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leenhershberger/Documents/Research/Writing Projects/Arsenic Paper/01 Environmental Science Processes and Impacts Submission/"/>
    </mc:Choice>
  </mc:AlternateContent>
  <xr:revisionPtr revIDLastSave="0" documentId="13_ncr:1_{A19F9128-2CDB-8D4E-8D94-7FA2625C182D}" xr6:coauthVersionLast="47" xr6:coauthVersionMax="47" xr10:uidLastSave="{00000000-0000-0000-0000-000000000000}"/>
  <bookViews>
    <workbookView xWindow="0" yWindow="660" windowWidth="28820" windowHeight="19780" xr2:uid="{00000000-000D-0000-FFFF-FFFF00000000}"/>
  </bookViews>
  <sheets>
    <sheet name="Expression" sheetId="1" r:id="rId1"/>
    <sheet name="IDs" sheetId="6" r:id="rId2"/>
  </sheets>
  <definedNames>
    <definedName name="_xlnm._FilterDatabase" localSheetId="0" hidden="1">Expression!$A$1:$ES$148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1" l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2" i="1"/>
  <c r="K141" i="1"/>
  <c r="K143" i="1"/>
  <c r="K144" i="1"/>
  <c r="K145" i="1"/>
  <c r="K146" i="1"/>
  <c r="K147" i="1"/>
  <c r="K148" i="1"/>
  <c r="BG114" i="1"/>
  <c r="K114" i="1" s="1"/>
  <c r="BG104" i="1"/>
  <c r="BG91" i="1"/>
  <c r="BG76" i="1"/>
  <c r="BG102" i="1"/>
  <c r="BG52" i="1"/>
  <c r="BG105" i="1"/>
  <c r="BG86" i="1"/>
  <c r="BG89" i="1"/>
  <c r="BG68" i="1"/>
  <c r="BG77" i="1"/>
  <c r="BG100" i="1"/>
  <c r="BG90" i="1"/>
  <c r="BG62" i="1"/>
  <c r="BG99" i="1"/>
  <c r="BG98" i="1"/>
  <c r="BG19" i="1"/>
  <c r="BG69" i="1"/>
  <c r="BG82" i="1"/>
  <c r="BG106" i="1"/>
  <c r="BG84" i="1"/>
  <c r="BG51" i="1"/>
  <c r="BG96" i="1"/>
  <c r="BG97" i="1"/>
  <c r="BG59" i="1"/>
  <c r="BG74" i="1"/>
  <c r="BG101" i="1"/>
  <c r="BG60" i="1"/>
  <c r="BG49" i="1"/>
  <c r="BG41" i="1"/>
  <c r="BG63" i="1"/>
  <c r="BG103" i="1"/>
  <c r="BG31" i="1"/>
  <c r="BG8" i="1"/>
  <c r="BG15" i="1"/>
  <c r="BG12" i="1"/>
  <c r="BG55" i="1"/>
  <c r="BG70" i="1"/>
  <c r="BG45" i="1"/>
  <c r="BG88" i="1"/>
  <c r="BG78" i="1"/>
  <c r="BG56" i="1"/>
  <c r="BG64" i="1"/>
  <c r="BG79" i="1"/>
  <c r="BG94" i="1"/>
  <c r="BG53" i="1"/>
  <c r="BG75" i="1"/>
  <c r="BG92" i="1"/>
  <c r="BG47" i="1"/>
  <c r="BG3" i="1"/>
  <c r="BG61" i="1"/>
  <c r="BG13" i="1"/>
  <c r="BG4" i="1"/>
  <c r="BG85" i="1"/>
  <c r="BG57" i="1"/>
  <c r="BG54" i="1"/>
  <c r="BG43" i="1"/>
  <c r="BG2" i="1"/>
  <c r="BG58" i="1"/>
  <c r="BG7" i="1"/>
  <c r="BG37" i="1"/>
  <c r="BG10" i="1"/>
  <c r="BG87" i="1"/>
  <c r="BG83" i="1"/>
  <c r="BG16" i="1"/>
  <c r="BG14" i="1"/>
  <c r="BG17" i="1"/>
  <c r="BG66" i="1"/>
  <c r="BG67" i="1"/>
  <c r="BG72" i="1"/>
  <c r="BG71" i="1"/>
  <c r="BG48" i="1"/>
  <c r="BG80" i="1"/>
  <c r="BG5" i="1"/>
  <c r="BG18" i="1"/>
  <c r="BG6" i="1"/>
  <c r="BG42" i="1"/>
  <c r="BG93" i="1"/>
  <c r="BG44" i="1"/>
  <c r="BG36" i="1"/>
  <c r="BG38" i="1"/>
  <c r="BG24" i="1"/>
  <c r="BG26" i="1"/>
  <c r="BG21" i="1"/>
  <c r="BG22" i="1"/>
  <c r="BG81" i="1"/>
  <c r="BG39" i="1"/>
  <c r="BG33" i="1"/>
  <c r="BG73" i="1"/>
  <c r="BG46" i="1"/>
  <c r="BG20" i="1"/>
  <c r="BG29" i="1"/>
  <c r="BG25" i="1"/>
  <c r="BG40" i="1"/>
  <c r="BG30" i="1"/>
  <c r="BG50" i="1"/>
  <c r="BG34" i="1"/>
  <c r="BG32" i="1"/>
  <c r="BG27" i="1"/>
  <c r="BG23" i="1"/>
  <c r="BG11" i="1"/>
  <c r="BG65" i="1"/>
  <c r="BG35" i="1"/>
  <c r="BG28" i="1"/>
  <c r="BG9" i="1"/>
  <c r="BG107" i="1"/>
  <c r="BE118" i="1"/>
  <c r="K118" i="1" s="1"/>
  <c r="BE102" i="1"/>
  <c r="BE104" i="1"/>
  <c r="BE76" i="1"/>
  <c r="BE86" i="1"/>
  <c r="BE105" i="1"/>
  <c r="BE89" i="1"/>
  <c r="BE52" i="1"/>
  <c r="BE62" i="1"/>
  <c r="BE68" i="1"/>
  <c r="BE100" i="1"/>
  <c r="BE98" i="1"/>
  <c r="BE99" i="1"/>
  <c r="BE77" i="1"/>
  <c r="BE90" i="1"/>
  <c r="BE19" i="1"/>
  <c r="BE69" i="1"/>
  <c r="BE97" i="1"/>
  <c r="BE49" i="1"/>
  <c r="BE51" i="1"/>
  <c r="BE84" i="1"/>
  <c r="BE101" i="1"/>
  <c r="BE96" i="1"/>
  <c r="BE82" i="1"/>
  <c r="BE74" i="1"/>
  <c r="BE63" i="1"/>
  <c r="BE59" i="1"/>
  <c r="BE41" i="1"/>
  <c r="BE60" i="1"/>
  <c r="BE8" i="1"/>
  <c r="BE103" i="1"/>
  <c r="BE31" i="1"/>
  <c r="BE15" i="1"/>
  <c r="BE88" i="1"/>
  <c r="BE12" i="1"/>
  <c r="BE70" i="1"/>
  <c r="BE64" i="1"/>
  <c r="BE79" i="1"/>
  <c r="BE55" i="1"/>
  <c r="BE56" i="1"/>
  <c r="BE53" i="1"/>
  <c r="BE78" i="1"/>
  <c r="BE45" i="1"/>
  <c r="BE47" i="1"/>
  <c r="BE75" i="1"/>
  <c r="BE3" i="1"/>
  <c r="BE2" i="1"/>
  <c r="BE4" i="1"/>
  <c r="BE61" i="1"/>
  <c r="BE92" i="1"/>
  <c r="BE13" i="1"/>
  <c r="BE94" i="1"/>
  <c r="BE43" i="1"/>
  <c r="BE54" i="1"/>
  <c r="BE57" i="1"/>
  <c r="BE7" i="1"/>
  <c r="BE10" i="1"/>
  <c r="BE37" i="1"/>
  <c r="BE14" i="1"/>
  <c r="BE87" i="1"/>
  <c r="BE85" i="1"/>
  <c r="BE67" i="1"/>
  <c r="BE83" i="1"/>
  <c r="BE72" i="1"/>
  <c r="BE17" i="1"/>
  <c r="BE16" i="1"/>
  <c r="BE48" i="1"/>
  <c r="BE71" i="1"/>
  <c r="BE66" i="1"/>
  <c r="BE5" i="1"/>
  <c r="BE58" i="1"/>
  <c r="BE18" i="1"/>
  <c r="BE6" i="1"/>
  <c r="BE44" i="1"/>
  <c r="BE42" i="1"/>
  <c r="BE36" i="1"/>
  <c r="BE22" i="1"/>
  <c r="BE93" i="1"/>
  <c r="BE21" i="1"/>
  <c r="BE26" i="1"/>
  <c r="BE24" i="1"/>
  <c r="BE38" i="1"/>
  <c r="BE81" i="1"/>
  <c r="BE33" i="1"/>
  <c r="BE39" i="1"/>
  <c r="BE46" i="1"/>
  <c r="BE73" i="1"/>
  <c r="BE80" i="1"/>
  <c r="BE20" i="1"/>
  <c r="BE29" i="1"/>
  <c r="BE111" i="1"/>
  <c r="BE30" i="1"/>
  <c r="BE40" i="1"/>
  <c r="BE50" i="1"/>
  <c r="BE25" i="1"/>
  <c r="BE27" i="1"/>
  <c r="BE34" i="1"/>
  <c r="BE32" i="1"/>
  <c r="BE23" i="1"/>
  <c r="BE11" i="1"/>
  <c r="BE65" i="1"/>
  <c r="BE35" i="1"/>
  <c r="BE28" i="1"/>
  <c r="BE9" i="1"/>
  <c r="BE116" i="1"/>
  <c r="K116" i="1" s="1"/>
  <c r="BC104" i="1"/>
  <c r="BC76" i="1"/>
  <c r="BC86" i="1"/>
  <c r="BC77" i="1"/>
  <c r="BC98" i="1"/>
  <c r="BC100" i="1"/>
  <c r="BC68" i="1"/>
  <c r="BC62" i="1"/>
  <c r="BC89" i="1"/>
  <c r="BC52" i="1"/>
  <c r="BC99" i="1"/>
  <c r="BC90" i="1"/>
  <c r="BC19" i="1"/>
  <c r="BC101" i="1"/>
  <c r="BC49" i="1"/>
  <c r="BC69" i="1"/>
  <c r="BC97" i="1"/>
  <c r="BC59" i="1"/>
  <c r="BC51" i="1"/>
  <c r="BC84" i="1"/>
  <c r="BC96" i="1"/>
  <c r="BC74" i="1"/>
  <c r="BC45" i="1"/>
  <c r="BC82" i="1"/>
  <c r="BC41" i="1"/>
  <c r="BC78" i="1"/>
  <c r="BC63" i="1"/>
  <c r="BC60" i="1"/>
  <c r="BC8" i="1"/>
  <c r="BC12" i="1"/>
  <c r="BC103" i="1"/>
  <c r="BC3" i="1"/>
  <c r="BC15" i="1"/>
  <c r="BC31" i="1"/>
  <c r="BC79" i="1"/>
  <c r="BC88" i="1"/>
  <c r="BC70" i="1"/>
  <c r="BC55" i="1"/>
  <c r="BC47" i="1"/>
  <c r="BC53" i="1"/>
  <c r="BC56" i="1"/>
  <c r="BC64" i="1"/>
  <c r="BC94" i="1"/>
  <c r="BC2" i="1"/>
  <c r="BC92" i="1"/>
  <c r="BC75" i="1"/>
  <c r="BC4" i="1"/>
  <c r="BC13" i="1"/>
  <c r="BC61" i="1"/>
  <c r="BC43" i="1"/>
  <c r="BC54" i="1"/>
  <c r="BC85" i="1"/>
  <c r="BC57" i="1"/>
  <c r="BC7" i="1"/>
  <c r="BC37" i="1"/>
  <c r="BC10" i="1"/>
  <c r="BC83" i="1"/>
  <c r="BC16" i="1"/>
  <c r="BC14" i="1"/>
  <c r="BC58" i="1"/>
  <c r="BC67" i="1"/>
  <c r="BC48" i="1"/>
  <c r="BC66" i="1"/>
  <c r="BC71" i="1"/>
  <c r="BC72" i="1"/>
  <c r="BC5" i="1"/>
  <c r="BC17" i="1"/>
  <c r="BC6" i="1"/>
  <c r="BC18" i="1"/>
  <c r="BC44" i="1"/>
  <c r="BC42" i="1"/>
  <c r="BC80" i="1"/>
  <c r="BC93" i="1"/>
  <c r="BC36" i="1"/>
  <c r="BC26" i="1"/>
  <c r="BC22" i="1"/>
  <c r="BC81" i="1"/>
  <c r="BC24" i="1"/>
  <c r="BC38" i="1"/>
  <c r="BC21" i="1"/>
  <c r="BC33" i="1"/>
  <c r="BC46" i="1"/>
  <c r="BC39" i="1"/>
  <c r="BC73" i="1"/>
  <c r="BC29" i="1"/>
  <c r="BC20" i="1"/>
  <c r="BC40" i="1"/>
  <c r="BC50" i="1"/>
  <c r="BC25" i="1"/>
  <c r="BC27" i="1"/>
  <c r="BC30" i="1"/>
  <c r="BC34" i="1"/>
  <c r="BC32" i="1"/>
  <c r="BC23" i="1"/>
  <c r="BC65" i="1"/>
  <c r="BC11" i="1"/>
  <c r="BC35" i="1"/>
  <c r="BC28" i="1"/>
  <c r="BC9" i="1"/>
  <c r="BC102" i="1"/>
  <c r="BA117" i="1"/>
  <c r="K117" i="1" s="1"/>
  <c r="BA76" i="1"/>
  <c r="BA91" i="1"/>
  <c r="BA104" i="1"/>
  <c r="BA105" i="1"/>
  <c r="BA86" i="1"/>
  <c r="BA52" i="1"/>
  <c r="BA89" i="1"/>
  <c r="BA102" i="1"/>
  <c r="BA90" i="1"/>
  <c r="BA68" i="1"/>
  <c r="BA100" i="1"/>
  <c r="BA99" i="1"/>
  <c r="BA69" i="1"/>
  <c r="BA62" i="1"/>
  <c r="BA98" i="1"/>
  <c r="BA19" i="1"/>
  <c r="BA77" i="1"/>
  <c r="BA106" i="1"/>
  <c r="BA74" i="1"/>
  <c r="BA97" i="1"/>
  <c r="BA84" i="1"/>
  <c r="BA96" i="1"/>
  <c r="BA59" i="1"/>
  <c r="BA101" i="1"/>
  <c r="BA49" i="1"/>
  <c r="BA82" i="1"/>
  <c r="BA51" i="1"/>
  <c r="BA60" i="1"/>
  <c r="BA103" i="1"/>
  <c r="BA63" i="1"/>
  <c r="BA41" i="1"/>
  <c r="BA8" i="1"/>
  <c r="BA31" i="1"/>
  <c r="BA55" i="1"/>
  <c r="BA12" i="1"/>
  <c r="BA70" i="1"/>
  <c r="BA15" i="1"/>
  <c r="BA88" i="1"/>
  <c r="BA94" i="1"/>
  <c r="BA45" i="1"/>
  <c r="BA75" i="1"/>
  <c r="BA64" i="1"/>
  <c r="BA56" i="1"/>
  <c r="BA79" i="1"/>
  <c r="BA78" i="1"/>
  <c r="BA53" i="1"/>
  <c r="BA47" i="1"/>
  <c r="BA92" i="1"/>
  <c r="BA61" i="1"/>
  <c r="BA4" i="1"/>
  <c r="BA85" i="1"/>
  <c r="BA57" i="1"/>
  <c r="BA54" i="1"/>
  <c r="BA3" i="1"/>
  <c r="BA2" i="1"/>
  <c r="BA43" i="1"/>
  <c r="BA13" i="1"/>
  <c r="BA37" i="1"/>
  <c r="BA7" i="1"/>
  <c r="BA10" i="1"/>
  <c r="BA58" i="1"/>
  <c r="BA16" i="1"/>
  <c r="BA83" i="1"/>
  <c r="BA67" i="1"/>
  <c r="BA66" i="1"/>
  <c r="BA14" i="1"/>
  <c r="BA17" i="1"/>
  <c r="BA5" i="1"/>
  <c r="BA71" i="1"/>
  <c r="BA72" i="1"/>
  <c r="BA48" i="1"/>
  <c r="BA6" i="1"/>
  <c r="BA18" i="1"/>
  <c r="BA44" i="1"/>
  <c r="BA42" i="1"/>
  <c r="BA93" i="1"/>
  <c r="BA36" i="1"/>
  <c r="BA26" i="1"/>
  <c r="BA38" i="1"/>
  <c r="BA24" i="1"/>
  <c r="BA80" i="1"/>
  <c r="BA39" i="1"/>
  <c r="BA81" i="1"/>
  <c r="BA33" i="1"/>
  <c r="BA21" i="1"/>
  <c r="BA73" i="1"/>
  <c r="BA22" i="1"/>
  <c r="BA46" i="1"/>
  <c r="BA20" i="1"/>
  <c r="BA29" i="1"/>
  <c r="BA25" i="1"/>
  <c r="BA40" i="1"/>
  <c r="BA30" i="1"/>
  <c r="BA34" i="1"/>
  <c r="BA50" i="1"/>
  <c r="BA32" i="1"/>
  <c r="BA27" i="1"/>
  <c r="BA65" i="1"/>
  <c r="BA23" i="1"/>
  <c r="BA11" i="1"/>
  <c r="BA35" i="1"/>
  <c r="BA28" i="1"/>
  <c r="BA9" i="1"/>
  <c r="BA107" i="1"/>
  <c r="AY91" i="1"/>
  <c r="AY102" i="1"/>
  <c r="AY76" i="1"/>
  <c r="AY105" i="1"/>
  <c r="AY90" i="1"/>
  <c r="AY89" i="1"/>
  <c r="AY68" i="1"/>
  <c r="AY86" i="1"/>
  <c r="AY99" i="1"/>
  <c r="AY77" i="1"/>
  <c r="AY52" i="1"/>
  <c r="AY62" i="1"/>
  <c r="AY98" i="1"/>
  <c r="AY100" i="1"/>
  <c r="AY19" i="1"/>
  <c r="AY69" i="1"/>
  <c r="AY59" i="1"/>
  <c r="AY74" i="1"/>
  <c r="AY49" i="1"/>
  <c r="AY84" i="1"/>
  <c r="AY101" i="1"/>
  <c r="AY103" i="1"/>
  <c r="AY96" i="1"/>
  <c r="AY82" i="1"/>
  <c r="AY110" i="1"/>
  <c r="AY8" i="1"/>
  <c r="AY63" i="1"/>
  <c r="AY60" i="1"/>
  <c r="AY31" i="1"/>
  <c r="AY41" i="1"/>
  <c r="AY97" i="1"/>
  <c r="AY15" i="1"/>
  <c r="AY55" i="1"/>
  <c r="AY45" i="1"/>
  <c r="AY53" i="1"/>
  <c r="AY12" i="1"/>
  <c r="AY51" i="1"/>
  <c r="AY88" i="1"/>
  <c r="AY70" i="1"/>
  <c r="AY75" i="1"/>
  <c r="AY64" i="1"/>
  <c r="AY56" i="1"/>
  <c r="AY47" i="1"/>
  <c r="AY78" i="1"/>
  <c r="AY85" i="1"/>
  <c r="AY94" i="1"/>
  <c r="AY79" i="1"/>
  <c r="AY61" i="1"/>
  <c r="AY2" i="1"/>
  <c r="AY57" i="1"/>
  <c r="AY92" i="1"/>
  <c r="AY4" i="1"/>
  <c r="AY3" i="1"/>
  <c r="AY43" i="1"/>
  <c r="AY54" i="1"/>
  <c r="AY37" i="1"/>
  <c r="AY13" i="1"/>
  <c r="AY10" i="1"/>
  <c r="AY7" i="1"/>
  <c r="AY67" i="1"/>
  <c r="AY87" i="1"/>
  <c r="AY58" i="1"/>
  <c r="AY14" i="1"/>
  <c r="AY16" i="1"/>
  <c r="AY71" i="1"/>
  <c r="AY83" i="1"/>
  <c r="AY66" i="1"/>
  <c r="AY17" i="1"/>
  <c r="AY72" i="1"/>
  <c r="AY5" i="1"/>
  <c r="AY6" i="1"/>
  <c r="AY44" i="1"/>
  <c r="AY18" i="1"/>
  <c r="AY48" i="1"/>
  <c r="AY42" i="1"/>
  <c r="AY26" i="1"/>
  <c r="AY36" i="1"/>
  <c r="AY93" i="1"/>
  <c r="AY80" i="1"/>
  <c r="AY24" i="1"/>
  <c r="AY38" i="1"/>
  <c r="AY73" i="1"/>
  <c r="AY39" i="1"/>
  <c r="AY33" i="1"/>
  <c r="AY81" i="1"/>
  <c r="AY46" i="1"/>
  <c r="AY21" i="1"/>
  <c r="AY20" i="1"/>
  <c r="AY22" i="1"/>
  <c r="AY29" i="1"/>
  <c r="AY25" i="1"/>
  <c r="AY40" i="1"/>
  <c r="AY30" i="1"/>
  <c r="AY50" i="1"/>
  <c r="AY34" i="1"/>
  <c r="AY27" i="1"/>
  <c r="AY32" i="1"/>
  <c r="AY23" i="1"/>
  <c r="AY11" i="1"/>
  <c r="AY65" i="1"/>
  <c r="AY35" i="1"/>
  <c r="AY28" i="1"/>
  <c r="AY9" i="1"/>
  <c r="AY104" i="1"/>
  <c r="AW113" i="1"/>
  <c r="K113" i="1" s="1"/>
  <c r="AW104" i="1"/>
  <c r="AW76" i="1"/>
  <c r="AW105" i="1"/>
  <c r="AW102" i="1"/>
  <c r="AW62" i="1"/>
  <c r="AW86" i="1"/>
  <c r="AW89" i="1"/>
  <c r="AW90" i="1"/>
  <c r="AW68" i="1"/>
  <c r="AW91" i="1"/>
  <c r="AW98" i="1"/>
  <c r="AW77" i="1"/>
  <c r="AW69" i="1"/>
  <c r="AW52" i="1"/>
  <c r="AW99" i="1"/>
  <c r="AW19" i="1"/>
  <c r="AW74" i="1"/>
  <c r="AW49" i="1"/>
  <c r="AW59" i="1"/>
  <c r="AW101" i="1"/>
  <c r="AW96" i="1"/>
  <c r="AW84" i="1"/>
  <c r="AW110" i="1"/>
  <c r="K110" i="1" s="1"/>
  <c r="AW60" i="1"/>
  <c r="AW103" i="1"/>
  <c r="AW82" i="1"/>
  <c r="AW45" i="1"/>
  <c r="AW41" i="1"/>
  <c r="AW63" i="1"/>
  <c r="AW55" i="1"/>
  <c r="AW8" i="1"/>
  <c r="AW109" i="1"/>
  <c r="AW51" i="1"/>
  <c r="AW12" i="1"/>
  <c r="AW31" i="1"/>
  <c r="AW75" i="1"/>
  <c r="AW15" i="1"/>
  <c r="AW79" i="1"/>
  <c r="AW70" i="1"/>
  <c r="AW78" i="1"/>
  <c r="AW56" i="1"/>
  <c r="AW88" i="1"/>
  <c r="AW47" i="1"/>
  <c r="AW85" i="1"/>
  <c r="AW61" i="1"/>
  <c r="AW94" i="1"/>
  <c r="AW3" i="1"/>
  <c r="AW97" i="1"/>
  <c r="AW64" i="1"/>
  <c r="AW4" i="1"/>
  <c r="AW2" i="1"/>
  <c r="AW92" i="1"/>
  <c r="AW57" i="1"/>
  <c r="AW53" i="1"/>
  <c r="AW43" i="1"/>
  <c r="AW54" i="1"/>
  <c r="AW13" i="1"/>
  <c r="AW67" i="1"/>
  <c r="AW58" i="1"/>
  <c r="AW14" i="1"/>
  <c r="AW37" i="1"/>
  <c r="AW7" i="1"/>
  <c r="AW16" i="1"/>
  <c r="AW72" i="1"/>
  <c r="AW87" i="1"/>
  <c r="AW66" i="1"/>
  <c r="AW5" i="1"/>
  <c r="AW83" i="1"/>
  <c r="AW10" i="1"/>
  <c r="AW71" i="1"/>
  <c r="AW6" i="1"/>
  <c r="AW17" i="1"/>
  <c r="AW44" i="1"/>
  <c r="AW18" i="1"/>
  <c r="AW48" i="1"/>
  <c r="AW36" i="1"/>
  <c r="AW26" i="1"/>
  <c r="AW42" i="1"/>
  <c r="AW80" i="1"/>
  <c r="AW38" i="1"/>
  <c r="AW24" i="1"/>
  <c r="AW93" i="1"/>
  <c r="AW73" i="1"/>
  <c r="AW46" i="1"/>
  <c r="AW81" i="1"/>
  <c r="AW33" i="1"/>
  <c r="AW39" i="1"/>
  <c r="AW21" i="1"/>
  <c r="AW22" i="1"/>
  <c r="AW20" i="1"/>
  <c r="AW25" i="1"/>
  <c r="AW29" i="1"/>
  <c r="AW111" i="1"/>
  <c r="K111" i="1" s="1"/>
  <c r="AW40" i="1"/>
  <c r="AW30" i="1"/>
  <c r="AW50" i="1"/>
  <c r="AW34" i="1"/>
  <c r="AW27" i="1"/>
  <c r="AW32" i="1"/>
  <c r="AW23" i="1"/>
  <c r="AW65" i="1"/>
  <c r="AW11" i="1"/>
  <c r="AW35" i="1"/>
  <c r="AW28" i="1"/>
  <c r="AW9" i="1"/>
  <c r="AW107" i="1"/>
  <c r="AU105" i="1"/>
  <c r="AU104" i="1"/>
  <c r="AU86" i="1"/>
  <c r="AU52" i="1"/>
  <c r="AU76" i="1"/>
  <c r="AU89" i="1"/>
  <c r="AU77" i="1"/>
  <c r="AU68" i="1"/>
  <c r="AU100" i="1"/>
  <c r="AU62" i="1"/>
  <c r="AU90" i="1"/>
  <c r="AU99" i="1"/>
  <c r="AU19" i="1"/>
  <c r="AU98" i="1"/>
  <c r="AU84" i="1"/>
  <c r="AU69" i="1"/>
  <c r="AU101" i="1"/>
  <c r="AU51" i="1"/>
  <c r="AU97" i="1"/>
  <c r="AU106" i="1"/>
  <c r="AU49" i="1"/>
  <c r="AU96" i="1"/>
  <c r="AU74" i="1"/>
  <c r="AU59" i="1"/>
  <c r="AU60" i="1"/>
  <c r="AU103" i="1"/>
  <c r="AU41" i="1"/>
  <c r="AU63" i="1"/>
  <c r="AU82" i="1"/>
  <c r="AU8" i="1"/>
  <c r="AU15" i="1"/>
  <c r="AU31" i="1"/>
  <c r="AU88" i="1"/>
  <c r="AU55" i="1"/>
  <c r="AU94" i="1"/>
  <c r="AU45" i="1"/>
  <c r="AU70" i="1"/>
  <c r="AU79" i="1"/>
  <c r="AU12" i="1"/>
  <c r="AU56" i="1"/>
  <c r="AU78" i="1"/>
  <c r="AU75" i="1"/>
  <c r="AU53" i="1"/>
  <c r="AU108" i="1"/>
  <c r="AU3" i="1"/>
  <c r="AU4" i="1"/>
  <c r="AU92" i="1"/>
  <c r="AU64" i="1"/>
  <c r="AU47" i="1"/>
  <c r="AU61" i="1"/>
  <c r="AU54" i="1"/>
  <c r="AU57" i="1"/>
  <c r="AU2" i="1"/>
  <c r="AU43" i="1"/>
  <c r="AU13" i="1"/>
  <c r="AU37" i="1"/>
  <c r="AU10" i="1"/>
  <c r="AU58" i="1"/>
  <c r="AU7" i="1"/>
  <c r="AU83" i="1"/>
  <c r="AU5" i="1"/>
  <c r="AU14" i="1"/>
  <c r="AU85" i="1"/>
  <c r="AU67" i="1"/>
  <c r="AU66" i="1"/>
  <c r="AU16" i="1"/>
  <c r="AU71" i="1"/>
  <c r="AU72" i="1"/>
  <c r="AU17" i="1"/>
  <c r="AU48" i="1"/>
  <c r="AU18" i="1"/>
  <c r="AU80" i="1"/>
  <c r="AU44" i="1"/>
  <c r="AU93" i="1"/>
  <c r="AU42" i="1"/>
  <c r="AU21" i="1"/>
  <c r="AU6" i="1"/>
  <c r="AU36" i="1"/>
  <c r="AU26" i="1"/>
  <c r="AU24" i="1"/>
  <c r="AU38" i="1"/>
  <c r="AU22" i="1"/>
  <c r="AU39" i="1"/>
  <c r="AU81" i="1"/>
  <c r="AU33" i="1"/>
  <c r="AU46" i="1"/>
  <c r="AU20" i="1"/>
  <c r="AU73" i="1"/>
  <c r="AU29" i="1"/>
  <c r="AU40" i="1"/>
  <c r="AU25" i="1"/>
  <c r="AU30" i="1"/>
  <c r="AU50" i="1"/>
  <c r="AU34" i="1"/>
  <c r="AU32" i="1"/>
  <c r="AU27" i="1"/>
  <c r="AU23" i="1"/>
  <c r="AU65" i="1"/>
  <c r="AU11" i="1"/>
  <c r="AU35" i="1"/>
  <c r="AU28" i="1"/>
  <c r="AU9" i="1"/>
  <c r="AU102" i="1"/>
  <c r="AS62" i="1"/>
  <c r="AS76" i="1"/>
  <c r="AS89" i="1"/>
  <c r="AS90" i="1"/>
  <c r="AS86" i="1"/>
  <c r="AS52" i="1"/>
  <c r="AS68" i="1"/>
  <c r="AS95" i="1"/>
  <c r="AS19" i="1"/>
  <c r="AS99" i="1"/>
  <c r="AS98" i="1"/>
  <c r="AS77" i="1"/>
  <c r="AS59" i="1"/>
  <c r="AS49" i="1"/>
  <c r="AS69" i="1"/>
  <c r="AS101" i="1"/>
  <c r="AS97" i="1"/>
  <c r="AS74" i="1"/>
  <c r="AS84" i="1"/>
  <c r="AS41" i="1"/>
  <c r="AS51" i="1"/>
  <c r="AS96" i="1"/>
  <c r="AS82" i="1"/>
  <c r="AS60" i="1"/>
  <c r="AS45" i="1"/>
  <c r="AS63" i="1"/>
  <c r="AS8" i="1"/>
  <c r="AS94" i="1"/>
  <c r="AS31" i="1"/>
  <c r="AS55" i="1"/>
  <c r="AS88" i="1"/>
  <c r="AS15" i="1"/>
  <c r="AS75" i="1"/>
  <c r="AS12" i="1"/>
  <c r="AS56" i="1"/>
  <c r="AS78" i="1"/>
  <c r="AS70" i="1"/>
  <c r="AS47" i="1"/>
  <c r="AS79" i="1"/>
  <c r="AS64" i="1"/>
  <c r="AS85" i="1"/>
  <c r="AS61" i="1"/>
  <c r="AS92" i="1"/>
  <c r="AS53" i="1"/>
  <c r="AS3" i="1"/>
  <c r="AS2" i="1"/>
  <c r="AS4" i="1"/>
  <c r="AS57" i="1"/>
  <c r="AS54" i="1"/>
  <c r="AS43" i="1"/>
  <c r="AS58" i="1"/>
  <c r="AS67" i="1"/>
  <c r="AS72" i="1"/>
  <c r="AS14" i="1"/>
  <c r="AS37" i="1"/>
  <c r="AS13" i="1"/>
  <c r="AS10" i="1"/>
  <c r="AS71" i="1"/>
  <c r="AS17" i="1"/>
  <c r="AS16" i="1"/>
  <c r="AS7" i="1"/>
  <c r="AS66" i="1"/>
  <c r="AS83" i="1"/>
  <c r="AS5" i="1"/>
  <c r="AS80" i="1"/>
  <c r="AS6" i="1"/>
  <c r="AS44" i="1"/>
  <c r="AS18" i="1"/>
  <c r="AS26" i="1"/>
  <c r="AS48" i="1"/>
  <c r="AS42" i="1"/>
  <c r="AS36" i="1"/>
  <c r="AS38" i="1"/>
  <c r="AS24" i="1"/>
  <c r="AS73" i="1"/>
  <c r="AS39" i="1"/>
  <c r="AS33" i="1"/>
  <c r="AS46" i="1"/>
  <c r="AS20" i="1"/>
  <c r="AS21" i="1"/>
  <c r="AS22" i="1"/>
  <c r="AS81" i="1"/>
  <c r="AS29" i="1"/>
  <c r="AS25" i="1"/>
  <c r="AS40" i="1"/>
  <c r="AS30" i="1"/>
  <c r="AS50" i="1"/>
  <c r="AS34" i="1"/>
  <c r="AS32" i="1"/>
  <c r="AS27" i="1"/>
  <c r="AS11" i="1"/>
  <c r="AS65" i="1"/>
  <c r="AS23" i="1"/>
  <c r="AS35" i="1"/>
  <c r="AS28" i="1"/>
  <c r="AS9" i="1"/>
  <c r="AS102" i="1"/>
  <c r="AQ86" i="1"/>
  <c r="AQ52" i="1"/>
  <c r="AQ89" i="1"/>
  <c r="AQ68" i="1"/>
  <c r="AQ90" i="1"/>
  <c r="AQ98" i="1"/>
  <c r="AQ19" i="1"/>
  <c r="AQ99" i="1"/>
  <c r="AQ77" i="1"/>
  <c r="AQ49" i="1"/>
  <c r="AQ69" i="1"/>
  <c r="AQ84" i="1"/>
  <c r="AQ74" i="1"/>
  <c r="AQ59" i="1"/>
  <c r="AQ45" i="1"/>
  <c r="AQ41" i="1"/>
  <c r="AQ51" i="1"/>
  <c r="AQ78" i="1"/>
  <c r="AQ60" i="1"/>
  <c r="AQ96" i="1"/>
  <c r="AQ63" i="1"/>
  <c r="AQ82" i="1"/>
  <c r="AQ106" i="1"/>
  <c r="AQ12" i="1"/>
  <c r="AQ8" i="1"/>
  <c r="AQ94" i="1"/>
  <c r="AQ88" i="1"/>
  <c r="AQ31" i="1"/>
  <c r="AQ15" i="1"/>
  <c r="AQ55" i="1"/>
  <c r="AQ3" i="1"/>
  <c r="AQ56" i="1"/>
  <c r="AQ70" i="1"/>
  <c r="AQ47" i="1"/>
  <c r="AQ75" i="1"/>
  <c r="AQ64" i="1"/>
  <c r="AQ92" i="1"/>
  <c r="AQ79" i="1"/>
  <c r="AQ2" i="1"/>
  <c r="AQ4" i="1"/>
  <c r="AQ85" i="1"/>
  <c r="AQ53" i="1"/>
  <c r="AQ61" i="1"/>
  <c r="AQ43" i="1"/>
  <c r="AQ108" i="1"/>
  <c r="AQ54" i="1"/>
  <c r="AQ57" i="1"/>
  <c r="AQ14" i="1"/>
  <c r="AQ13" i="1"/>
  <c r="AQ72" i="1"/>
  <c r="AQ37" i="1"/>
  <c r="AQ67" i="1"/>
  <c r="AQ71" i="1"/>
  <c r="AQ16" i="1"/>
  <c r="AQ10" i="1"/>
  <c r="AQ58" i="1"/>
  <c r="AQ17" i="1"/>
  <c r="AQ66" i="1"/>
  <c r="AQ83" i="1"/>
  <c r="AQ5" i="1"/>
  <c r="AQ7" i="1"/>
  <c r="AQ42" i="1"/>
  <c r="AQ6" i="1"/>
  <c r="AQ44" i="1"/>
  <c r="AQ26" i="1"/>
  <c r="AQ48" i="1"/>
  <c r="AQ18" i="1"/>
  <c r="AQ93" i="1"/>
  <c r="AQ36" i="1"/>
  <c r="AQ38" i="1"/>
  <c r="AQ24" i="1"/>
  <c r="AQ20" i="1"/>
  <c r="AQ33" i="1"/>
  <c r="AQ46" i="1"/>
  <c r="AQ21" i="1"/>
  <c r="AQ73" i="1"/>
  <c r="AQ39" i="1"/>
  <c r="AQ80" i="1"/>
  <c r="AQ22" i="1"/>
  <c r="AQ81" i="1"/>
  <c r="AQ29" i="1"/>
  <c r="AQ25" i="1"/>
  <c r="AQ40" i="1"/>
  <c r="AQ30" i="1"/>
  <c r="AQ34" i="1"/>
  <c r="AQ50" i="1"/>
  <c r="AQ32" i="1"/>
  <c r="AQ27" i="1"/>
  <c r="AQ65" i="1"/>
  <c r="AQ11" i="1"/>
  <c r="AQ23" i="1"/>
  <c r="AQ35" i="1"/>
  <c r="AQ28" i="1"/>
  <c r="AQ9" i="1"/>
  <c r="AQ62" i="1"/>
  <c r="AO76" i="1"/>
  <c r="AO52" i="1"/>
  <c r="AO86" i="1"/>
  <c r="AO104" i="1"/>
  <c r="AO62" i="1"/>
  <c r="AO102" i="1"/>
  <c r="AO90" i="1"/>
  <c r="AO77" i="1"/>
  <c r="AO89" i="1"/>
  <c r="AO91" i="1"/>
  <c r="AO68" i="1"/>
  <c r="AO98" i="1"/>
  <c r="AO19" i="1"/>
  <c r="AO99" i="1"/>
  <c r="AO69" i="1"/>
  <c r="AO59" i="1"/>
  <c r="AO74" i="1"/>
  <c r="AO101" i="1"/>
  <c r="AO97" i="1"/>
  <c r="AO49" i="1"/>
  <c r="AO84" i="1"/>
  <c r="AO41" i="1"/>
  <c r="AO103" i="1"/>
  <c r="AO96" i="1"/>
  <c r="AO8" i="1"/>
  <c r="AO60" i="1"/>
  <c r="AO31" i="1"/>
  <c r="AO82" i="1"/>
  <c r="AO63" i="1"/>
  <c r="AO75" i="1"/>
  <c r="AO45" i="1"/>
  <c r="AO55" i="1"/>
  <c r="AO15" i="1"/>
  <c r="AO94" i="1"/>
  <c r="AO51" i="1"/>
  <c r="AO85" i="1"/>
  <c r="AO56" i="1"/>
  <c r="AO70" i="1"/>
  <c r="AO78" i="1"/>
  <c r="AO79" i="1"/>
  <c r="AO88" i="1"/>
  <c r="AO61" i="1"/>
  <c r="AO92" i="1"/>
  <c r="AO47" i="1"/>
  <c r="AO3" i="1"/>
  <c r="AO57" i="1"/>
  <c r="AO4" i="1"/>
  <c r="AO64" i="1"/>
  <c r="AO54" i="1"/>
  <c r="AO53" i="1"/>
  <c r="AO2" i="1"/>
  <c r="AO43" i="1"/>
  <c r="AO14" i="1"/>
  <c r="AO10" i="1"/>
  <c r="AO72" i="1"/>
  <c r="AO37" i="1"/>
  <c r="AO7" i="1"/>
  <c r="AO13" i="1"/>
  <c r="AO58" i="1"/>
  <c r="AO16" i="1"/>
  <c r="AO67" i="1"/>
  <c r="AO66" i="1"/>
  <c r="AO6" i="1"/>
  <c r="AO12" i="1"/>
  <c r="AO83" i="1"/>
  <c r="AO17" i="1"/>
  <c r="AO80" i="1"/>
  <c r="AO71" i="1"/>
  <c r="AO5" i="1"/>
  <c r="AO48" i="1"/>
  <c r="AO42" i="1"/>
  <c r="AO26" i="1"/>
  <c r="AO44" i="1"/>
  <c r="AO18" i="1"/>
  <c r="AO38" i="1"/>
  <c r="AO36" i="1"/>
  <c r="AO93" i="1"/>
  <c r="AO24" i="1"/>
  <c r="AO73" i="1"/>
  <c r="AO39" i="1"/>
  <c r="AO21" i="1"/>
  <c r="AO46" i="1"/>
  <c r="AO33" i="1"/>
  <c r="AO81" i="1"/>
  <c r="AO22" i="1"/>
  <c r="AO20" i="1"/>
  <c r="AO30" i="1"/>
  <c r="AO25" i="1"/>
  <c r="AO40" i="1"/>
  <c r="AO29" i="1"/>
  <c r="AO50" i="1"/>
  <c r="AO34" i="1"/>
  <c r="AO32" i="1"/>
  <c r="AO27" i="1"/>
  <c r="AO23" i="1"/>
  <c r="AO65" i="1"/>
  <c r="AO11" i="1"/>
  <c r="AO35" i="1"/>
  <c r="AO28" i="1"/>
  <c r="AO9" i="1"/>
  <c r="AO107" i="1"/>
  <c r="AM107" i="1"/>
  <c r="AM77" i="1"/>
  <c r="AM76" i="1"/>
  <c r="AM104" i="1"/>
  <c r="AM105" i="1"/>
  <c r="AM68" i="1"/>
  <c r="AM86" i="1"/>
  <c r="AM102" i="1"/>
  <c r="AM99" i="1"/>
  <c r="AM52" i="1"/>
  <c r="AM19" i="1"/>
  <c r="AM69" i="1"/>
  <c r="AM49" i="1"/>
  <c r="AM97" i="1"/>
  <c r="AM59" i="1"/>
  <c r="AM41" i="1"/>
  <c r="AM3" i="1"/>
  <c r="AM75" i="1"/>
  <c r="AM84" i="1"/>
  <c r="AM96" i="1"/>
  <c r="AM54" i="1"/>
  <c r="AM60" i="1"/>
  <c r="AM8" i="1"/>
  <c r="AM63" i="1"/>
  <c r="AM101" i="1"/>
  <c r="AM79" i="1"/>
  <c r="AM82" i="1"/>
  <c r="AM4" i="1"/>
  <c r="AM55" i="1"/>
  <c r="AM31" i="1"/>
  <c r="AM106" i="1"/>
  <c r="AM12" i="1"/>
  <c r="AM70" i="1"/>
  <c r="AM85" i="1"/>
  <c r="AM45" i="1"/>
  <c r="AM88" i="1"/>
  <c r="AM78" i="1"/>
  <c r="AM56" i="1"/>
  <c r="AM47" i="1"/>
  <c r="AM51" i="1"/>
  <c r="AM15" i="1"/>
  <c r="AM61" i="1"/>
  <c r="AM103" i="1"/>
  <c r="AM6" i="1"/>
  <c r="AM92" i="1"/>
  <c r="AM94" i="1"/>
  <c r="AM109" i="1"/>
  <c r="AM64" i="1"/>
  <c r="AM43" i="1"/>
  <c r="AM2" i="1"/>
  <c r="AM108" i="1"/>
  <c r="AM5" i="1"/>
  <c r="AM14" i="1"/>
  <c r="AM7" i="1"/>
  <c r="AM13" i="1"/>
  <c r="AM66" i="1"/>
  <c r="AM53" i="1"/>
  <c r="AM37" i="1"/>
  <c r="AM87" i="1"/>
  <c r="AM67" i="1"/>
  <c r="AM72" i="1"/>
  <c r="AM10" i="1"/>
  <c r="AM80" i="1"/>
  <c r="AM57" i="1"/>
  <c r="AM16" i="1"/>
  <c r="AM83" i="1"/>
  <c r="AM44" i="1"/>
  <c r="AM17" i="1"/>
  <c r="AM71" i="1"/>
  <c r="AM48" i="1"/>
  <c r="AM26" i="1"/>
  <c r="AM42" i="1"/>
  <c r="AM93" i="1"/>
  <c r="AM18" i="1"/>
  <c r="AM36" i="1"/>
  <c r="AM38" i="1"/>
  <c r="AM24" i="1"/>
  <c r="AM81" i="1"/>
  <c r="AM73" i="1"/>
  <c r="AM39" i="1"/>
  <c r="AM33" i="1"/>
  <c r="AM46" i="1"/>
  <c r="AM22" i="1"/>
  <c r="AM21" i="1"/>
  <c r="AM25" i="1"/>
  <c r="AM30" i="1"/>
  <c r="AM40" i="1"/>
  <c r="AM50" i="1"/>
  <c r="AM27" i="1"/>
  <c r="AM29" i="1"/>
  <c r="AM34" i="1"/>
  <c r="AM23" i="1"/>
  <c r="AM20" i="1"/>
  <c r="AM32" i="1"/>
  <c r="AM65" i="1"/>
  <c r="AM35" i="1"/>
  <c r="AM11" i="1"/>
  <c r="AM28" i="1"/>
  <c r="AM9" i="1"/>
  <c r="AM112" i="1"/>
  <c r="K112" i="1" s="1"/>
  <c r="AK115" i="1"/>
  <c r="K115" i="1" s="1"/>
  <c r="AK91" i="1"/>
  <c r="AK86" i="1"/>
  <c r="AK102" i="1"/>
  <c r="AK104" i="1"/>
  <c r="AK62" i="1"/>
  <c r="AK76" i="1"/>
  <c r="AK105" i="1"/>
  <c r="AK90" i="1"/>
  <c r="AK68" i="1"/>
  <c r="AK89" i="1"/>
  <c r="AK77" i="1"/>
  <c r="AK98" i="1"/>
  <c r="AK99" i="1"/>
  <c r="AK100" i="1"/>
  <c r="AK69" i="1"/>
  <c r="AK52" i="1"/>
  <c r="AK19" i="1"/>
  <c r="AK97" i="1"/>
  <c r="AK49" i="1"/>
  <c r="AK74" i="1"/>
  <c r="AK59" i="1"/>
  <c r="AK45" i="1"/>
  <c r="AK84" i="1"/>
  <c r="AK41" i="1"/>
  <c r="AK96" i="1"/>
  <c r="AK103" i="1"/>
  <c r="AK101" i="1"/>
  <c r="AK63" i="1"/>
  <c r="AK82" i="1"/>
  <c r="AK109" i="1"/>
  <c r="AK60" i="1"/>
  <c r="AK8" i="1"/>
  <c r="AK51" i="1"/>
  <c r="AK31" i="1"/>
  <c r="AK55" i="1"/>
  <c r="AK15" i="1"/>
  <c r="AK12" i="1"/>
  <c r="AK78" i="1"/>
  <c r="AK79" i="1"/>
  <c r="AK75" i="1"/>
  <c r="AK47" i="1"/>
  <c r="AK88" i="1"/>
  <c r="AK70" i="1"/>
  <c r="AK56" i="1"/>
  <c r="AK3" i="1"/>
  <c r="AK2" i="1"/>
  <c r="AK61" i="1"/>
  <c r="AK94" i="1"/>
  <c r="AK57" i="1"/>
  <c r="AK92" i="1"/>
  <c r="AK58" i="1"/>
  <c r="AK53" i="1"/>
  <c r="AK64" i="1"/>
  <c r="AK13" i="1"/>
  <c r="AK4" i="1"/>
  <c r="AK43" i="1"/>
  <c r="AK85" i="1"/>
  <c r="AK54" i="1"/>
  <c r="AK37" i="1"/>
  <c r="AK14" i="1"/>
  <c r="AK7" i="1"/>
  <c r="AK10" i="1"/>
  <c r="AK67" i="1"/>
  <c r="AK72" i="1"/>
  <c r="AK16" i="1"/>
  <c r="AK80" i="1"/>
  <c r="AK87" i="1"/>
  <c r="AK5" i="1"/>
  <c r="AK83" i="1"/>
  <c r="AK66" i="1"/>
  <c r="AK71" i="1"/>
  <c r="AK6" i="1"/>
  <c r="AK17" i="1"/>
  <c r="AK44" i="1"/>
  <c r="AK42" i="1"/>
  <c r="AK48" i="1"/>
  <c r="AK36" i="1"/>
  <c r="AK18" i="1"/>
  <c r="AK26" i="1"/>
  <c r="AK93" i="1"/>
  <c r="AK24" i="1"/>
  <c r="AK73" i="1"/>
  <c r="AK38" i="1"/>
  <c r="AK46" i="1"/>
  <c r="AK39" i="1"/>
  <c r="AK33" i="1"/>
  <c r="AK81" i="1"/>
  <c r="AK21" i="1"/>
  <c r="AK20" i="1"/>
  <c r="AK22" i="1"/>
  <c r="AK29" i="1"/>
  <c r="AK25" i="1"/>
  <c r="AK40" i="1"/>
  <c r="AK50" i="1"/>
  <c r="AK30" i="1"/>
  <c r="AK34" i="1"/>
  <c r="AK27" i="1"/>
  <c r="AK32" i="1"/>
  <c r="AK23" i="1"/>
  <c r="AK65" i="1"/>
  <c r="AK11" i="1"/>
  <c r="AK35" i="1"/>
  <c r="AK28" i="1"/>
  <c r="AK9" i="1"/>
  <c r="AK107" i="1"/>
  <c r="AI86" i="1"/>
  <c r="AI63" i="1"/>
  <c r="AI91" i="1"/>
  <c r="AI68" i="1"/>
  <c r="AI90" i="1"/>
  <c r="AI19" i="1"/>
  <c r="AI95" i="1"/>
  <c r="AI69" i="1"/>
  <c r="AI3" i="1"/>
  <c r="AI62" i="1"/>
  <c r="AI15" i="1"/>
  <c r="AI74" i="1"/>
  <c r="AI10" i="1"/>
  <c r="AI56" i="1"/>
  <c r="AI49" i="1"/>
  <c r="AI45" i="1"/>
  <c r="AI51" i="1"/>
  <c r="AI41" i="1"/>
  <c r="AI59" i="1"/>
  <c r="AI60" i="1"/>
  <c r="AI8" i="1"/>
  <c r="AI2" i="1"/>
  <c r="AI55" i="1"/>
  <c r="AI75" i="1"/>
  <c r="AI106" i="1"/>
  <c r="AI79" i="1"/>
  <c r="AI4" i="1"/>
  <c r="AI31" i="1"/>
  <c r="AI54" i="1"/>
  <c r="AI44" i="1"/>
  <c r="AI7" i="1"/>
  <c r="AI61" i="1"/>
  <c r="AI47" i="1"/>
  <c r="AI53" i="1"/>
  <c r="AI64" i="1"/>
  <c r="AI67" i="1"/>
  <c r="AI52" i="1"/>
  <c r="AI66" i="1"/>
  <c r="AI37" i="1"/>
  <c r="AI48" i="1"/>
  <c r="AI43" i="1"/>
  <c r="AI13" i="1"/>
  <c r="AI22" i="1"/>
  <c r="AI46" i="1"/>
  <c r="AI16" i="1"/>
  <c r="AI71" i="1"/>
  <c r="AI12" i="1"/>
  <c r="AI14" i="1"/>
  <c r="AI26" i="1"/>
  <c r="AI42" i="1"/>
  <c r="AI57" i="1"/>
  <c r="AI18" i="1"/>
  <c r="AI87" i="1"/>
  <c r="AI80" i="1"/>
  <c r="AI6" i="1"/>
  <c r="AI36" i="1"/>
  <c r="AI25" i="1"/>
  <c r="AI17" i="1"/>
  <c r="AI24" i="1"/>
  <c r="AI5" i="1"/>
  <c r="AI58" i="1"/>
  <c r="AI21" i="1"/>
  <c r="AI38" i="1"/>
  <c r="AI73" i="1"/>
  <c r="AI65" i="1"/>
  <c r="AI39" i="1"/>
  <c r="AI20" i="1"/>
  <c r="AI33" i="1"/>
  <c r="AI50" i="1"/>
  <c r="AI29" i="1"/>
  <c r="AI23" i="1"/>
  <c r="AI35" i="1"/>
  <c r="AI27" i="1"/>
  <c r="AI34" i="1"/>
  <c r="AI40" i="1"/>
  <c r="AI30" i="1"/>
  <c r="AI11" i="1"/>
  <c r="AI28" i="1"/>
  <c r="AI32" i="1"/>
  <c r="AI9" i="1"/>
  <c r="AI107" i="1"/>
  <c r="AG91" i="1"/>
  <c r="AG68" i="1"/>
  <c r="AG90" i="1"/>
  <c r="AG76" i="1"/>
  <c r="AG78" i="1"/>
  <c r="AG69" i="1"/>
  <c r="AG63" i="1"/>
  <c r="AG77" i="1"/>
  <c r="AG95" i="1"/>
  <c r="AG19" i="1"/>
  <c r="AG49" i="1"/>
  <c r="AG51" i="1"/>
  <c r="AG62" i="1"/>
  <c r="AG15" i="1"/>
  <c r="AG74" i="1"/>
  <c r="AG60" i="1"/>
  <c r="AG55" i="1"/>
  <c r="AG59" i="1"/>
  <c r="AG8" i="1"/>
  <c r="AG41" i="1"/>
  <c r="AG56" i="1"/>
  <c r="AG45" i="1"/>
  <c r="AG3" i="1"/>
  <c r="AG10" i="1"/>
  <c r="AG2" i="1"/>
  <c r="AG70" i="1"/>
  <c r="AG4" i="1"/>
  <c r="AG75" i="1"/>
  <c r="AG79" i="1"/>
  <c r="AG44" i="1"/>
  <c r="AG53" i="1"/>
  <c r="AG61" i="1"/>
  <c r="AG54" i="1"/>
  <c r="AG64" i="1"/>
  <c r="AG31" i="1"/>
  <c r="AG80" i="1"/>
  <c r="AG7" i="1"/>
  <c r="AG47" i="1"/>
  <c r="AG52" i="1"/>
  <c r="AG48" i="1"/>
  <c r="AG13" i="1"/>
  <c r="AG37" i="1"/>
  <c r="AG66" i="1"/>
  <c r="AG67" i="1"/>
  <c r="AG43" i="1"/>
  <c r="AG72" i="1"/>
  <c r="AG16" i="1"/>
  <c r="AG12" i="1"/>
  <c r="AG46" i="1"/>
  <c r="AG22" i="1"/>
  <c r="AG18" i="1"/>
  <c r="AG71" i="1"/>
  <c r="AG57" i="1"/>
  <c r="AG58" i="1"/>
  <c r="AG25" i="1"/>
  <c r="AG5" i="1"/>
  <c r="AG87" i="1"/>
  <c r="AG36" i="1"/>
  <c r="AG14" i="1"/>
  <c r="AG42" i="1"/>
  <c r="AG21" i="1"/>
  <c r="AG17" i="1"/>
  <c r="AG24" i="1"/>
  <c r="AG6" i="1"/>
  <c r="AG26" i="1"/>
  <c r="AG38" i="1"/>
  <c r="AG73" i="1"/>
  <c r="AG65" i="1"/>
  <c r="AG20" i="1"/>
  <c r="AG39" i="1"/>
  <c r="AG33" i="1"/>
  <c r="AG50" i="1"/>
  <c r="AG29" i="1"/>
  <c r="AG35" i="1"/>
  <c r="AG23" i="1"/>
  <c r="AG30" i="1"/>
  <c r="AG28" i="1"/>
  <c r="AG27" i="1"/>
  <c r="AG11" i="1"/>
  <c r="AG34" i="1"/>
  <c r="AG40" i="1"/>
  <c r="AG32" i="1"/>
  <c r="AG9" i="1"/>
  <c r="AG86" i="1"/>
  <c r="AE89" i="1"/>
  <c r="AE86" i="1"/>
  <c r="AE68" i="1"/>
  <c r="AE90" i="1"/>
  <c r="AE95" i="1"/>
  <c r="AE76" i="1"/>
  <c r="AE63" i="1"/>
  <c r="AE69" i="1"/>
  <c r="AE19" i="1"/>
  <c r="AE84" i="1"/>
  <c r="AE100" i="1"/>
  <c r="AE51" i="1"/>
  <c r="AE77" i="1"/>
  <c r="AE62" i="1"/>
  <c r="AE15" i="1"/>
  <c r="AE49" i="1"/>
  <c r="AE74" i="1"/>
  <c r="AE82" i="1"/>
  <c r="AE78" i="1"/>
  <c r="AE59" i="1"/>
  <c r="AE55" i="1"/>
  <c r="AE60" i="1"/>
  <c r="AE88" i="1"/>
  <c r="AE45" i="1"/>
  <c r="AE106" i="1"/>
  <c r="AE8" i="1"/>
  <c r="AE41" i="1"/>
  <c r="AE10" i="1"/>
  <c r="AE3" i="1"/>
  <c r="AE56" i="1"/>
  <c r="AE70" i="1"/>
  <c r="AE92" i="1"/>
  <c r="AE79" i="1"/>
  <c r="AE2" i="1"/>
  <c r="AE83" i="1"/>
  <c r="AE4" i="1"/>
  <c r="AE75" i="1"/>
  <c r="AE44" i="1"/>
  <c r="AE31" i="1"/>
  <c r="AE53" i="1"/>
  <c r="AE64" i="1"/>
  <c r="AE85" i="1"/>
  <c r="AE61" i="1"/>
  <c r="AE52" i="1"/>
  <c r="AE54" i="1"/>
  <c r="AE47" i="1"/>
  <c r="AE48" i="1"/>
  <c r="AE13" i="1"/>
  <c r="AE37" i="1"/>
  <c r="AE12" i="1"/>
  <c r="AE43" i="1"/>
  <c r="AE81" i="1"/>
  <c r="AE67" i="1"/>
  <c r="AE16" i="1"/>
  <c r="AE66" i="1"/>
  <c r="AE72" i="1"/>
  <c r="AE80" i="1"/>
  <c r="AE46" i="1"/>
  <c r="AE5" i="1"/>
  <c r="AE18" i="1"/>
  <c r="AE57" i="1"/>
  <c r="AE22" i="1"/>
  <c r="AE7" i="1"/>
  <c r="AE58" i="1"/>
  <c r="AE71" i="1"/>
  <c r="AE25" i="1"/>
  <c r="AE17" i="1"/>
  <c r="AE87" i="1"/>
  <c r="AE21" i="1"/>
  <c r="AE14" i="1"/>
  <c r="AE36" i="1"/>
  <c r="AE38" i="1"/>
  <c r="AE24" i="1"/>
  <c r="AE42" i="1"/>
  <c r="AE6" i="1"/>
  <c r="AE26" i="1"/>
  <c r="AE93" i="1"/>
  <c r="AE73" i="1"/>
  <c r="AE39" i="1"/>
  <c r="AE33" i="1"/>
  <c r="AE20" i="1"/>
  <c r="AE50" i="1"/>
  <c r="AE65" i="1"/>
  <c r="AE29" i="1"/>
  <c r="AE40" i="1"/>
  <c r="AE23" i="1"/>
  <c r="AE30" i="1"/>
  <c r="AE34" i="1"/>
  <c r="AE35" i="1"/>
  <c r="AE27" i="1"/>
  <c r="AE11" i="1"/>
  <c r="AE28" i="1"/>
  <c r="AE32" i="1"/>
  <c r="AE9" i="1"/>
  <c r="AE98" i="1"/>
  <c r="AC63" i="1"/>
  <c r="AC76" i="1"/>
  <c r="AC68" i="1"/>
  <c r="AC77" i="1"/>
  <c r="AC90" i="1"/>
  <c r="AC69" i="1"/>
  <c r="AC51" i="1"/>
  <c r="AC19" i="1"/>
  <c r="AC3" i="1"/>
  <c r="AC95" i="1"/>
  <c r="AC91" i="1"/>
  <c r="AC84" i="1"/>
  <c r="AC15" i="1"/>
  <c r="AC100" i="1"/>
  <c r="AC62" i="1"/>
  <c r="AC41" i="1"/>
  <c r="AC59" i="1"/>
  <c r="AC49" i="1"/>
  <c r="AC10" i="1"/>
  <c r="AC56" i="1"/>
  <c r="AC82" i="1"/>
  <c r="AC74" i="1"/>
  <c r="AC45" i="1"/>
  <c r="AC8" i="1"/>
  <c r="AC55" i="1"/>
  <c r="AC60" i="1"/>
  <c r="AC7" i="1"/>
  <c r="AC2" i="1"/>
  <c r="AC53" i="1"/>
  <c r="AC70" i="1"/>
  <c r="AC31" i="1"/>
  <c r="AC4" i="1"/>
  <c r="AC44" i="1"/>
  <c r="AC92" i="1"/>
  <c r="AC75" i="1"/>
  <c r="AC47" i="1"/>
  <c r="AC64" i="1"/>
  <c r="AC61" i="1"/>
  <c r="AC48" i="1"/>
  <c r="AC52" i="1"/>
  <c r="AC13" i="1"/>
  <c r="AC83" i="1"/>
  <c r="AC54" i="1"/>
  <c r="AC43" i="1"/>
  <c r="AC85" i="1"/>
  <c r="AC37" i="1"/>
  <c r="AC67" i="1"/>
  <c r="AC22" i="1"/>
  <c r="AC80" i="1"/>
  <c r="AC72" i="1"/>
  <c r="AC16" i="1"/>
  <c r="AC66" i="1"/>
  <c r="AC46" i="1"/>
  <c r="AC57" i="1"/>
  <c r="AC12" i="1"/>
  <c r="AC81" i="1"/>
  <c r="AC18" i="1"/>
  <c r="AC71" i="1"/>
  <c r="AC42" i="1"/>
  <c r="AC21" i="1"/>
  <c r="AC26" i="1"/>
  <c r="AC87" i="1"/>
  <c r="AC14" i="1"/>
  <c r="AC5" i="1"/>
  <c r="AC36" i="1"/>
  <c r="AC25" i="1"/>
  <c r="AC24" i="1"/>
  <c r="AC58" i="1"/>
  <c r="AC38" i="1"/>
  <c r="AC20" i="1"/>
  <c r="AC6" i="1"/>
  <c r="AC17" i="1"/>
  <c r="AC39" i="1"/>
  <c r="AC93" i="1"/>
  <c r="AC73" i="1"/>
  <c r="AC33" i="1"/>
  <c r="AC50" i="1"/>
  <c r="AC65" i="1"/>
  <c r="AC29" i="1"/>
  <c r="AC23" i="1"/>
  <c r="AC27" i="1"/>
  <c r="AC35" i="1"/>
  <c r="AC34" i="1"/>
  <c r="AC40" i="1"/>
  <c r="AC11" i="1"/>
  <c r="AC30" i="1"/>
  <c r="AC28" i="1"/>
  <c r="AC32" i="1"/>
  <c r="AC9" i="1"/>
  <c r="AC86" i="1"/>
  <c r="AA76" i="1"/>
  <c r="AA91" i="1"/>
  <c r="AA63" i="1"/>
  <c r="AA77" i="1"/>
  <c r="AA95" i="1"/>
  <c r="AA69" i="1"/>
  <c r="AA15" i="1"/>
  <c r="AA51" i="1"/>
  <c r="AA19" i="1"/>
  <c r="AA59" i="1"/>
  <c r="AA49" i="1"/>
  <c r="AA74" i="1"/>
  <c r="AA62" i="1"/>
  <c r="AA60" i="1"/>
  <c r="AA45" i="1"/>
  <c r="AA55" i="1"/>
  <c r="AA3" i="1"/>
  <c r="AA8" i="1"/>
  <c r="AA2" i="1"/>
  <c r="AA41" i="1"/>
  <c r="AA10" i="1"/>
  <c r="AA70" i="1"/>
  <c r="AA56" i="1"/>
  <c r="AA7" i="1"/>
  <c r="AA4" i="1"/>
  <c r="AA75" i="1"/>
  <c r="AA53" i="1"/>
  <c r="AA64" i="1"/>
  <c r="AA44" i="1"/>
  <c r="AA61" i="1"/>
  <c r="AA54" i="1"/>
  <c r="AA31" i="1"/>
  <c r="AA47" i="1"/>
  <c r="AA66" i="1"/>
  <c r="AA13" i="1"/>
  <c r="AA48" i="1"/>
  <c r="AA52" i="1"/>
  <c r="AA37" i="1"/>
  <c r="AA43" i="1"/>
  <c r="AA16" i="1"/>
  <c r="AA67" i="1"/>
  <c r="AA12" i="1"/>
  <c r="AA57" i="1"/>
  <c r="AA18" i="1"/>
  <c r="AA22" i="1"/>
  <c r="AA71" i="1"/>
  <c r="AA72" i="1"/>
  <c r="AA46" i="1"/>
  <c r="AA87" i="1"/>
  <c r="AA21" i="1"/>
  <c r="AA25" i="1"/>
  <c r="AA36" i="1"/>
  <c r="AA24" i="1"/>
  <c r="AA26" i="1"/>
  <c r="AA38" i="1"/>
  <c r="AA42" i="1"/>
  <c r="AA58" i="1"/>
  <c r="AA5" i="1"/>
  <c r="AA20" i="1"/>
  <c r="AA6" i="1"/>
  <c r="AA14" i="1"/>
  <c r="AA73" i="1"/>
  <c r="AA17" i="1"/>
  <c r="AA65" i="1"/>
  <c r="AA39" i="1"/>
  <c r="AA33" i="1"/>
  <c r="AA50" i="1"/>
  <c r="AA29" i="1"/>
  <c r="AA35" i="1"/>
  <c r="AA23" i="1"/>
  <c r="AA30" i="1"/>
  <c r="AA34" i="1"/>
  <c r="AA11" i="1"/>
  <c r="AA27" i="1"/>
  <c r="AA40" i="1"/>
  <c r="AA28" i="1"/>
  <c r="AA32" i="1"/>
  <c r="AA9" i="1"/>
  <c r="AA68" i="1"/>
  <c r="Y76" i="1"/>
  <c r="Y77" i="1"/>
  <c r="Y63" i="1"/>
  <c r="Y3" i="1"/>
  <c r="Y95" i="1"/>
  <c r="Y69" i="1"/>
  <c r="Y78" i="1"/>
  <c r="Y62" i="1"/>
  <c r="Y49" i="1"/>
  <c r="Y45" i="1"/>
  <c r="Y19" i="1"/>
  <c r="Y82" i="1"/>
  <c r="Y60" i="1"/>
  <c r="Y15" i="1"/>
  <c r="Y59" i="1"/>
  <c r="Y8" i="1"/>
  <c r="Y55" i="1"/>
  <c r="Y51" i="1"/>
  <c r="Y10" i="1"/>
  <c r="Y54" i="1"/>
  <c r="Y2" i="1"/>
  <c r="Y70" i="1"/>
  <c r="Y56" i="1"/>
  <c r="Y41" i="1"/>
  <c r="Y31" i="1"/>
  <c r="Y47" i="1"/>
  <c r="Y109" i="1"/>
  <c r="Y64" i="1"/>
  <c r="Y61" i="1"/>
  <c r="Y44" i="1"/>
  <c r="Y4" i="1"/>
  <c r="Y83" i="1"/>
  <c r="Y48" i="1"/>
  <c r="Y52" i="1"/>
  <c r="Y43" i="1"/>
  <c r="Y53" i="1"/>
  <c r="Y7" i="1"/>
  <c r="Y66" i="1"/>
  <c r="Y37" i="1"/>
  <c r="Y12" i="1"/>
  <c r="Y16" i="1"/>
  <c r="Y67" i="1"/>
  <c r="Y81" i="1"/>
  <c r="Y22" i="1"/>
  <c r="Y13" i="1"/>
  <c r="Y72" i="1"/>
  <c r="Y6" i="1"/>
  <c r="Y46" i="1"/>
  <c r="Y57" i="1"/>
  <c r="Y71" i="1"/>
  <c r="Y5" i="1"/>
  <c r="Y87" i="1"/>
  <c r="Y25" i="1"/>
  <c r="Y38" i="1"/>
  <c r="Y17" i="1"/>
  <c r="Y36" i="1"/>
  <c r="Y42" i="1"/>
  <c r="Y26" i="1"/>
  <c r="Y18" i="1"/>
  <c r="Y14" i="1"/>
  <c r="Y24" i="1"/>
  <c r="Y73" i="1"/>
  <c r="Y58" i="1"/>
  <c r="Y39" i="1"/>
  <c r="Y21" i="1"/>
  <c r="Y33" i="1"/>
  <c r="Y65" i="1"/>
  <c r="Y20" i="1"/>
  <c r="Y50" i="1"/>
  <c r="Y29" i="1"/>
  <c r="Y40" i="1"/>
  <c r="Y30" i="1"/>
  <c r="Y11" i="1"/>
  <c r="Y23" i="1"/>
  <c r="Y34" i="1"/>
  <c r="Y27" i="1"/>
  <c r="Y35" i="1"/>
  <c r="Y28" i="1"/>
  <c r="Y32" i="1"/>
  <c r="Y9" i="1"/>
  <c r="Y68" i="1"/>
  <c r="W77" i="1"/>
  <c r="W76" i="1"/>
  <c r="W78" i="1"/>
  <c r="W91" i="1"/>
  <c r="W3" i="1"/>
  <c r="W63" i="1"/>
  <c r="W68" i="1"/>
  <c r="W95" i="1"/>
  <c r="W19" i="1"/>
  <c r="W69" i="1"/>
  <c r="W100" i="1"/>
  <c r="W84" i="1"/>
  <c r="W62" i="1"/>
  <c r="W15" i="1"/>
  <c r="W51" i="1"/>
  <c r="W59" i="1"/>
  <c r="W41" i="1"/>
  <c r="W82" i="1"/>
  <c r="W74" i="1"/>
  <c r="W49" i="1"/>
  <c r="W45" i="1"/>
  <c r="W60" i="1"/>
  <c r="W56" i="1"/>
  <c r="W10" i="1"/>
  <c r="W88" i="1"/>
  <c r="W8" i="1"/>
  <c r="W2" i="1"/>
  <c r="W7" i="1"/>
  <c r="W55" i="1"/>
  <c r="W70" i="1"/>
  <c r="W4" i="1"/>
  <c r="W79" i="1"/>
  <c r="W75" i="1"/>
  <c r="W53" i="1"/>
  <c r="W31" i="1"/>
  <c r="W44" i="1"/>
  <c r="W80" i="1"/>
  <c r="W64" i="1"/>
  <c r="W13" i="1"/>
  <c r="W54" i="1"/>
  <c r="W47" i="1"/>
  <c r="W61" i="1"/>
  <c r="W85" i="1"/>
  <c r="W52" i="1"/>
  <c r="W37" i="1"/>
  <c r="W66" i="1"/>
  <c r="W67" i="1"/>
  <c r="W72" i="1"/>
  <c r="W43" i="1"/>
  <c r="W48" i="1"/>
  <c r="W16" i="1"/>
  <c r="W58" i="1"/>
  <c r="W42" i="1"/>
  <c r="W57" i="1"/>
  <c r="W46" i="1"/>
  <c r="W22" i="1"/>
  <c r="W18" i="1"/>
  <c r="W26" i="1"/>
  <c r="W71" i="1"/>
  <c r="W5" i="1"/>
  <c r="W12" i="1"/>
  <c r="W87" i="1"/>
  <c r="W14" i="1"/>
  <c r="W21" i="1"/>
  <c r="W36" i="1"/>
  <c r="W25" i="1"/>
  <c r="W24" i="1"/>
  <c r="W6" i="1"/>
  <c r="W17" i="1"/>
  <c r="W38" i="1"/>
  <c r="W39" i="1"/>
  <c r="W73" i="1"/>
  <c r="W20" i="1"/>
  <c r="W33" i="1"/>
  <c r="W65" i="1"/>
  <c r="W50" i="1"/>
  <c r="W29" i="1"/>
  <c r="W23" i="1"/>
  <c r="W35" i="1"/>
  <c r="W27" i="1"/>
  <c r="W34" i="1"/>
  <c r="W30" i="1"/>
  <c r="W40" i="1"/>
  <c r="W11" i="1"/>
  <c r="W28" i="1"/>
  <c r="W32" i="1"/>
  <c r="W9" i="1"/>
  <c r="W89" i="1"/>
  <c r="U68" i="1"/>
  <c r="U63" i="1"/>
  <c r="U91" i="1"/>
  <c r="U19" i="1"/>
  <c r="U69" i="1"/>
  <c r="U77" i="1"/>
  <c r="U74" i="1"/>
  <c r="U95" i="1"/>
  <c r="U49" i="1"/>
  <c r="U51" i="1"/>
  <c r="U59" i="1"/>
  <c r="U62" i="1"/>
  <c r="U15" i="1"/>
  <c r="U60" i="1"/>
  <c r="U55" i="1"/>
  <c r="U41" i="1"/>
  <c r="U8" i="1"/>
  <c r="U10" i="1"/>
  <c r="U2" i="1"/>
  <c r="U56" i="1"/>
  <c r="U4" i="1"/>
  <c r="U70" i="1"/>
  <c r="U3" i="1"/>
  <c r="U44" i="1"/>
  <c r="U45" i="1"/>
  <c r="U7" i="1"/>
  <c r="U54" i="1"/>
  <c r="U53" i="1"/>
  <c r="U61" i="1"/>
  <c r="U31" i="1"/>
  <c r="U64" i="1"/>
  <c r="U85" i="1"/>
  <c r="U47" i="1"/>
  <c r="U52" i="1"/>
  <c r="U13" i="1"/>
  <c r="U37" i="1"/>
  <c r="U48" i="1"/>
  <c r="U67" i="1"/>
  <c r="U43" i="1"/>
  <c r="U16" i="1"/>
  <c r="U72" i="1"/>
  <c r="U57" i="1"/>
  <c r="U46" i="1"/>
  <c r="U18" i="1"/>
  <c r="U12" i="1"/>
  <c r="U25" i="1"/>
  <c r="U22" i="1"/>
  <c r="U42" i="1"/>
  <c r="U21" i="1"/>
  <c r="U38" i="1"/>
  <c r="U26" i="1"/>
  <c r="U36" i="1"/>
  <c r="U58" i="1"/>
  <c r="U24" i="1"/>
  <c r="U5" i="1"/>
  <c r="U20" i="1"/>
  <c r="U6" i="1"/>
  <c r="U14" i="1"/>
  <c r="U17" i="1"/>
  <c r="U33" i="1"/>
  <c r="U39" i="1"/>
  <c r="U50" i="1"/>
  <c r="U35" i="1"/>
  <c r="U29" i="1"/>
  <c r="U34" i="1"/>
  <c r="U11" i="1"/>
  <c r="U23" i="1"/>
  <c r="U30" i="1"/>
  <c r="U27" i="1"/>
  <c r="U40" i="1"/>
  <c r="U28" i="1"/>
  <c r="U32" i="1"/>
  <c r="U9" i="1"/>
  <c r="U76" i="1"/>
  <c r="S91" i="1"/>
  <c r="S68" i="1"/>
  <c r="S77" i="1"/>
  <c r="S63" i="1"/>
  <c r="S95" i="1"/>
  <c r="S76" i="1"/>
  <c r="S84" i="1"/>
  <c r="S69" i="1"/>
  <c r="S100" i="1"/>
  <c r="S49" i="1"/>
  <c r="S78" i="1"/>
  <c r="S15" i="1"/>
  <c r="S51" i="1"/>
  <c r="S62" i="1"/>
  <c r="S19" i="1"/>
  <c r="S74" i="1"/>
  <c r="S82" i="1"/>
  <c r="S60" i="1"/>
  <c r="S45" i="1"/>
  <c r="S55" i="1"/>
  <c r="S2" i="1"/>
  <c r="S59" i="1"/>
  <c r="S75" i="1"/>
  <c r="S41" i="1"/>
  <c r="S8" i="1"/>
  <c r="S10" i="1"/>
  <c r="S3" i="1"/>
  <c r="S56" i="1"/>
  <c r="S70" i="1"/>
  <c r="S79" i="1"/>
  <c r="S106" i="1"/>
  <c r="S31" i="1"/>
  <c r="S4" i="1"/>
  <c r="S44" i="1"/>
  <c r="S64" i="1"/>
  <c r="S61" i="1"/>
  <c r="S47" i="1"/>
  <c r="S54" i="1"/>
  <c r="S53" i="1"/>
  <c r="S66" i="1"/>
  <c r="S52" i="1"/>
  <c r="S48" i="1"/>
  <c r="S37" i="1"/>
  <c r="S43" i="1"/>
  <c r="S16" i="1"/>
  <c r="S108" i="1"/>
  <c r="S67" i="1"/>
  <c r="S13" i="1"/>
  <c r="S7" i="1"/>
  <c r="S12" i="1"/>
  <c r="S72" i="1"/>
  <c r="S57" i="1"/>
  <c r="S22" i="1"/>
  <c r="S46" i="1"/>
  <c r="S71" i="1"/>
  <c r="S5" i="1"/>
  <c r="S87" i="1"/>
  <c r="S18" i="1"/>
  <c r="S25" i="1"/>
  <c r="S58" i="1"/>
  <c r="S42" i="1"/>
  <c r="S36" i="1"/>
  <c r="S38" i="1"/>
  <c r="S21" i="1"/>
  <c r="S24" i="1"/>
  <c r="S14" i="1"/>
  <c r="S26" i="1"/>
  <c r="S17" i="1"/>
  <c r="S6" i="1"/>
  <c r="S73" i="1"/>
  <c r="S65" i="1"/>
  <c r="S20" i="1"/>
  <c r="S39" i="1"/>
  <c r="S33" i="1"/>
  <c r="S50" i="1"/>
  <c r="S29" i="1"/>
  <c r="S40" i="1"/>
  <c r="S30" i="1"/>
  <c r="S34" i="1"/>
  <c r="S23" i="1"/>
  <c r="S35" i="1"/>
  <c r="S27" i="1"/>
  <c r="S11" i="1"/>
  <c r="S28" i="1"/>
  <c r="S32" i="1"/>
  <c r="S9" i="1"/>
  <c r="S89" i="1"/>
  <c r="Q63" i="1"/>
  <c r="Q68" i="1"/>
  <c r="Q19" i="1"/>
  <c r="Q69" i="1"/>
  <c r="Q62" i="1"/>
  <c r="Q95" i="1"/>
  <c r="Q78" i="1"/>
  <c r="Q59" i="1"/>
  <c r="Q3" i="1"/>
  <c r="Q15" i="1"/>
  <c r="Q91" i="1"/>
  <c r="Q84" i="1"/>
  <c r="Q41" i="1"/>
  <c r="Q74" i="1"/>
  <c r="Q82" i="1"/>
  <c r="Q51" i="1"/>
  <c r="Q49" i="1"/>
  <c r="Q45" i="1"/>
  <c r="Q8" i="1"/>
  <c r="Q94" i="1"/>
  <c r="Q56" i="1"/>
  <c r="Q10" i="1"/>
  <c r="Q60" i="1"/>
  <c r="Q55" i="1"/>
  <c r="Q7" i="1"/>
  <c r="Q75" i="1"/>
  <c r="Q88" i="1"/>
  <c r="Q2" i="1"/>
  <c r="Q4" i="1"/>
  <c r="Q70" i="1"/>
  <c r="Q44" i="1"/>
  <c r="Q31" i="1"/>
  <c r="Q79" i="1"/>
  <c r="Q64" i="1"/>
  <c r="Q53" i="1"/>
  <c r="Q97" i="1"/>
  <c r="Q54" i="1"/>
  <c r="Q47" i="1"/>
  <c r="Q92" i="1"/>
  <c r="Q61" i="1"/>
  <c r="Q83" i="1"/>
  <c r="Q80" i="1"/>
  <c r="Q52" i="1"/>
  <c r="Q37" i="1"/>
  <c r="Q43" i="1"/>
  <c r="Q72" i="1"/>
  <c r="Q67" i="1"/>
  <c r="Q13" i="1"/>
  <c r="Q46" i="1"/>
  <c r="Q48" i="1"/>
  <c r="Q81" i="1"/>
  <c r="Q66" i="1"/>
  <c r="Q16" i="1"/>
  <c r="Q22" i="1"/>
  <c r="Q57" i="1"/>
  <c r="Q42" i="1"/>
  <c r="Q12" i="1"/>
  <c r="Q14" i="1"/>
  <c r="Q18" i="1"/>
  <c r="Q71" i="1"/>
  <c r="Q25" i="1"/>
  <c r="Q87" i="1"/>
  <c r="Q26" i="1"/>
  <c r="Q6" i="1"/>
  <c r="Q36" i="1"/>
  <c r="Q5" i="1"/>
  <c r="Q58" i="1"/>
  <c r="Q38" i="1"/>
  <c r="Q21" i="1"/>
  <c r="Q17" i="1"/>
  <c r="Q33" i="1"/>
  <c r="Q24" i="1"/>
  <c r="Q39" i="1"/>
  <c r="Q20" i="1"/>
  <c r="Q73" i="1"/>
  <c r="Q93" i="1"/>
  <c r="Q50" i="1"/>
  <c r="Q65" i="1"/>
  <c r="Q29" i="1"/>
  <c r="Q35" i="1"/>
  <c r="Q34" i="1"/>
  <c r="Q23" i="1"/>
  <c r="Q30" i="1"/>
  <c r="Q40" i="1"/>
  <c r="Q11" i="1"/>
  <c r="Q27" i="1"/>
  <c r="Q32" i="1"/>
  <c r="Q28" i="1"/>
  <c r="Q9" i="1"/>
  <c r="Q76" i="1"/>
  <c r="O77" i="1"/>
  <c r="O63" i="1"/>
  <c r="O68" i="1"/>
  <c r="O76" i="1"/>
  <c r="O95" i="1"/>
  <c r="O69" i="1"/>
  <c r="O15" i="1"/>
  <c r="O59" i="1"/>
  <c r="O19" i="1"/>
  <c r="O91" i="1"/>
  <c r="O74" i="1"/>
  <c r="O62" i="1"/>
  <c r="O51" i="1"/>
  <c r="O49" i="1"/>
  <c r="O41" i="1"/>
  <c r="O60" i="1"/>
  <c r="O78" i="1"/>
  <c r="O8" i="1"/>
  <c r="O55" i="1"/>
  <c r="O88" i="1"/>
  <c r="O75" i="1"/>
  <c r="O2" i="1"/>
  <c r="O56" i="1"/>
  <c r="O10" i="1"/>
  <c r="O70" i="1"/>
  <c r="O44" i="1"/>
  <c r="O3" i="1"/>
  <c r="O45" i="1"/>
  <c r="O4" i="1"/>
  <c r="O79" i="1"/>
  <c r="O7" i="1"/>
  <c r="O54" i="1"/>
  <c r="O53" i="1"/>
  <c r="O61" i="1"/>
  <c r="O47" i="1"/>
  <c r="O64" i="1"/>
  <c r="O31" i="1"/>
  <c r="O83" i="1"/>
  <c r="O52" i="1"/>
  <c r="O37" i="1"/>
  <c r="O80" i="1"/>
  <c r="O13" i="1"/>
  <c r="O72" i="1"/>
  <c r="O67" i="1"/>
  <c r="O43" i="1"/>
  <c r="O48" i="1"/>
  <c r="O16" i="1"/>
  <c r="O66" i="1"/>
  <c r="O57" i="1"/>
  <c r="O81" i="1"/>
  <c r="O18" i="1"/>
  <c r="O12" i="1"/>
  <c r="O46" i="1"/>
  <c r="O71" i="1"/>
  <c r="O22" i="1"/>
  <c r="O20" i="1"/>
  <c r="O38" i="1"/>
  <c r="O42" i="1"/>
  <c r="O25" i="1"/>
  <c r="O6" i="1"/>
  <c r="O5" i="1"/>
  <c r="O21" i="1"/>
  <c r="O87" i="1"/>
  <c r="O36" i="1"/>
  <c r="O33" i="1"/>
  <c r="O14" i="1"/>
  <c r="O26" i="1"/>
  <c r="O24" i="1"/>
  <c r="O58" i="1"/>
  <c r="O17" i="1"/>
  <c r="O39" i="1"/>
  <c r="O73" i="1"/>
  <c r="O50" i="1"/>
  <c r="O65" i="1"/>
  <c r="O35" i="1"/>
  <c r="O34" i="1"/>
  <c r="O29" i="1"/>
  <c r="O30" i="1"/>
  <c r="O23" i="1"/>
  <c r="O40" i="1"/>
  <c r="O32" i="1"/>
  <c r="O11" i="1"/>
  <c r="O27" i="1"/>
  <c r="O28" i="1"/>
  <c r="O9" i="1"/>
  <c r="O89" i="1"/>
  <c r="M95" i="1"/>
  <c r="M49" i="1"/>
  <c r="M19" i="1"/>
  <c r="M55" i="1"/>
  <c r="M78" i="1"/>
  <c r="M8" i="1"/>
  <c r="M56" i="1"/>
  <c r="M51" i="1"/>
  <c r="M10" i="1"/>
  <c r="M15" i="1"/>
  <c r="M45" i="1"/>
  <c r="M41" i="1"/>
  <c r="M4" i="1"/>
  <c r="M3" i="1"/>
  <c r="M47" i="1"/>
  <c r="M31" i="1"/>
  <c r="M44" i="1"/>
  <c r="M53" i="1"/>
  <c r="M7" i="1"/>
  <c r="M2" i="1"/>
  <c r="M54" i="1"/>
  <c r="M48" i="1"/>
  <c r="M43" i="1"/>
  <c r="M52" i="1"/>
  <c r="M22" i="1"/>
  <c r="M83" i="1"/>
  <c r="M13" i="1"/>
  <c r="M12" i="1"/>
  <c r="M37" i="1"/>
  <c r="M46" i="1"/>
  <c r="M66" i="1"/>
  <c r="M16" i="1"/>
  <c r="M18" i="1"/>
  <c r="M6" i="1"/>
  <c r="M14" i="1"/>
  <c r="M42" i="1"/>
  <c r="M81" i="1"/>
  <c r="M57" i="1"/>
  <c r="M38" i="1"/>
  <c r="M25" i="1"/>
  <c r="M17" i="1"/>
  <c r="M26" i="1"/>
  <c r="M21" i="1"/>
  <c r="M36" i="1"/>
  <c r="M58" i="1"/>
  <c r="M20" i="1"/>
  <c r="M24" i="1"/>
  <c r="M5" i="1"/>
  <c r="M39" i="1"/>
  <c r="M33" i="1"/>
  <c r="M65" i="1"/>
  <c r="M50" i="1"/>
  <c r="M40" i="1"/>
  <c r="M30" i="1"/>
  <c r="M29" i="1"/>
  <c r="M35" i="1"/>
  <c r="M34" i="1"/>
  <c r="M23" i="1"/>
  <c r="M27" i="1"/>
  <c r="M11" i="1"/>
  <c r="M32" i="1"/>
  <c r="M9" i="1"/>
  <c r="M28" i="1"/>
  <c r="M62" i="1"/>
  <c r="K109" i="1" l="1"/>
  <c r="K90" i="1"/>
  <c r="K106" i="1"/>
  <c r="K9" i="1"/>
  <c r="K50" i="1"/>
  <c r="K26" i="1"/>
  <c r="K16" i="1"/>
  <c r="K48" i="1"/>
  <c r="K41" i="1"/>
  <c r="K49" i="1"/>
  <c r="K59" i="1"/>
  <c r="K54" i="1"/>
  <c r="K66" i="1"/>
  <c r="K88" i="1"/>
  <c r="K46" i="1"/>
  <c r="K64" i="1"/>
  <c r="K60" i="1"/>
  <c r="K69" i="1"/>
  <c r="K93" i="1"/>
  <c r="K97" i="1"/>
  <c r="K32" i="1"/>
  <c r="K95" i="1"/>
  <c r="K15" i="1"/>
  <c r="K37" i="1"/>
  <c r="K82" i="1"/>
  <c r="K89" i="1"/>
  <c r="K39" i="1"/>
  <c r="K7" i="1"/>
  <c r="K70" i="1"/>
  <c r="K5" i="1"/>
  <c r="K51" i="1"/>
  <c r="K71" i="1"/>
  <c r="K65" i="1"/>
  <c r="K45" i="1"/>
  <c r="K2" i="1"/>
  <c r="K27" i="1"/>
  <c r="K38" i="1"/>
  <c r="K10" i="1"/>
  <c r="K57" i="1"/>
  <c r="K53" i="1"/>
  <c r="K67" i="1"/>
  <c r="K23" i="1"/>
  <c r="K81" i="1"/>
  <c r="K87" i="1"/>
  <c r="K35" i="1"/>
  <c r="K20" i="1"/>
  <c r="K42" i="1"/>
  <c r="K83" i="1"/>
  <c r="K31" i="1"/>
  <c r="K8" i="1"/>
  <c r="K73" i="1"/>
  <c r="K84" i="1"/>
  <c r="K100" i="1"/>
  <c r="K107" i="1"/>
  <c r="K103" i="1"/>
  <c r="K17" i="1"/>
  <c r="K11" i="1"/>
  <c r="K12" i="1"/>
  <c r="K24" i="1"/>
  <c r="K56" i="1"/>
  <c r="K68" i="1"/>
  <c r="K101" i="1"/>
  <c r="K29" i="1"/>
  <c r="K58" i="1"/>
  <c r="K14" i="1"/>
  <c r="K22" i="1"/>
  <c r="K47" i="1"/>
  <c r="K78" i="1"/>
  <c r="K80" i="1"/>
  <c r="K75" i="1"/>
  <c r="K74" i="1"/>
  <c r="K77" i="1"/>
  <c r="K91" i="1"/>
  <c r="K63" i="1"/>
  <c r="K85" i="1"/>
  <c r="K86" i="1"/>
  <c r="K98" i="1"/>
  <c r="K96" i="1"/>
  <c r="K25" i="1"/>
  <c r="K44" i="1"/>
  <c r="K62" i="1"/>
  <c r="K30" i="1"/>
  <c r="K36" i="1"/>
  <c r="K6" i="1"/>
  <c r="K52" i="1"/>
  <c r="K3" i="1"/>
  <c r="K55" i="1"/>
  <c r="K79" i="1"/>
  <c r="K94" i="1"/>
  <c r="K104" i="1"/>
  <c r="K33" i="1"/>
  <c r="K34" i="1"/>
  <c r="K13" i="1"/>
  <c r="K72" i="1"/>
  <c r="K105" i="1"/>
  <c r="K28" i="1"/>
  <c r="K40" i="1"/>
  <c r="K21" i="1"/>
  <c r="K18" i="1"/>
  <c r="K43" i="1"/>
  <c r="K4" i="1"/>
  <c r="K19" i="1"/>
  <c r="K92" i="1"/>
  <c r="K108" i="1"/>
  <c r="K61" i="1"/>
  <c r="K76" i="1"/>
  <c r="K99" i="1"/>
  <c r="K102" i="1"/>
</calcChain>
</file>

<file path=xl/sharedStrings.xml><?xml version="1.0" encoding="utf-8"?>
<sst xmlns="http://schemas.openxmlformats.org/spreadsheetml/2006/main" count="5068" uniqueCount="941">
  <si>
    <t>Metabolite</t>
  </si>
  <si>
    <t>Formula</t>
  </si>
  <si>
    <t>Ion Type</t>
  </si>
  <si>
    <t>mz</t>
  </si>
  <si>
    <t>ppm</t>
  </si>
  <si>
    <t>RT</t>
  </si>
  <si>
    <t>RT_range</t>
  </si>
  <si>
    <t>Detection</t>
  </si>
  <si>
    <t>Skeleton_Metabolite</t>
  </si>
  <si>
    <t>0% R1-0</t>
  </si>
  <si>
    <t>10% R1-0</t>
  </si>
  <si>
    <t>100% R1-0</t>
  </si>
  <si>
    <t>0% R2-0</t>
  </si>
  <si>
    <t>10% R2-0</t>
  </si>
  <si>
    <t>100% R2-0</t>
  </si>
  <si>
    <t>0% R3-0</t>
  </si>
  <si>
    <t>10% R3-0</t>
  </si>
  <si>
    <t>100% R3-0</t>
  </si>
  <si>
    <t>0% R4-0</t>
  </si>
  <si>
    <t>10% R4-0</t>
  </si>
  <si>
    <t>100% R4-0</t>
  </si>
  <si>
    <t>0% R1-8</t>
  </si>
  <si>
    <t>10% R1-8</t>
  </si>
  <si>
    <t>100% R1-8</t>
  </si>
  <si>
    <t>0% R2-8</t>
  </si>
  <si>
    <t>10% R2-8</t>
  </si>
  <si>
    <t>100% R2-8</t>
  </si>
  <si>
    <t>0% R3-8</t>
  </si>
  <si>
    <t>10% R3-8</t>
  </si>
  <si>
    <t>100% R3-8</t>
  </si>
  <si>
    <t>0% R4-8</t>
  </si>
  <si>
    <t>10% R4-8</t>
  </si>
  <si>
    <t>100% R4-8</t>
  </si>
  <si>
    <t>10%,day0_vs_10%,day8_ttest_pval</t>
  </si>
  <si>
    <t>10%,day0_vs_10%,day8_Log2FoldChange</t>
  </si>
  <si>
    <t>10%,day0_vs_10%,day8_impact_score</t>
  </si>
  <si>
    <t>10%,day0_vs_100%,day0_ttest_pval</t>
  </si>
  <si>
    <t>10%,day0_vs_100%,day0_Log2FoldChange</t>
  </si>
  <si>
    <t>10%,day0_vs_100%,day0_impact_score</t>
  </si>
  <si>
    <t>10%,day0_vs_100%,day8_ttest_pval</t>
  </si>
  <si>
    <t>10%,day0_vs_100%,day8_Log2FoldChange</t>
  </si>
  <si>
    <t>10%,day0_vs_100%,day8_impact_score</t>
  </si>
  <si>
    <t>10%,day0_vs_Control,day0_ttest_pval</t>
  </si>
  <si>
    <t>10%,day0_vs_Control,day0_Log2FoldChange</t>
  </si>
  <si>
    <t>10%,day0_vs_Control,day0_impact_score</t>
  </si>
  <si>
    <t>10%,day0_vs_Control,day8_ttest_pval</t>
  </si>
  <si>
    <t>10%,day0_vs_Control,day8_Log2FoldChange</t>
  </si>
  <si>
    <t>10%,day0_vs_Control,day8_impact_score</t>
  </si>
  <si>
    <t>10%,day8_vs_10%,day0_ttest_pval</t>
  </si>
  <si>
    <t>10%,day8_vs_10%,day0_Log2FoldChange</t>
  </si>
  <si>
    <t>10%,day8_vs_10%,day0_impact_score</t>
  </si>
  <si>
    <t>10%,day8_vs_100%,day0_ttest_pval</t>
  </si>
  <si>
    <t>10%,day8_vs_100%,day0_Log2FoldChange</t>
  </si>
  <si>
    <t>10%,day8_vs_100%,day0_impact_score</t>
  </si>
  <si>
    <t>10%,day8_vs_100%,day8_ttest_pval</t>
  </si>
  <si>
    <t>10%,day8_vs_100%,day8_Log2FoldChange</t>
  </si>
  <si>
    <t>10%,day8_vs_100%,day8_impact_score</t>
  </si>
  <si>
    <t>10%,day8_vs_Control,day0_ttest_pval</t>
  </si>
  <si>
    <t>10%,day8_vs_Control,day0_Log2FoldChange</t>
  </si>
  <si>
    <t>10%,day8_vs_Control,day0_impact_score</t>
  </si>
  <si>
    <t>10%,day8_vs_Control,day8_ttest_pval</t>
  </si>
  <si>
    <t>10%,day8_vs_Control,day8_Log2FoldChange</t>
  </si>
  <si>
    <t>10%,day8_vs_Control,day8_impact_score</t>
  </si>
  <si>
    <t>100%,day0_vs_10%,day0_ttest_pval</t>
  </si>
  <si>
    <t>100%,day0_vs_10%,day0_Log2FoldChange</t>
  </si>
  <si>
    <t>100%,day0_vs_10%,day0_impact_score</t>
  </si>
  <si>
    <t>100%,day0_vs_10%,day8_ttest_pval</t>
  </si>
  <si>
    <t>100%,day0_vs_10%,day8_Log2FoldChange</t>
  </si>
  <si>
    <t>100%,day0_vs_10%,day8_impact_score</t>
  </si>
  <si>
    <t>100%,day0_vs_100%,day8_ttest_pval</t>
  </si>
  <si>
    <t>100%,day0_vs_100%,day8_Log2FoldChange</t>
  </si>
  <si>
    <t>100%,day0_vs_100%,day8_impact_score</t>
  </si>
  <si>
    <t>100%,day0_vs_Control,day0_ttest_pval</t>
  </si>
  <si>
    <t>100%,day0_vs_Control,day0_Log2FoldChange</t>
  </si>
  <si>
    <t>100%,day0_vs_Control,day0_impact_score</t>
  </si>
  <si>
    <t>100%,day0_vs_Control,day8_ttest_pval</t>
  </si>
  <si>
    <t>100%,day0_vs_Control,day8_Log2FoldChange</t>
  </si>
  <si>
    <t>100%,day0_vs_Control,day8_impact_score</t>
  </si>
  <si>
    <t>100%,day8_vs_10%,day0_ttest_pval</t>
  </si>
  <si>
    <t>100%,day8_vs_10%,day0_Log2FoldChange</t>
  </si>
  <si>
    <t>100%,day8_vs_10%,day0_impact_score</t>
  </si>
  <si>
    <t>100%,day8_vs_10%,day8_ttest_pval</t>
  </si>
  <si>
    <t>100%,day8_vs_10%,day8_Log2FoldChange</t>
  </si>
  <si>
    <t>100%,day8_vs_10%,day8_impact_score</t>
  </si>
  <si>
    <t>100%,day8_vs_100%,day0_ttest_pval</t>
  </si>
  <si>
    <t>100%,day8_vs_100%,day0_Log2FoldChange</t>
  </si>
  <si>
    <t>100%,day8_vs_100%,day0_impact_score</t>
  </si>
  <si>
    <t>100%,day8_vs_Control,day0_ttest_pval</t>
  </si>
  <si>
    <t>100%,day8_vs_Control,day0_Log2FoldChange</t>
  </si>
  <si>
    <t>100%,day8_vs_Control,day0_impact_score</t>
  </si>
  <si>
    <t>100%,day8_vs_Control,day8_ttest_pval</t>
  </si>
  <si>
    <t>100%,day8_vs_Control,day8_Log2FoldChange</t>
  </si>
  <si>
    <t>100%,day8_vs_Control,day8_impact_score</t>
  </si>
  <si>
    <t>Control,day0_vs_10%,day0_ttest_pval</t>
  </si>
  <si>
    <t>Control,day0_vs_10%,day0_Log2FoldChange</t>
  </si>
  <si>
    <t>Control,day0_vs_10%,day0_impact_score</t>
  </si>
  <si>
    <t>Control,day0_vs_10%,day8_ttest_pval</t>
  </si>
  <si>
    <t>Control,day0_vs_10%,day8_Log2FoldChange</t>
  </si>
  <si>
    <t>Control,day0_vs_10%,day8_impact_score</t>
  </si>
  <si>
    <t>Control,day0_vs_100%,day0_ttest_pval</t>
  </si>
  <si>
    <t>Control,day0_vs_100%,day0_Log2FoldChange</t>
  </si>
  <si>
    <t>Control,day0_vs_100%,day0_impact_score</t>
  </si>
  <si>
    <t>Control,day0_vs_100%,day8_ttest_pval</t>
  </si>
  <si>
    <t>Control,day0_vs_100%,day8_Log2FoldChange</t>
  </si>
  <si>
    <t>Control,day0_vs_100%,day8_impact_score</t>
  </si>
  <si>
    <t>Control,day0_vs_Control,day8_ttest_pval</t>
  </si>
  <si>
    <t>Control,day0_vs_Control,day8_Log2FoldChange</t>
  </si>
  <si>
    <t>Control,day0_vs_Control,day8_impact_score</t>
  </si>
  <si>
    <t>Control,day8_vs_10%,day0_ttest_pval</t>
  </si>
  <si>
    <t>Control,day8_vs_10%,day0_Log2FoldChange</t>
  </si>
  <si>
    <t>Control,day8_vs_10%,day0_impact_score</t>
  </si>
  <si>
    <t>Control,day8_vs_10%,day8_ttest_pval</t>
  </si>
  <si>
    <t>Control,day8_vs_10%,day8_Log2FoldChange</t>
  </si>
  <si>
    <t>Control,day8_vs_10%,day8_impact_score</t>
  </si>
  <si>
    <t>Control,day8_vs_100%,day0_ttest_pval</t>
  </si>
  <si>
    <t>Control,day8_vs_100%,day0_Log2FoldChange</t>
  </si>
  <si>
    <t>Control,day8_vs_100%,day0_impact_score</t>
  </si>
  <si>
    <t>Control,day8_vs_100%,day8_ttest_pval</t>
  </si>
  <si>
    <t>Control,day8_vs_100%,day8_Log2FoldChange</t>
  </si>
  <si>
    <t>Control,day8_vs_100%,day8_impact_score</t>
  </si>
  <si>
    <t>Control,day8_vs_Control,day0_ttest_pval</t>
  </si>
  <si>
    <t>Control,day8_vs_Control,day0_Log2FoldChange</t>
  </si>
  <si>
    <t>Control,day8_vs_Control,day0_impact_score</t>
  </si>
  <si>
    <t>1         1-Methylnicotinamide</t>
  </si>
  <si>
    <t>C7H8N2O</t>
  </si>
  <si>
    <t>[M+H]+</t>
  </si>
  <si>
    <t>1-Methylnicotinamide</t>
  </si>
  <si>
    <t>-</t>
  </si>
  <si>
    <t>NA</t>
  </si>
  <si>
    <t>2         2,3-Diphosphoglyceric acid</t>
  </si>
  <si>
    <t>C3H8O10P2</t>
  </si>
  <si>
    <t>[M-H]-</t>
  </si>
  <si>
    <t>2,3-Diphosphoglyceric acid</t>
  </si>
  <si>
    <t>3         3-Hydroxybutyric acid</t>
  </si>
  <si>
    <t>C4H8O3</t>
  </si>
  <si>
    <t>3-Hydroxybutyric acid</t>
  </si>
  <si>
    <t>4         3-Phosphoglyceric acid</t>
  </si>
  <si>
    <t>C3H7O7P</t>
  </si>
  <si>
    <t>3-Phosphoglyceric acid</t>
  </si>
  <si>
    <t>5         4,5-Dihydroorotic acid</t>
  </si>
  <si>
    <t>C5H6N2O4</t>
  </si>
  <si>
    <t>4,5-Dihydroorotic acid</t>
  </si>
  <si>
    <t>6         4-Hydroxyproline</t>
  </si>
  <si>
    <t>C5H9NO3</t>
  </si>
  <si>
    <t>4-Hydroxyproline</t>
  </si>
  <si>
    <t>7         5'-Methylthioadenosine</t>
  </si>
  <si>
    <t>C11H15N5O3S</t>
  </si>
  <si>
    <t>5'-Methylthioadenosine</t>
  </si>
  <si>
    <t>8         5-Phosphoribosylamine</t>
  </si>
  <si>
    <t>C5H12NO7P</t>
  </si>
  <si>
    <t>5-Phosphoribosylamine</t>
  </si>
  <si>
    <t>9         6-Phosphogluconic acid</t>
  </si>
  <si>
    <t>C6H13O10P</t>
  </si>
  <si>
    <t>6-Phosphogluconic acid</t>
  </si>
  <si>
    <t>10         Acetoacetic acid</t>
  </si>
  <si>
    <t>C4H6O3</t>
  </si>
  <si>
    <t>Acetoacetic acid</t>
  </si>
  <si>
    <t>11         Acetyl-CoA</t>
  </si>
  <si>
    <t>C23H38N7O17P3S</t>
  </si>
  <si>
    <t>Acetyl-CoA</t>
  </si>
  <si>
    <t>12         Acetylcysteine</t>
  </si>
  <si>
    <t>C5H9NO3S</t>
  </si>
  <si>
    <t>Acetylcysteine</t>
  </si>
  <si>
    <t>13         Adenine</t>
  </si>
  <si>
    <t>C5H5N5</t>
  </si>
  <si>
    <t>Adenine</t>
  </si>
  <si>
    <t>14         Adenosine</t>
  </si>
  <si>
    <t>C10H13N5O4</t>
  </si>
  <si>
    <t>Adenosine</t>
  </si>
  <si>
    <t>15         Adenosine diphosphate ribose</t>
  </si>
  <si>
    <t>C15H23N5O14P2</t>
  </si>
  <si>
    <t>Adenosine diphosphate ribose</t>
  </si>
  <si>
    <t>16         Adenosine monophosphate</t>
  </si>
  <si>
    <t>C10H14N5O7P</t>
  </si>
  <si>
    <t>Adenosine monophosphate</t>
  </si>
  <si>
    <t>17         Adenosine triphosphate</t>
  </si>
  <si>
    <t>C10H16N5O13P3</t>
  </si>
  <si>
    <t>Adenosine triphosphate</t>
  </si>
  <si>
    <t>18         Adenylsuccinic acid</t>
  </si>
  <si>
    <t>C14H18N5O11P</t>
  </si>
  <si>
    <t>Adenylsuccinic acid</t>
  </si>
  <si>
    <t>19         ADP</t>
  </si>
  <si>
    <t>C10H15N5O10P2</t>
  </si>
  <si>
    <t>ADP</t>
  </si>
  <si>
    <t>20         Allantoin</t>
  </si>
  <si>
    <t>C4H6N4O3</t>
  </si>
  <si>
    <t>Allantoin</t>
  </si>
  <si>
    <t>21         Aminoadipic acid</t>
  </si>
  <si>
    <t>C6H11NO4</t>
  </si>
  <si>
    <t>Aminoadipic acid</t>
  </si>
  <si>
    <t>22         Argininosuccinic acid</t>
  </si>
  <si>
    <t>C10H18N4O6</t>
  </si>
  <si>
    <t>Argininosuccinic acid</t>
  </si>
  <si>
    <t>23         Beta-Alanine</t>
  </si>
  <si>
    <t>C3H7NO2</t>
  </si>
  <si>
    <t>Beta-Alanine</t>
  </si>
  <si>
    <t>24         Betaine</t>
  </si>
  <si>
    <t>C5H11NO2</t>
  </si>
  <si>
    <t>Betaine</t>
  </si>
  <si>
    <t>25         Butyrylcarnitine</t>
  </si>
  <si>
    <t>C11H21NO4</t>
  </si>
  <si>
    <t>Butyrylcarnitine</t>
  </si>
  <si>
    <t>26         Carbamoyl phosphate</t>
  </si>
  <si>
    <t>CH4NO5P</t>
  </si>
  <si>
    <t>Carbamoyl phosphate</t>
  </si>
  <si>
    <t>27         Carnosine</t>
  </si>
  <si>
    <t>C9H14N4O3</t>
  </si>
  <si>
    <t>Carnosine</t>
  </si>
  <si>
    <t>28         CDP</t>
  </si>
  <si>
    <t>C9H15N3O11P2</t>
  </si>
  <si>
    <t>CDP</t>
  </si>
  <si>
    <t>29         Choline</t>
  </si>
  <si>
    <t>C5H14NO</t>
  </si>
  <si>
    <t>[Cat]+</t>
  </si>
  <si>
    <t>Choline</t>
  </si>
  <si>
    <t>30         cis-Aconitic acid</t>
  </si>
  <si>
    <t>C6H6O6</t>
  </si>
  <si>
    <t>cis-Aconitic acid</t>
  </si>
  <si>
    <t>31         Citric acid</t>
  </si>
  <si>
    <t>C6H8O7</t>
  </si>
  <si>
    <t>Citric acid</t>
  </si>
  <si>
    <t>32         Citrulline</t>
  </si>
  <si>
    <t>C6H13N3O3</t>
  </si>
  <si>
    <t>Citrulline</t>
  </si>
  <si>
    <t>33         Creatine</t>
  </si>
  <si>
    <t>C4H9N3O2</t>
  </si>
  <si>
    <t>Creatine</t>
  </si>
  <si>
    <t>34         Creatinine</t>
  </si>
  <si>
    <t>C4H7N3O</t>
  </si>
  <si>
    <t>Creatinine</t>
  </si>
  <si>
    <t>35         Cyclic AMP</t>
  </si>
  <si>
    <t>C10H12N5O6P</t>
  </si>
  <si>
    <t>Cyclic AMP</t>
  </si>
  <si>
    <t>36         Cytidine</t>
  </si>
  <si>
    <t>C9H13N3O5</t>
  </si>
  <si>
    <t>Cytidine</t>
  </si>
  <si>
    <t>37         Cytidine monophosphate</t>
  </si>
  <si>
    <t>C9H14N3O8P</t>
  </si>
  <si>
    <t>Cytidine monophosphate</t>
  </si>
  <si>
    <t>38         Cytidine triphosphate</t>
  </si>
  <si>
    <t>C9H16N3O14P3</t>
  </si>
  <si>
    <t>Cytidine triphosphate</t>
  </si>
  <si>
    <t>39         Cytosine</t>
  </si>
  <si>
    <t>C4H5N3O</t>
  </si>
  <si>
    <t>Cytosine</t>
  </si>
  <si>
    <t>40         D-2-Hydroxyglutaric acid</t>
  </si>
  <si>
    <t>C5H8O5</t>
  </si>
  <si>
    <t>D-2-Hydroxyglutaric acid</t>
  </si>
  <si>
    <t>41         D-Glucose</t>
  </si>
  <si>
    <t>C6H12O6</t>
  </si>
  <si>
    <t>D-Glucose</t>
  </si>
  <si>
    <t>42         D-Glyceraldehyde 3-phosphate</t>
  </si>
  <si>
    <t>C3H7O6P</t>
  </si>
  <si>
    <t>D-Glyceraldehyde 3-phosphate</t>
  </si>
  <si>
    <t>43         Dihydrofolic acid</t>
  </si>
  <si>
    <t>C19H21N7O6</t>
  </si>
  <si>
    <t>Dihydrofolic acid</t>
  </si>
  <si>
    <t>44         Dihydroxyacetone phosphate</t>
  </si>
  <si>
    <t>Dihydroxyacetone phosphate</t>
  </si>
  <si>
    <t>45         D-Ribose 5-phosphate</t>
  </si>
  <si>
    <t>C5H11O8P</t>
  </si>
  <si>
    <t>D-Ribose 5-phosphate</t>
  </si>
  <si>
    <t>46         D-Sedoheptulose 7-phosphate</t>
  </si>
  <si>
    <t>C7H15O10P</t>
  </si>
  <si>
    <t>D-Sedoheptulose 7-phosphate</t>
  </si>
  <si>
    <t>47         dTDP</t>
  </si>
  <si>
    <t>C10H16N2O11P2</t>
  </si>
  <si>
    <t>dTDP</t>
  </si>
  <si>
    <t>48         FAD</t>
  </si>
  <si>
    <t>C27H33N9O15P2</t>
  </si>
  <si>
    <t>FAD</t>
  </si>
  <si>
    <t>49         Folic acid</t>
  </si>
  <si>
    <t>C19H19N7O6</t>
  </si>
  <si>
    <t>Folic acid</t>
  </si>
  <si>
    <t>50         Fructose 1,6-bisphosphate</t>
  </si>
  <si>
    <t>C6H14O12P2</t>
  </si>
  <si>
    <t>Fructose 1,6-bisphosphate</t>
  </si>
  <si>
    <t>51         Fructose 6-phosphate</t>
  </si>
  <si>
    <t>C6H13O9P</t>
  </si>
  <si>
    <t>Fructose 6-phosphate</t>
  </si>
  <si>
    <t>52         Fumaric acid</t>
  </si>
  <si>
    <t>C4H4O4</t>
  </si>
  <si>
    <t>Fumaric acid</t>
  </si>
  <si>
    <t>53         Glucose 6-phosphate</t>
  </si>
  <si>
    <t>Glucose 6-phosphate</t>
  </si>
  <si>
    <t>54         Glutathione</t>
  </si>
  <si>
    <t>C10H17N3O6S</t>
  </si>
  <si>
    <t>Glutathione</t>
  </si>
  <si>
    <t>55         Glycerol 3-phosphate</t>
  </si>
  <si>
    <t>C3H9O6P</t>
  </si>
  <si>
    <t>Glycerol 3-phosphate</t>
  </si>
  <si>
    <t>56         Glycine</t>
  </si>
  <si>
    <t>C2H5NO2</t>
  </si>
  <si>
    <t>Glycine</t>
  </si>
  <si>
    <t>57         Guanidoacetic acid</t>
  </si>
  <si>
    <t>C3H7N3O2</t>
  </si>
  <si>
    <t>Guanidoacetic acid</t>
  </si>
  <si>
    <t>58         Guanine</t>
  </si>
  <si>
    <t>C5H5N5O</t>
  </si>
  <si>
    <t>Guanine</t>
  </si>
  <si>
    <t>59         Guanosine</t>
  </si>
  <si>
    <t>C10H13N5O5</t>
  </si>
  <si>
    <t>Guanosine</t>
  </si>
  <si>
    <t>60         Guanosine diphosphate</t>
  </si>
  <si>
    <t>C10H15N5O11P2</t>
  </si>
  <si>
    <t>Guanosine diphosphate</t>
  </si>
  <si>
    <t>61         Guanosine monophosphate</t>
  </si>
  <si>
    <t>C10H14N5O8P</t>
  </si>
  <si>
    <t>Guanosine monophosphate</t>
  </si>
  <si>
    <t>62         Guanosine triphosphate</t>
  </si>
  <si>
    <t>C10H16N5O14P3</t>
  </si>
  <si>
    <t>Guanosine triphosphate</t>
  </si>
  <si>
    <t>63         Homocysteine</t>
  </si>
  <si>
    <t>C4H9NO2S</t>
  </si>
  <si>
    <t>Homocysteine</t>
  </si>
  <si>
    <t>64         Hypotaurine</t>
  </si>
  <si>
    <t>C2H7NO2S</t>
  </si>
  <si>
    <t>Hypotaurine</t>
  </si>
  <si>
    <t>65         Hypoxanthine</t>
  </si>
  <si>
    <t>C5H4N4O</t>
  </si>
  <si>
    <t>Hypoxanthine</t>
  </si>
  <si>
    <t>66         Inosine</t>
  </si>
  <si>
    <t>C10H12N4O5</t>
  </si>
  <si>
    <t>Inosine</t>
  </si>
  <si>
    <t>67         Inosinic acid</t>
  </si>
  <si>
    <t>C10H13N4O8P</t>
  </si>
  <si>
    <t>Inosinic acid</t>
  </si>
  <si>
    <t>68         L-Acetylcarnitine</t>
  </si>
  <si>
    <t>C9H17NO4</t>
  </si>
  <si>
    <t>L-Acetylcarnitine</t>
  </si>
  <si>
    <t>69         L-Alanine</t>
  </si>
  <si>
    <t>L-Alanine</t>
  </si>
  <si>
    <t>70         L-Arginine</t>
  </si>
  <si>
    <t>C6H14N4O2</t>
  </si>
  <si>
    <t>L-Arginine</t>
  </si>
  <si>
    <t>71         L-Asparagine</t>
  </si>
  <si>
    <t>C4H8N2O3</t>
  </si>
  <si>
    <t>L-Asparagine</t>
  </si>
  <si>
    <t>72         L-Aspartic acid</t>
  </si>
  <si>
    <t>C4H7NO4</t>
  </si>
  <si>
    <t>L-Aspartic acid</t>
  </si>
  <si>
    <t>73         L-Carnitine</t>
  </si>
  <si>
    <t>C7H16NO3</t>
  </si>
  <si>
    <t>L-Carnitine</t>
  </si>
  <si>
    <t>74         L-Cystathionine</t>
  </si>
  <si>
    <t>C7H14N2O4S</t>
  </si>
  <si>
    <t>L-Cystathionine</t>
  </si>
  <si>
    <t>75         L-Cysteine</t>
  </si>
  <si>
    <t>C3H7NO2S</t>
  </si>
  <si>
    <t>L-Cysteine</t>
  </si>
  <si>
    <t>76         L-Cystine</t>
  </si>
  <si>
    <t>C6H12N2O4S2</t>
  </si>
  <si>
    <t>L-Cystine</t>
  </si>
  <si>
    <t>77         L-Glutamic acid</t>
  </si>
  <si>
    <t>C5H9NO4</t>
  </si>
  <si>
    <t>L-Glutamic acid</t>
  </si>
  <si>
    <t>78         L-Glutamine</t>
  </si>
  <si>
    <t>C5H10N2O3</t>
  </si>
  <si>
    <t>L-Glutamine</t>
  </si>
  <si>
    <t>79         L-Histidine</t>
  </si>
  <si>
    <t>C6H9N3O2</t>
  </si>
  <si>
    <t>L-Histidine</t>
  </si>
  <si>
    <t>80         L-Isoleucine</t>
  </si>
  <si>
    <t>C6H13NO2</t>
  </si>
  <si>
    <t>L-Isoleucine</t>
  </si>
  <si>
    <t>81         L-Kynurenine</t>
  </si>
  <si>
    <t>C10H12N2O3</t>
  </si>
  <si>
    <t>L-Kynurenine</t>
  </si>
  <si>
    <t>82         L-Lactic acid</t>
  </si>
  <si>
    <t>C3H6O3</t>
  </si>
  <si>
    <t>L-Lactic acid</t>
  </si>
  <si>
    <t>83         L-Leucine</t>
  </si>
  <si>
    <t>L-Leucine</t>
  </si>
  <si>
    <t>84         L-Lysine</t>
  </si>
  <si>
    <t>C6H14N2O2</t>
  </si>
  <si>
    <t>L-Lysine</t>
  </si>
  <si>
    <t>85         L-Malic acid</t>
  </si>
  <si>
    <t>C4H6O5</t>
  </si>
  <si>
    <t>L-Malic acid</t>
  </si>
  <si>
    <t>86         L-Methionine</t>
  </si>
  <si>
    <t>C5H11NO2S</t>
  </si>
  <si>
    <t>L-Methionine</t>
  </si>
  <si>
    <t>87         L-Phenylalanine</t>
  </si>
  <si>
    <t>C9H11NO2</t>
  </si>
  <si>
    <t>L-Phenylalanine</t>
  </si>
  <si>
    <t>88         L-Proline</t>
  </si>
  <si>
    <t>C5H9NO2</t>
  </si>
  <si>
    <t>L-Proline</t>
  </si>
  <si>
    <t>89         L-Serine</t>
  </si>
  <si>
    <t>C3H7NO3</t>
  </si>
  <si>
    <t>L-Serine</t>
  </si>
  <si>
    <t>90         L-Threonine</t>
  </si>
  <si>
    <t>C4H9NO3</t>
  </si>
  <si>
    <t>L-Threonine</t>
  </si>
  <si>
    <t>91         L-Tryptophan</t>
  </si>
  <si>
    <t>C11H12N2O2</t>
  </si>
  <si>
    <t>L-Tryptophan</t>
  </si>
  <si>
    <t>92         L-Tyrosine</t>
  </si>
  <si>
    <t>C9H11NO3</t>
  </si>
  <si>
    <t>L-Tyrosine</t>
  </si>
  <si>
    <t>93         L-Valine</t>
  </si>
  <si>
    <t>L-Valine</t>
  </si>
  <si>
    <t>94         N6-Acetyl-L-lysine</t>
  </si>
  <si>
    <t>C8H16N2O3</t>
  </si>
  <si>
    <t>N6-Acetyl-L-lysine</t>
  </si>
  <si>
    <t>95         N-Acetylglutamic acid</t>
  </si>
  <si>
    <t>C7H11NO5</t>
  </si>
  <si>
    <t>N-Acetylglutamic acid</t>
  </si>
  <si>
    <t>96         N-Acetylglutamine</t>
  </si>
  <si>
    <t>C7H12N2O4</t>
  </si>
  <si>
    <t>N-Acetylglutamine</t>
  </si>
  <si>
    <t>97         N-Acetyl-L-alanine</t>
  </si>
  <si>
    <t>N-Acetyl-L-alanine</t>
  </si>
  <si>
    <t>98         N-Acetyl-L-methionine</t>
  </si>
  <si>
    <t>C7H13NO3S</t>
  </si>
  <si>
    <t>N-Acetyl-L-methionine</t>
  </si>
  <si>
    <t>99         N-Acetyl-L-phenylalanine</t>
  </si>
  <si>
    <t>C11H13NO3</t>
  </si>
  <si>
    <t>N-Acetyl-L-phenylalanine</t>
  </si>
  <si>
    <t>100         N-Acetylornithine</t>
  </si>
  <si>
    <t>C7H14N2O3</t>
  </si>
  <si>
    <t>N-Acetylornithine</t>
  </si>
  <si>
    <t>101         N-Acetylserine</t>
  </si>
  <si>
    <t>N-Acetylserine</t>
  </si>
  <si>
    <t>102         NAD</t>
  </si>
  <si>
    <t>C21H28N7O14P2</t>
  </si>
  <si>
    <t>NAD</t>
  </si>
  <si>
    <t>103         NADH</t>
  </si>
  <si>
    <t>C21H29N7O14P2</t>
  </si>
  <si>
    <t>NADH</t>
  </si>
  <si>
    <t>104         NADP</t>
  </si>
  <si>
    <t>C21H29N7O17P3</t>
  </si>
  <si>
    <t>NADP</t>
  </si>
  <si>
    <t>105         NADPH</t>
  </si>
  <si>
    <t>C21H30N7O17P3</t>
  </si>
  <si>
    <t>NADPH</t>
  </si>
  <si>
    <t>106         Niacinamide</t>
  </si>
  <si>
    <t>C6H6N2O</t>
  </si>
  <si>
    <t>Niacinamide</t>
  </si>
  <si>
    <t>107         Nicotinic acid</t>
  </si>
  <si>
    <t>C6H5NO2</t>
  </si>
  <si>
    <t>Nicotinic acid</t>
  </si>
  <si>
    <t>108         O-Phosphoethanolamine</t>
  </si>
  <si>
    <t>C2H8NO4P</t>
  </si>
  <si>
    <t>O-Phosphoethanolamine</t>
  </si>
  <si>
    <t>109         Ornithine</t>
  </si>
  <si>
    <t>C5H12N2O2</t>
  </si>
  <si>
    <t>Ornithine</t>
  </si>
  <si>
    <t>110         Orotic acid</t>
  </si>
  <si>
    <t>C5H4N2O4</t>
  </si>
  <si>
    <t>Orotic acid</t>
  </si>
  <si>
    <t>111         Orotidylic acid</t>
  </si>
  <si>
    <t>C10H13N2O11P</t>
  </si>
  <si>
    <t>Orotidylic acid</t>
  </si>
  <si>
    <t>112         Oxidized glutathione</t>
  </si>
  <si>
    <t>C20H32N6O12S2</t>
  </si>
  <si>
    <t>Oxidized glutathione</t>
  </si>
  <si>
    <t>113         Oxoadipic acid</t>
  </si>
  <si>
    <t>C6H8O5</t>
  </si>
  <si>
    <t>Oxoadipic acid</t>
  </si>
  <si>
    <t>114         Oxoglutaric acid</t>
  </si>
  <si>
    <t>C5H6O5</t>
  </si>
  <si>
    <t>Oxoglutaric acid</t>
  </si>
  <si>
    <t>115         Palmitic acid</t>
  </si>
  <si>
    <t>C16H32O2</t>
  </si>
  <si>
    <t>Palmitic acid</t>
  </si>
  <si>
    <t>116         Pantothenic acid</t>
  </si>
  <si>
    <t>C9H17NO5</t>
  </si>
  <si>
    <t>Pantothenic acid</t>
  </si>
  <si>
    <t>117         Phenol</t>
  </si>
  <si>
    <t>C6H6O</t>
  </si>
  <si>
    <t>Phenol</t>
  </si>
  <si>
    <t>118         Phosphocreatine</t>
  </si>
  <si>
    <t>C4H10N3O5P</t>
  </si>
  <si>
    <t>Phosphocreatine</t>
  </si>
  <si>
    <t>119         Phosphoenolpyruvic acid</t>
  </si>
  <si>
    <t>C3H5O6P</t>
  </si>
  <si>
    <t>Phosphoenolpyruvic acid</t>
  </si>
  <si>
    <t>120         Phosphoribosyl pyrophosphate</t>
  </si>
  <si>
    <t>C5H13O14P3</t>
  </si>
  <si>
    <t>Phosphoribosyl pyrophosphate</t>
  </si>
  <si>
    <t>121         Phosphorylcholine</t>
  </si>
  <si>
    <t>C5H14NO4P</t>
  </si>
  <si>
    <t>Phosphorylcholine</t>
  </si>
  <si>
    <t>122         Phosphoserine</t>
  </si>
  <si>
    <t>C3H8NO6P</t>
  </si>
  <si>
    <t>Phosphoserine</t>
  </si>
  <si>
    <t>123         Pipecolic acid</t>
  </si>
  <si>
    <t>C6H11NO2</t>
  </si>
  <si>
    <t>Pipecolic acid</t>
  </si>
  <si>
    <t>124         Propionylcarnitine</t>
  </si>
  <si>
    <t>C10H19NO4</t>
  </si>
  <si>
    <t>Propionylcarnitine</t>
  </si>
  <si>
    <t>125         Pyruvic acid</t>
  </si>
  <si>
    <t>C3H4O3</t>
  </si>
  <si>
    <t>Pyruvic acid</t>
  </si>
  <si>
    <t>126         Ribose 1-phosphate</t>
  </si>
  <si>
    <t>Ribose 1-phosphate</t>
  </si>
  <si>
    <t>127         Saccharopine</t>
  </si>
  <si>
    <t>C11H20N2O6</t>
  </si>
  <si>
    <t>Saccharopine</t>
  </si>
  <si>
    <t>128         S-Adenosylhomocysteine</t>
  </si>
  <si>
    <t>C14H20N6O5S</t>
  </si>
  <si>
    <t>S-Adenosylhomocysteine</t>
  </si>
  <si>
    <t>129         S-Adenosylmethionine</t>
  </si>
  <si>
    <t>C15H22N6O5S</t>
  </si>
  <si>
    <t>S-Adenosylmethionine</t>
  </si>
  <si>
    <t>130         Sarcosine</t>
  </si>
  <si>
    <t>Sarcosine</t>
  </si>
  <si>
    <t>131         Succinic acid</t>
  </si>
  <si>
    <t>C4H6O4</t>
  </si>
  <si>
    <t>Succinic acid</t>
  </si>
  <si>
    <t>132         Taurine</t>
  </si>
  <si>
    <t>C2H7NO3S</t>
  </si>
  <si>
    <t>Taurine</t>
  </si>
  <si>
    <t>133         Thymidine</t>
  </si>
  <si>
    <t>C10H14N2O5</t>
  </si>
  <si>
    <t>Thymidine</t>
  </si>
  <si>
    <t>134         Uracil</t>
  </si>
  <si>
    <t>C4H4N2O2</t>
  </si>
  <si>
    <t>Uracil</t>
  </si>
  <si>
    <t>135         Ureidopropionic acid</t>
  </si>
  <si>
    <t>Ureidopropionic acid</t>
  </si>
  <si>
    <t>136         Ureidosuccinic acid</t>
  </si>
  <si>
    <t>C5H8N2O5</t>
  </si>
  <si>
    <t>Ureidosuccinic acid</t>
  </si>
  <si>
    <t>137         Uric acid</t>
  </si>
  <si>
    <t>C5H4N4O3</t>
  </si>
  <si>
    <t>Uric acid</t>
  </si>
  <si>
    <t>138         Uridine</t>
  </si>
  <si>
    <t>C9H12N2O6</t>
  </si>
  <si>
    <t>Uridine</t>
  </si>
  <si>
    <t>139         Uridine 5'-diphosphate</t>
  </si>
  <si>
    <t>C9H14N2O12P2</t>
  </si>
  <si>
    <t>Uridine 5'-diphosphate</t>
  </si>
  <si>
    <t>140         Uridine 5'-monophosphate</t>
  </si>
  <si>
    <t>C9H13N2O9P</t>
  </si>
  <si>
    <t>Uridine 5'-monophosphate</t>
  </si>
  <si>
    <t>141         Uridine diphosphate glucose</t>
  </si>
  <si>
    <t>C15H24N2O17P2</t>
  </si>
  <si>
    <t>Uridine diphosphate glucose</t>
  </si>
  <si>
    <t>142         Uridine diphosphate-N-acetylglucosamine</t>
  </si>
  <si>
    <t>C17H27N3O17P2</t>
  </si>
  <si>
    <t>Uridine diphosphate-N-acetylglucosamine</t>
  </si>
  <si>
    <t>143         Uridine triphosphate</t>
  </si>
  <si>
    <t>C9H15N2O15P3</t>
  </si>
  <si>
    <t>Uridine triphosphate</t>
  </si>
  <si>
    <t>144         Valerylcarnitine</t>
  </si>
  <si>
    <t>C12H23NO4</t>
  </si>
  <si>
    <t>Valerylcarnitine</t>
  </si>
  <si>
    <t>145         Xanthine</t>
  </si>
  <si>
    <t>C5H4N4O2</t>
  </si>
  <si>
    <t>Xanthine</t>
  </si>
  <si>
    <t>146         Xanthosine</t>
  </si>
  <si>
    <t>C10H12N4O6</t>
  </si>
  <si>
    <t>Xanthosine</t>
  </si>
  <si>
    <t>147         Xanthylic acid</t>
  </si>
  <si>
    <t>C10H13N4O9P</t>
  </si>
  <si>
    <t>Xanthylic acid</t>
  </si>
  <si>
    <t>0% R1-0/worm</t>
  </si>
  <si>
    <t>10% R1-0/worm</t>
  </si>
  <si>
    <t>100% R1-0/worm</t>
  </si>
  <si>
    <t>0% R2-0/worm</t>
  </si>
  <si>
    <t>10% R2-0/worm</t>
  </si>
  <si>
    <t>100% R2-0/worm</t>
  </si>
  <si>
    <t>0% R3-0/worm</t>
  </si>
  <si>
    <t>10% R3-0/worm</t>
  </si>
  <si>
    <t>100% R3-0/worm</t>
  </si>
  <si>
    <t>0% R4-0/worm</t>
  </si>
  <si>
    <t>10% R4-0/worm</t>
  </si>
  <si>
    <t>100% R4-0/worm</t>
  </si>
  <si>
    <t>0% R1-8/worm</t>
  </si>
  <si>
    <t>10% R1-8/worm</t>
  </si>
  <si>
    <t>100% R1-8/worm</t>
  </si>
  <si>
    <t>0% R2-8/worm</t>
  </si>
  <si>
    <t>10% R2-8/worm</t>
  </si>
  <si>
    <t>100% R2-8/worm</t>
  </si>
  <si>
    <t>0% R3-8/worm</t>
  </si>
  <si>
    <t>10% R3-8/worm</t>
  </si>
  <si>
    <t>100% R3-8/worm</t>
  </si>
  <si>
    <t>0% R4-8/worm</t>
  </si>
  <si>
    <t>10% R4-8/worm</t>
  </si>
  <si>
    <t>100% R4-8/worm</t>
  </si>
  <si>
    <t>Sample Count</t>
  </si>
  <si>
    <t>Query</t>
  </si>
  <si>
    <t>Match</t>
  </si>
  <si>
    <t>HMDB</t>
  </si>
  <si>
    <t>PubChem</t>
  </si>
  <si>
    <t>ChEBI</t>
  </si>
  <si>
    <t>KEGG</t>
  </si>
  <si>
    <t>METLIN</t>
  </si>
  <si>
    <t>SMILES</t>
  </si>
  <si>
    <t>Comment</t>
  </si>
  <si>
    <t>HMDB0000725</t>
  </si>
  <si>
    <t>C01157</t>
  </si>
  <si>
    <t>O[C@H]1CN[C@@H](C1)C(O)=O</t>
  </si>
  <si>
    <t>HMDB0000528</t>
  </si>
  <si>
    <t>C00337</t>
  </si>
  <si>
    <t>OC(=O)C1CC(=O)NC(=O)N1</t>
  </si>
  <si>
    <t>HMDB0001173</t>
  </si>
  <si>
    <t>C00170</t>
  </si>
  <si>
    <t>CSC[C@H]1O[C@H]([C@H](O)[C@@H]1O)N1C=NC2=C1N=CN=C2N</t>
  </si>
  <si>
    <t>HMDB0000034</t>
  </si>
  <si>
    <t>C00147</t>
  </si>
  <si>
    <t>NC1=C2NC=NC2=NC=N1</t>
  </si>
  <si>
    <t>HMDB0000045</t>
  </si>
  <si>
    <t>C00020</t>
  </si>
  <si>
    <t>NC1=C2N=CN([C@@H]3O[C@H](COP(O)(O)=O)[C@@H](O)[C@H]3O)C2=NC=N1</t>
  </si>
  <si>
    <t>HMDB0000462</t>
  </si>
  <si>
    <t>C01551</t>
  </si>
  <si>
    <t>NC(=O)NC1NC(=O)NC1=O</t>
  </si>
  <si>
    <t>HMDB0000510</t>
  </si>
  <si>
    <t>C00956</t>
  </si>
  <si>
    <t>NC(CCCC(=O)O)C(=O)O</t>
  </si>
  <si>
    <t>HMDB0000043</t>
  </si>
  <si>
    <t>C00719</t>
  </si>
  <si>
    <t>C[N+](C)(C)CC([O-])=O</t>
  </si>
  <si>
    <t>HMDB0002013</t>
  </si>
  <si>
    <t>C02862</t>
  </si>
  <si>
    <t>CCCC(=O)OC(CC(=O)[O-])C[N+](C)(C)C</t>
  </si>
  <si>
    <t>HMDB0000097</t>
  </si>
  <si>
    <t>C00114</t>
  </si>
  <si>
    <t>C[N+](C)(C)CCO</t>
  </si>
  <si>
    <t>HMDB0000904</t>
  </si>
  <si>
    <t>C00327</t>
  </si>
  <si>
    <t>N[C@@H](CCCNC(N)=O)C(O)=O</t>
  </si>
  <si>
    <t>HMDB0000089</t>
  </si>
  <si>
    <t>C00475</t>
  </si>
  <si>
    <t>NC1=NC(=O)N(C=C1)[C@@H]1O[C@H](CO)[C@@H](O)[C@H]1O</t>
  </si>
  <si>
    <t>HMDB0000606</t>
  </si>
  <si>
    <t>C01087</t>
  </si>
  <si>
    <t>O[C@H](CCC(O)=O)C(O)=O</t>
  </si>
  <si>
    <t>HMDB0000122</t>
  </si>
  <si>
    <t>C00221</t>
  </si>
  <si>
    <t>OC[C@H]1O[C@@H](O)[C@H](O)[C@@H](O)[C@@H]1O</t>
  </si>
  <si>
    <t>HMDB0000123</t>
  </si>
  <si>
    <t>C00037</t>
  </si>
  <si>
    <t>NCC(O)=O</t>
  </si>
  <si>
    <t>HMDB0000132</t>
  </si>
  <si>
    <t>C00242</t>
  </si>
  <si>
    <t>NC1=NC(=O)C2=C(N1)N=CN2</t>
  </si>
  <si>
    <t>HMDB0000133</t>
  </si>
  <si>
    <t>C00387</t>
  </si>
  <si>
    <t>NC1=NC2=C(N=CN2[C@@H]2O[C@H](CO)[C@@H](O)[C@H]2O)C(=O)N1</t>
  </si>
  <si>
    <t>HMDB0000965</t>
  </si>
  <si>
    <t>C00519</t>
  </si>
  <si>
    <t>NCCS(O)=O</t>
  </si>
  <si>
    <t>HMDB0000157</t>
  </si>
  <si>
    <t>C00262</t>
  </si>
  <si>
    <t>OC1=NC=NC2=C1NC=N2</t>
  </si>
  <si>
    <t>HMDB0000195</t>
  </si>
  <si>
    <t>C00294</t>
  </si>
  <si>
    <t>OC[C@H]1O[C@H]([C@H](O)[C@@H]1O)N1C=NC2=C(O)N=CN=C12</t>
  </si>
  <si>
    <t>HMDB0000201</t>
  </si>
  <si>
    <t>C02571</t>
  </si>
  <si>
    <t>CC(=O)OC(CC(=O)[O-])C[N+](C)(C)C</t>
  </si>
  <si>
    <t>HMDB0000161</t>
  </si>
  <si>
    <t>C00041</t>
  </si>
  <si>
    <t>C[C@H](N)C(O)=O</t>
  </si>
  <si>
    <t>HMDB0000191</t>
  </si>
  <si>
    <t>C00049</t>
  </si>
  <si>
    <t>N[C@@H](CC(O)=O)C(O)=O</t>
  </si>
  <si>
    <t>HMDB0000062</t>
  </si>
  <si>
    <t>C00318</t>
  </si>
  <si>
    <t>C[N+](C)(C)C[C@H](O)CC([O-])=O</t>
  </si>
  <si>
    <t>HMDB0000099</t>
  </si>
  <si>
    <t>C02291</t>
  </si>
  <si>
    <t>N[C@@H](CCSC[C@H](N)C(O)=O)C(O)=O</t>
  </si>
  <si>
    <t>HMDB0000148</t>
  </si>
  <si>
    <t>C00025</t>
  </si>
  <si>
    <t>N[C@@H](CCC(O)=O)C(O)=O</t>
  </si>
  <si>
    <t>HMDB0000641</t>
  </si>
  <si>
    <t>C00064</t>
  </si>
  <si>
    <t>N[C@@H](CCC(N)=O)C(O)=O</t>
  </si>
  <si>
    <t>HMDB0000177</t>
  </si>
  <si>
    <t>C00135</t>
  </si>
  <si>
    <t>N[C@@H](CC1=CN=CN1)C(O)=O</t>
  </si>
  <si>
    <t>HMDB0000172</t>
  </si>
  <si>
    <t>C00407</t>
  </si>
  <si>
    <t>CC[C@H](C)[C@@H](C(=O)O)N</t>
  </si>
  <si>
    <t>HMDB0000684</t>
  </si>
  <si>
    <t>C00328</t>
  </si>
  <si>
    <t>N[C@@H](CC(=O)C1=CC=CC=C1N)C(O)=O</t>
  </si>
  <si>
    <t>HMDB0000687</t>
  </si>
  <si>
    <t>C00123</t>
  </si>
  <si>
    <t>CC(C)C[C@H](N)C(O)=O</t>
  </si>
  <si>
    <t>HMDB0000696</t>
  </si>
  <si>
    <t>C00073</t>
  </si>
  <si>
    <t>CSCC[C@H](N)C(O)=O</t>
  </si>
  <si>
    <t>HMDB0000159</t>
  </si>
  <si>
    <t>C00079</t>
  </si>
  <si>
    <t>N[C@@H](CC1=CC=CC=C1)C(O)=O</t>
  </si>
  <si>
    <t>HMDB0000162</t>
  </si>
  <si>
    <t>C00148</t>
  </si>
  <si>
    <t>OC(=O)[C@@H]1CCCN1</t>
  </si>
  <si>
    <t>HMDB0000187</t>
  </si>
  <si>
    <t>C00065</t>
  </si>
  <si>
    <t>N[C@@H](CO)C(O)=O</t>
  </si>
  <si>
    <t>HMDB0000167</t>
  </si>
  <si>
    <t>C00188</t>
  </si>
  <si>
    <t>C[C@@H](O)[C@H](N)C(O)=O</t>
  </si>
  <si>
    <t>HMDB0000929</t>
  </si>
  <si>
    <t>C00078</t>
  </si>
  <si>
    <t>N[C@@H](CC1=CNC2=C1C=CC=C2)C(O)=O</t>
  </si>
  <si>
    <t>HMDB0000158</t>
  </si>
  <si>
    <t>C00082</t>
  </si>
  <si>
    <t>N[C@@H](CC1=CC=C(O)C=C1)C(O)=O</t>
  </si>
  <si>
    <t>HMDB0000883</t>
  </si>
  <si>
    <t>C00183</t>
  </si>
  <si>
    <t>CC(C)[C@H](N)C(O)=O</t>
  </si>
  <si>
    <t>HMDB0000766</t>
  </si>
  <si>
    <t>C[C@H](NC(C)=O)C(O)=O</t>
  </si>
  <si>
    <t>HMDB0003357</t>
  </si>
  <si>
    <t>C00437</t>
  </si>
  <si>
    <t>CC(=O)N[C@@H](CCCN)C(O)=O</t>
  </si>
  <si>
    <t>HMDB0002931</t>
  </si>
  <si>
    <t>CC(=O)N[C@@H](CO)C(O)=O</t>
  </si>
  <si>
    <t>HMDB0001488</t>
  </si>
  <si>
    <t>C00253</t>
  </si>
  <si>
    <t>OC(=O)C1=CN=CC=C1</t>
  </si>
  <si>
    <t>HMDB0000226</t>
  </si>
  <si>
    <t>C00295</t>
  </si>
  <si>
    <t>OC(=O)C1=CC(=O)NC(=O)N1</t>
  </si>
  <si>
    <t>HMDB0000210</t>
  </si>
  <si>
    <t>C00864</t>
  </si>
  <si>
    <t>CC(C)(CO)[C@@H](O)C(=O)NCCC(O)=O</t>
  </si>
  <si>
    <t>HMDB0000070</t>
  </si>
  <si>
    <t>C00408</t>
  </si>
  <si>
    <t>OC(=O)C1CCCCN1</t>
  </si>
  <si>
    <t>HMDB0000824</t>
  </si>
  <si>
    <t>C03017</t>
  </si>
  <si>
    <t>CCC(=O)OC(CC(=O)[O-])C[N+](C)(C)C</t>
  </si>
  <si>
    <t>HMDB0000279</t>
  </si>
  <si>
    <t>C00449</t>
  </si>
  <si>
    <t>N[C@@H](CCCCN[C@@H](CCC(O)=O)C(O)=O)C(O)=O</t>
  </si>
  <si>
    <t>HMDB0000271</t>
  </si>
  <si>
    <t>C00213</t>
  </si>
  <si>
    <t>CNCC(O)=O</t>
  </si>
  <si>
    <t>HMDB0000300</t>
  </si>
  <si>
    <t>C00106</t>
  </si>
  <si>
    <t>O=C1NC=CC(=O)N1</t>
  </si>
  <si>
    <t>HMDB0000289</t>
  </si>
  <si>
    <t>C00366</t>
  </si>
  <si>
    <t>O=C1NC2=C(N1)C(=O)NC(=O)N2</t>
  </si>
  <si>
    <t>HMDB0000296</t>
  </si>
  <si>
    <t>C00299</t>
  </si>
  <si>
    <t>OC[C@H]1O[C@H]([C@H](O)[C@@H]1O)N1C=CC(=O)NC1=O</t>
  </si>
  <si>
    <t>HMDB0000288</t>
  </si>
  <si>
    <t>C00105</t>
  </si>
  <si>
    <t>O[C@H]1[C@@H](O)[C@@H](O[C@@H]1COP(O)(O)=O)N1C=CC(=O)NC1=O</t>
  </si>
  <si>
    <t>HMDB0000286</t>
  </si>
  <si>
    <t>C00029</t>
  </si>
  <si>
    <t>OC[C@H]1O[C@H](OP(O)(=O)OP(O)(=O)OC[C@H]2O[C@H]([C@H](O)[C@@H]2O)N2C=CC(=O)NC2=O)[C@H](O)[C@@H](O)[C@@H]1O</t>
  </si>
  <si>
    <t>HMDB0013128</t>
  </si>
  <si>
    <t>CCCCC(=O)O[C@@H](CC(=O)[O-])C[N+](C)(C)C</t>
  </si>
  <si>
    <t>HMDB0000292</t>
  </si>
  <si>
    <t>C00385</t>
  </si>
  <si>
    <t>O=C1NC2=C(NC=N2)C(=O)N1</t>
  </si>
  <si>
    <t>HMDB0000050</t>
  </si>
  <si>
    <t>C00212</t>
  </si>
  <si>
    <t>NC1=C2N=CN([C@@H]3O[C@H](CO)[C@@H](O)[C@H]3O)C2=NC=N1</t>
  </si>
  <si>
    <t>HMDB0001473</t>
  </si>
  <si>
    <t>C00111</t>
  </si>
  <si>
    <t>OCC(=O)COP(O)(O)=O</t>
  </si>
  <si>
    <t>HMDB0000124</t>
  </si>
  <si>
    <t>C00085</t>
  </si>
  <si>
    <t>OCC(=O)[C@@H](O)[C@H](O)[C@H](O)COP(O)(O)=O</t>
  </si>
  <si>
    <t>HMDB0000134</t>
  </si>
  <si>
    <t>C00122</t>
  </si>
  <si>
    <t>OC(=O)\C=C\C(O)=O</t>
  </si>
  <si>
    <t>N-Acetylmethionine</t>
  </si>
  <si>
    <t>HMDB0011745</t>
  </si>
  <si>
    <t>C02712</t>
  </si>
  <si>
    <t>CSCC[C@H](NC(C)=O)C(O)=O</t>
  </si>
  <si>
    <t>HMDB0006029</t>
  </si>
  <si>
    <t>CC(=O)N[C@@H](CCC(N)=O)C(O)=O</t>
  </si>
  <si>
    <t>HMDB0000208</t>
  </si>
  <si>
    <t>C00026</t>
  </si>
  <si>
    <t>OC(=O)CCC(=O)C(O)=O</t>
  </si>
  <si>
    <t>HMDB0001565</t>
  </si>
  <si>
    <t>C00588</t>
  </si>
  <si>
    <t>C[N+](C)(C)CCOP(O)(O)=O</t>
  </si>
  <si>
    <t>HMDB0001185</t>
  </si>
  <si>
    <t>C00019</t>
  </si>
  <si>
    <t>C[S+](CC[C@H](N)C(O)=O)C[C@H]1O[C@H]([C@H](O)[C@@H]1O)N1C=NC2=C1N=CN=C2N</t>
  </si>
  <si>
    <t>HMDB0000254</t>
  </si>
  <si>
    <t>C00042</t>
  </si>
  <si>
    <t>O=C(O)CCC(=O)O</t>
  </si>
  <si>
    <t>HMDB0000295</t>
  </si>
  <si>
    <t>C00015</t>
  </si>
  <si>
    <t>O[C@H]1[C@@H](O)[C@@H](O[C@@H]1COP(O)(=O)OP(O)(O)=O)N1C=CC(=O)NC1=O</t>
  </si>
  <si>
    <t>HMDB0000290</t>
  </si>
  <si>
    <t>C00043</t>
  </si>
  <si>
    <t>CC(=O)N[C@@H]1[C@@H](O)[C@H](O)[C@@H](CO)O[C@@H]1OP(O)(=O)OP(O)(=O)OC[C@H]1O[C@H]([C@H](O)[C@@H]1O)N1C=CC(=O)NC1=O</t>
  </si>
  <si>
    <t>HMDB0001401</t>
  </si>
  <si>
    <t>C00092</t>
  </si>
  <si>
    <t>OC1O[C@H](COP(O)(O)=O)[C@@H](O)[C@H](O)[C@H]1O</t>
  </si>
  <si>
    <t>HMDB0000126</t>
  </si>
  <si>
    <t>C00093</t>
  </si>
  <si>
    <t>C([C@H](COP(=O)(O)O)O)O</t>
  </si>
  <si>
    <t>HMDB0000190</t>
  </si>
  <si>
    <t>C00186</t>
  </si>
  <si>
    <t>C[C@H](O)C(O)=O</t>
  </si>
  <si>
    <t>HMDB0000156</t>
  </si>
  <si>
    <t>C00149</t>
  </si>
  <si>
    <t>O[C@@H](CC(O)=O)C(O)=O</t>
  </si>
  <si>
    <t>HMDB0000095</t>
  </si>
  <si>
    <t>C00055</t>
  </si>
  <si>
    <t>NC1=NC(=O)N(C=C1)[C@@H]1O[C@H](COP(O)(O)=O)[C@@H](O)[C@H]1O</t>
  </si>
  <si>
    <t>HMDB0001397</t>
  </si>
  <si>
    <t>C00144</t>
  </si>
  <si>
    <t>NC1=NC2=C(N=CN2[C@@H]2O[C@H](COP(O)(O)=O)[C@@H](O)[C@H]2O)C(=O)N1</t>
  </si>
  <si>
    <t>HMDB0000939</t>
  </si>
  <si>
    <t>C00021</t>
  </si>
  <si>
    <t>N[C@@H](CCSC[C@H]1O[C@H]([C@H](O)[C@@H]1O)N1C=NC2=C1N=CN=C2N)C(O)=O</t>
  </si>
  <si>
    <t>HMDB0000251</t>
  </si>
  <si>
    <t>C00245</t>
  </si>
  <si>
    <t>NCCS(O)(=O)=O</t>
  </si>
  <si>
    <t>HMDB0000828</t>
  </si>
  <si>
    <t>C00438</t>
  </si>
  <si>
    <t>NC(=O)N[C@@H](CC(O)=O)C(O)=O</t>
  </si>
  <si>
    <t>HMDB0000072</t>
  </si>
  <si>
    <t>C00417</t>
  </si>
  <si>
    <t>OC(=O)C\C(=C\C(O)=O)C(O)=O</t>
  </si>
  <si>
    <t>HMDB0000220</t>
  </si>
  <si>
    <t>C00249</t>
  </si>
  <si>
    <t>CCCCCCCCCCCCCCCC(=O)O</t>
  </si>
  <si>
    <t>HMDB0000168</t>
  </si>
  <si>
    <t>C00152</t>
  </si>
  <si>
    <t>N[C@@H](CC(N)=O)C(O)=O</t>
  </si>
  <si>
    <t>HMDB0000243</t>
  </si>
  <si>
    <t>C00022</t>
  </si>
  <si>
    <t>CC(=O)C(=O)O</t>
  </si>
  <si>
    <t>HMDB0000026</t>
  </si>
  <si>
    <t>C02642</t>
  </si>
  <si>
    <t>NC(=O)NCCC(O)=O</t>
  </si>
  <si>
    <t>HMDB0001068</t>
  </si>
  <si>
    <t>C05382</t>
  </si>
  <si>
    <t>OC[C@]1(O)O[C@H](COP(O)(O)=O)[C@@H](O)[C@@H](O)[C@@H]1O</t>
  </si>
  <si>
    <t>HMDB0062697</t>
  </si>
  <si>
    <t>C00051</t>
  </si>
  <si>
    <t>NC(CCC(O)=NC(CS)C(O)=NCC(O)=O)C(O)=O</t>
  </si>
  <si>
    <t>HMDB0000192</t>
  </si>
  <si>
    <t>C00491</t>
  </si>
  <si>
    <t>N[C@@H](CSSC[C@H](N)C(O)=O)C(O)=O</t>
  </si>
  <si>
    <t>HMDB0000214</t>
  </si>
  <si>
    <t>C00077</t>
  </si>
  <si>
    <t>NCCC[C@H](N)C(O)=O</t>
  </si>
  <si>
    <t>HMDB0003337</t>
  </si>
  <si>
    <t>C00127</t>
  </si>
  <si>
    <t>N[C@@H](CCC(=O)N[C@@H](CSSC[C@H](NC(=O)CC[C@H](N)C(O)=O)C(=O)NCC(O)=O)C(=O)NCC(O)=O)C(O)=O</t>
  </si>
  <si>
    <t>HMDB0001248</t>
  </si>
  <si>
    <t>C00016</t>
  </si>
  <si>
    <t>CC1=CC2=C(C=C1C)N(C[C@H](O)[C@H](O)[C@H](O)COP(O)(=O)OP(O)(=O)OC[C@H]1O[C@H]([C@H](O)[C@@H]1O)N1C=NC3=C1N=CN=C3N)C1=NC(=O)NC(=O)C1=N2</t>
  </si>
  <si>
    <t>HMDB0000175</t>
  </si>
  <si>
    <t>C00130</t>
  </si>
  <si>
    <t>O[C@@H]1[C@@H](COP(O)(O)=O)O[C@H]([C@@H]1O)N1C=NC2=C1N=CNC2=O</t>
  </si>
  <si>
    <t>HMDB0000902</t>
  </si>
  <si>
    <t>C00003</t>
  </si>
  <si>
    <t>NC(=O)C1=C[N+](=CC=C1)[C@@H]1O[C@H](COP([O-])(=O)OP(O)(=O)OC[C@H]2O[C@H]([C@H](O)[C@@H]2O)N2C=NC3=C2N=CN=C3N)[C@@H](O)[C@H]1O</t>
  </si>
  <si>
    <t>HMDB0000224</t>
  </si>
  <si>
    <t>C00346</t>
  </si>
  <si>
    <t>NCCOP(O)(O)=O</t>
  </si>
  <si>
    <t>HMDB0000182</t>
  </si>
  <si>
    <t>C00047</t>
  </si>
  <si>
    <t>NCCCC[C@H](N)C(O)=O</t>
  </si>
  <si>
    <t>HMDB0000094</t>
  </si>
  <si>
    <t>C00158</t>
  </si>
  <si>
    <t>OC(=O)CC(O)(CC(O)=O)C(O)=O</t>
  </si>
  <si>
    <t>HMDB0000272</t>
  </si>
  <si>
    <t>C01005</t>
  </si>
  <si>
    <t>N[C@@H](COP(O)(O)=O)C(O)=O</t>
  </si>
  <si>
    <t>HMDB0000060</t>
  </si>
  <si>
    <t>C00164</t>
  </si>
  <si>
    <t>CC(=O)CC(=O)O</t>
  </si>
  <si>
    <t>HMDB0000562</t>
  </si>
  <si>
    <t>C00791</t>
  </si>
  <si>
    <t>CN1CC(=O)NC1=N</t>
  </si>
  <si>
    <t>HMDB0000058</t>
  </si>
  <si>
    <t>C00575</t>
  </si>
  <si>
    <t>[H][C@@]12COP(O)(=O)O[C@@]1([H])[C@@H](O)[C@@H](O2)N1C=NC2=C1N=CN=C2N</t>
  </si>
  <si>
    <t>HMDB0000128</t>
  </si>
  <si>
    <t>C00581</t>
  </si>
  <si>
    <t>NC(=N)NCC(O)=O</t>
  </si>
  <si>
    <t>HMDB0001341</t>
  </si>
  <si>
    <t>C00008</t>
  </si>
  <si>
    <t>NC1=NC=NC2=C1N=CN2[C@@H]1O[C@H](COP(O)(=O)OP(O)(O)=O)[C@@H](O)[C@H]1O</t>
  </si>
  <si>
    <t>HMDB0000263</t>
  </si>
  <si>
    <t>C00074</t>
  </si>
  <si>
    <t>OC(=O)C(=C)OP(O)(O)=O</t>
  </si>
  <si>
    <t>HMDB0000273</t>
  </si>
  <si>
    <t>C00214</t>
  </si>
  <si>
    <t>CC1=CN([C@H]2C[C@H](O)[C@@H](CO)O2)C(=O)NC1=O</t>
  </si>
  <si>
    <t>HMDB0001548</t>
  </si>
  <si>
    <t>C00117</t>
  </si>
  <si>
    <t>O[C@H]1O[C@H](COP(O)(O)=O)[C@@H](O)[C@H]1O</t>
  </si>
  <si>
    <t>HMDB0001554</t>
  </si>
  <si>
    <t>C00655</t>
  </si>
  <si>
    <t>O[C@@H]1[C@@H](COP(O)(O)=O)O[C@H]([C@@H]1O)N1C=NC2=C1NC(=O)NC2=O</t>
  </si>
  <si>
    <t>HMDB0000807</t>
  </si>
  <si>
    <t>C00597</t>
  </si>
  <si>
    <t>OC(COP(O)(O)=O)C(O)=O</t>
  </si>
  <si>
    <t>HMDB0000206</t>
  </si>
  <si>
    <t>C02727</t>
  </si>
  <si>
    <t>CC(=O)NCCCC[C@H](N)C(O)=O</t>
  </si>
  <si>
    <t>HMDB0000299</t>
  </si>
  <si>
    <t>C01762</t>
  </si>
  <si>
    <t>OC[C@H]1O[C@H]([C@H](O)[C@@H]1O)N1C=NC2=C1N=C(O)N=C2O</t>
  </si>
  <si>
    <t>HMDB0001406</t>
  </si>
  <si>
    <t>C00153</t>
  </si>
  <si>
    <t>NC(=O)C1=CC=CN=C1</t>
  </si>
  <si>
    <t>HMDB0001489</t>
  </si>
  <si>
    <t>C00620</t>
  </si>
  <si>
    <t>OC[C@H]1O[C@H](OP(O)(O)=O)[C@H](O)[C@@H]1O</t>
  </si>
  <si>
    <t>HMDB0000064</t>
  </si>
  <si>
    <t>C00300</t>
  </si>
  <si>
    <t>CN(CC(O)=O)C(N)=N</t>
  </si>
  <si>
    <t>HMDB0000517</t>
  </si>
  <si>
    <t>C00062</t>
  </si>
  <si>
    <t>N[C@@H](CCCNC(N)=N)C(O)=O</t>
  </si>
  <si>
    <t>HMDB0001128</t>
  </si>
  <si>
    <t>C03090</t>
  </si>
  <si>
    <t>N[C@@H]1O[C@H](COP(O)(O)=O)[C@@H](O)[C@H]1O</t>
  </si>
  <si>
    <t>HMDB0001206</t>
  </si>
  <si>
    <t>C00024</t>
  </si>
  <si>
    <t>CC(=O)SCCNC(=O)CCNC(=O)[C@@H](C(C)(C)COP(=O)(O)OP(=O)(O)OC[C@@H]1[C@H]([C@H]([C@@H](O1)N2C=NC3=C2N=CN=C3N)O)OP(=O)(O)O)O</t>
  </si>
  <si>
    <t>HMDB0001890</t>
  </si>
  <si>
    <t>C06809</t>
  </si>
  <si>
    <t>CC(=O)N[C@@H](CS)C(O)=O</t>
  </si>
  <si>
    <t>HMDB0000033</t>
  </si>
  <si>
    <t>C00386</t>
  </si>
  <si>
    <t>NCCC(=O)N[C@@H](CC1=CN=CN1)C(O)=O</t>
  </si>
  <si>
    <t>HMDB0000217</t>
  </si>
  <si>
    <t>C00006</t>
  </si>
  <si>
    <t>NC(=O)C1=C[N+](=CC=C1)[C@@H]1O[C@H](COP([O-])(=O)OP(O)(=O)OC[C@H]2O[C@H]([C@H](OP(O)(O)=O)[C@@H]2O)N2C=NC3=C2N=CN=C3N)[C@@H](O)[C@H]1O</t>
  </si>
  <si>
    <t>HMDB0000225</t>
  </si>
  <si>
    <t>C00322</t>
  </si>
  <si>
    <t>O=C(O)CCCC(=O)C(=O)O</t>
  </si>
  <si>
    <t>HMDB0001511</t>
  </si>
  <si>
    <t>C02305</t>
  </si>
  <si>
    <t>CN(CC(O)=O)C(=N)NP(O)(O)=O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</si>
</sst>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48"/>
  <sheetViews>
    <sheetView tabSelected="1" zoomScale="105" workbookViewId="0">
      <selection activeCell="B28" sqref="B28"/>
    </sheetView>
  </sheetViews>
  <sheetFormatPr baseColWidth="10" defaultRowHeight="16" x14ac:dyDescent="0.2"/>
  <cols>
    <col min="2" max="2" width="44.33203125" bestFit="1" customWidth="1"/>
    <col min="10" max="10" width="36.1640625" bestFit="1" customWidth="1"/>
    <col min="11" max="11" width="36.1640625" customWidth="1"/>
    <col min="12" max="12" width="10.83203125" customWidth="1"/>
    <col min="13" max="13" width="16.1640625" bestFit="1" customWidth="1"/>
    <col min="14" max="14" width="11.5" customWidth="1"/>
    <col min="15" max="15" width="17.1640625" bestFit="1" customWidth="1"/>
    <col min="16" max="16" width="10.83203125" customWidth="1"/>
    <col min="17" max="17" width="18.1640625" bestFit="1" customWidth="1"/>
    <col min="18" max="18" width="10.83203125" customWidth="1"/>
    <col min="19" max="19" width="16.1640625" bestFit="1" customWidth="1"/>
    <col min="20" max="20" width="10.83203125" customWidth="1"/>
    <col min="21" max="21" width="17.1640625" bestFit="1" customWidth="1"/>
    <col min="22" max="22" width="10.83203125" customWidth="1"/>
    <col min="23" max="23" width="18.1640625" bestFit="1" customWidth="1"/>
    <col min="24" max="24" width="10.5" customWidth="1"/>
    <col min="25" max="25" width="16.1640625" bestFit="1" customWidth="1"/>
    <col min="26" max="26" width="10.83203125" customWidth="1"/>
    <col min="27" max="27" width="17.1640625" bestFit="1" customWidth="1"/>
    <col min="28" max="28" width="10.83203125" customWidth="1"/>
    <col min="29" max="29" width="18.1640625" bestFit="1" customWidth="1"/>
    <col min="30" max="30" width="10.83203125" customWidth="1"/>
    <col min="31" max="31" width="16.1640625" bestFit="1" customWidth="1"/>
    <col min="32" max="32" width="10.83203125" customWidth="1"/>
    <col min="33" max="33" width="17.1640625" bestFit="1" customWidth="1"/>
    <col min="34" max="34" width="12.6640625" customWidth="1"/>
    <col min="35" max="35" width="18.5" bestFit="1" customWidth="1"/>
    <col min="36" max="36" width="10.83203125" customWidth="1"/>
    <col min="37" max="37" width="16.1640625" bestFit="1" customWidth="1"/>
    <col min="38" max="38" width="10.83203125" customWidth="1"/>
    <col min="39" max="39" width="17.33203125" bestFit="1" customWidth="1"/>
    <col min="40" max="40" width="10.83203125" customWidth="1"/>
    <col min="41" max="41" width="18.5" bestFit="1" customWidth="1"/>
    <col min="42" max="42" width="10.83203125" customWidth="1"/>
    <col min="43" max="43" width="16.1640625" bestFit="1" customWidth="1"/>
    <col min="44" max="44" width="11.6640625" customWidth="1"/>
    <col min="45" max="45" width="17.33203125" bestFit="1" customWidth="1"/>
    <col min="46" max="46" width="10.83203125" customWidth="1"/>
    <col min="47" max="47" width="18.5" bestFit="1" customWidth="1"/>
    <col min="48" max="48" width="10.83203125" customWidth="1"/>
    <col min="49" max="49" width="16.1640625" bestFit="1" customWidth="1"/>
    <col min="50" max="50" width="10.83203125" customWidth="1"/>
    <col min="51" max="51" width="17.33203125" bestFit="1" customWidth="1"/>
    <col min="52" max="52" width="10.83203125" customWidth="1"/>
    <col min="53" max="53" width="18.5" bestFit="1" customWidth="1"/>
    <col min="54" max="54" width="10.83203125" customWidth="1"/>
    <col min="55" max="55" width="16.1640625" bestFit="1" customWidth="1"/>
    <col min="56" max="56" width="10.83203125" customWidth="1"/>
    <col min="57" max="57" width="17.33203125" bestFit="1" customWidth="1"/>
    <col min="58" max="58" width="10.83203125" customWidth="1"/>
    <col min="59" max="59" width="18.5" bestFit="1" customWidth="1"/>
  </cols>
  <sheetData>
    <row r="1" spans="1:14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583</v>
      </c>
      <c r="L1" t="s">
        <v>9</v>
      </c>
      <c r="M1" t="s">
        <v>559</v>
      </c>
      <c r="N1" t="s">
        <v>10</v>
      </c>
      <c r="O1" t="s">
        <v>560</v>
      </c>
      <c r="P1" t="s">
        <v>11</v>
      </c>
      <c r="Q1" t="s">
        <v>561</v>
      </c>
      <c r="R1" t="s">
        <v>12</v>
      </c>
      <c r="S1" t="s">
        <v>562</v>
      </c>
      <c r="T1" t="s">
        <v>13</v>
      </c>
      <c r="U1" t="s">
        <v>563</v>
      </c>
      <c r="V1" t="s">
        <v>14</v>
      </c>
      <c r="W1" t="s">
        <v>564</v>
      </c>
      <c r="X1" t="s">
        <v>15</v>
      </c>
      <c r="Y1" t="s">
        <v>565</v>
      </c>
      <c r="Z1" t="s">
        <v>16</v>
      </c>
      <c r="AA1" t="s">
        <v>566</v>
      </c>
      <c r="AB1" t="s">
        <v>17</v>
      </c>
      <c r="AC1" t="s">
        <v>567</v>
      </c>
      <c r="AD1" t="s">
        <v>18</v>
      </c>
      <c r="AE1" t="s">
        <v>568</v>
      </c>
      <c r="AF1" t="s">
        <v>19</v>
      </c>
      <c r="AG1" t="s">
        <v>569</v>
      </c>
      <c r="AH1" t="s">
        <v>20</v>
      </c>
      <c r="AI1" t="s">
        <v>570</v>
      </c>
      <c r="AJ1" t="s">
        <v>21</v>
      </c>
      <c r="AK1" t="s">
        <v>571</v>
      </c>
      <c r="AL1" t="s">
        <v>22</v>
      </c>
      <c r="AM1" t="s">
        <v>572</v>
      </c>
      <c r="AN1" t="s">
        <v>23</v>
      </c>
      <c r="AO1" t="s">
        <v>573</v>
      </c>
      <c r="AP1" t="s">
        <v>24</v>
      </c>
      <c r="AQ1" t="s">
        <v>574</v>
      </c>
      <c r="AR1" t="s">
        <v>25</v>
      </c>
      <c r="AS1" t="s">
        <v>575</v>
      </c>
      <c r="AT1" t="s">
        <v>26</v>
      </c>
      <c r="AU1" t="s">
        <v>576</v>
      </c>
      <c r="AV1" t="s">
        <v>27</v>
      </c>
      <c r="AW1" t="s">
        <v>577</v>
      </c>
      <c r="AX1" t="s">
        <v>28</v>
      </c>
      <c r="AY1" t="s">
        <v>578</v>
      </c>
      <c r="AZ1" t="s">
        <v>29</v>
      </c>
      <c r="BA1" t="s">
        <v>579</v>
      </c>
      <c r="BB1" t="s">
        <v>30</v>
      </c>
      <c r="BC1" t="s">
        <v>580</v>
      </c>
      <c r="BD1" t="s">
        <v>31</v>
      </c>
      <c r="BE1" t="s">
        <v>581</v>
      </c>
      <c r="BF1" t="s">
        <v>32</v>
      </c>
      <c r="BG1" t="s">
        <v>582</v>
      </c>
      <c r="BH1" t="s">
        <v>33</v>
      </c>
      <c r="BI1" t="s">
        <v>34</v>
      </c>
      <c r="BJ1" t="s">
        <v>35</v>
      </c>
      <c r="BK1" t="s">
        <v>36</v>
      </c>
      <c r="BL1" t="s">
        <v>37</v>
      </c>
      <c r="BM1" t="s">
        <v>38</v>
      </c>
      <c r="BN1" t="s">
        <v>39</v>
      </c>
      <c r="BO1" t="s">
        <v>40</v>
      </c>
      <c r="BP1" t="s">
        <v>41</v>
      </c>
      <c r="BQ1" t="s">
        <v>42</v>
      </c>
      <c r="BR1" t="s">
        <v>43</v>
      </c>
      <c r="BS1" t="s">
        <v>44</v>
      </c>
      <c r="BT1" t="s">
        <v>45</v>
      </c>
      <c r="BU1" t="s">
        <v>46</v>
      </c>
      <c r="BV1" t="s">
        <v>47</v>
      </c>
      <c r="BW1" t="s">
        <v>48</v>
      </c>
      <c r="BX1" t="s">
        <v>49</v>
      </c>
      <c r="BY1" t="s">
        <v>50</v>
      </c>
      <c r="BZ1" t="s">
        <v>51</v>
      </c>
      <c r="CA1" t="s">
        <v>52</v>
      </c>
      <c r="CB1" t="s">
        <v>53</v>
      </c>
      <c r="CC1" t="s">
        <v>54</v>
      </c>
      <c r="CD1" t="s">
        <v>55</v>
      </c>
      <c r="CE1" t="s">
        <v>56</v>
      </c>
      <c r="CF1" t="s">
        <v>57</v>
      </c>
      <c r="CG1" t="s">
        <v>58</v>
      </c>
      <c r="CH1" t="s">
        <v>59</v>
      </c>
      <c r="CI1" t="s">
        <v>60</v>
      </c>
      <c r="CJ1" t="s">
        <v>61</v>
      </c>
      <c r="CK1" t="s">
        <v>62</v>
      </c>
      <c r="CL1" t="s">
        <v>63</v>
      </c>
      <c r="CM1" t="s">
        <v>64</v>
      </c>
      <c r="CN1" t="s">
        <v>65</v>
      </c>
      <c r="CO1" t="s">
        <v>66</v>
      </c>
      <c r="CP1" t="s">
        <v>67</v>
      </c>
      <c r="CQ1" t="s">
        <v>68</v>
      </c>
      <c r="CR1" t="s">
        <v>69</v>
      </c>
      <c r="CS1" t="s">
        <v>70</v>
      </c>
      <c r="CT1" t="s">
        <v>71</v>
      </c>
      <c r="CU1" t="s">
        <v>72</v>
      </c>
      <c r="CV1" t="s">
        <v>73</v>
      </c>
      <c r="CW1" t="s">
        <v>74</v>
      </c>
      <c r="CX1" t="s">
        <v>75</v>
      </c>
      <c r="CY1" t="s">
        <v>76</v>
      </c>
      <c r="CZ1" t="s">
        <v>77</v>
      </c>
      <c r="DA1" t="s">
        <v>78</v>
      </c>
      <c r="DB1" t="s">
        <v>79</v>
      </c>
      <c r="DC1" t="s">
        <v>80</v>
      </c>
      <c r="DD1" t="s">
        <v>81</v>
      </c>
      <c r="DE1" t="s">
        <v>82</v>
      </c>
      <c r="DF1" t="s">
        <v>83</v>
      </c>
      <c r="DG1" t="s">
        <v>84</v>
      </c>
      <c r="DH1" t="s">
        <v>85</v>
      </c>
      <c r="DI1" t="s">
        <v>86</v>
      </c>
      <c r="DJ1" t="s">
        <v>87</v>
      </c>
      <c r="DK1" t="s">
        <v>88</v>
      </c>
      <c r="DL1" t="s">
        <v>89</v>
      </c>
      <c r="DM1" t="s">
        <v>90</v>
      </c>
      <c r="DN1" t="s">
        <v>91</v>
      </c>
      <c r="DO1" t="s">
        <v>92</v>
      </c>
      <c r="DP1" t="s">
        <v>93</v>
      </c>
      <c r="DQ1" t="s">
        <v>94</v>
      </c>
      <c r="DR1" t="s">
        <v>95</v>
      </c>
      <c r="DS1" t="s">
        <v>96</v>
      </c>
      <c r="DT1" t="s">
        <v>97</v>
      </c>
      <c r="DU1" t="s">
        <v>98</v>
      </c>
      <c r="DV1" t="s">
        <v>99</v>
      </c>
      <c r="DW1" t="s">
        <v>100</v>
      </c>
      <c r="DX1" t="s">
        <v>101</v>
      </c>
      <c r="DY1" t="s">
        <v>102</v>
      </c>
      <c r="DZ1" t="s">
        <v>103</v>
      </c>
      <c r="EA1" t="s">
        <v>104</v>
      </c>
      <c r="EB1" t="s">
        <v>105</v>
      </c>
      <c r="EC1" t="s">
        <v>106</v>
      </c>
      <c r="ED1" t="s">
        <v>107</v>
      </c>
      <c r="EE1" t="s">
        <v>108</v>
      </c>
      <c r="EF1" t="s">
        <v>109</v>
      </c>
      <c r="EG1" t="s">
        <v>110</v>
      </c>
      <c r="EH1" t="s">
        <v>111</v>
      </c>
      <c r="EI1" t="s">
        <v>112</v>
      </c>
      <c r="EJ1" t="s">
        <v>113</v>
      </c>
      <c r="EK1" t="s">
        <v>114</v>
      </c>
      <c r="EL1" t="s">
        <v>115</v>
      </c>
      <c r="EM1" t="s">
        <v>116</v>
      </c>
      <c r="EN1" t="s">
        <v>117</v>
      </c>
      <c r="EO1" t="s">
        <v>118</v>
      </c>
      <c r="EP1" t="s">
        <v>119</v>
      </c>
      <c r="EQ1" t="s">
        <v>120</v>
      </c>
      <c r="ER1" t="s">
        <v>121</v>
      </c>
      <c r="ES1" t="s">
        <v>122</v>
      </c>
    </row>
    <row r="2" spans="1:149" x14ac:dyDescent="0.2">
      <c r="A2">
        <v>5</v>
      </c>
      <c r="B2" t="s">
        <v>142</v>
      </c>
      <c r="C2" t="s">
        <v>143</v>
      </c>
      <c r="D2" t="s">
        <v>125</v>
      </c>
      <c r="E2">
        <v>132.06549999999999</v>
      </c>
      <c r="F2">
        <v>0.6</v>
      </c>
      <c r="G2">
        <v>10.88</v>
      </c>
      <c r="H2">
        <v>0.1</v>
      </c>
      <c r="I2">
        <v>24</v>
      </c>
      <c r="J2" t="s">
        <v>144</v>
      </c>
      <c r="K2">
        <f t="shared" ref="K2:K33" si="0">COUNT(M2,O2,Q2,S2,U2,W2,Y2,AA2,AC2,AE2,AG2,AI2,AK2,AM2,AO2,AQ2,AS2,AU2,AW2,AY2,BA2,BC2,BE2,BG2)</f>
        <v>24</v>
      </c>
      <c r="L2">
        <v>265302</v>
      </c>
      <c r="M2">
        <f t="shared" ref="M2:M33" si="1">L2/1000</f>
        <v>265.30200000000002</v>
      </c>
      <c r="N2">
        <v>325584</v>
      </c>
      <c r="O2">
        <f t="shared" ref="O2:O33" si="2">N2/1100</f>
        <v>295.98545454545456</v>
      </c>
      <c r="P2">
        <v>315529</v>
      </c>
      <c r="Q2">
        <f t="shared" ref="Q2:Q33" si="3">P2/950</f>
        <v>332.13578947368421</v>
      </c>
      <c r="R2">
        <v>331359</v>
      </c>
      <c r="S2">
        <f t="shared" ref="S2:S33" si="4">R2/1350</f>
        <v>245.45111111111112</v>
      </c>
      <c r="T2">
        <v>194429</v>
      </c>
      <c r="U2">
        <f t="shared" ref="U2:U33" si="5">T2/1050</f>
        <v>185.17047619047619</v>
      </c>
      <c r="V2">
        <v>393499</v>
      </c>
      <c r="W2">
        <f t="shared" ref="W2:W33" si="6">V2/975</f>
        <v>403.58871794871794</v>
      </c>
      <c r="X2">
        <v>280277</v>
      </c>
      <c r="Y2">
        <f t="shared" ref="Y2:Y33" si="7">X2/930</f>
        <v>301.37311827956989</v>
      </c>
      <c r="Z2">
        <v>330273</v>
      </c>
      <c r="AA2">
        <f t="shared" ref="AA2:AA33" si="8">Z2/1000</f>
        <v>330.27300000000002</v>
      </c>
      <c r="AB2">
        <v>310962</v>
      </c>
      <c r="AC2">
        <f t="shared" ref="AC2:AC33" si="9">AB2/1440</f>
        <v>215.94583333333333</v>
      </c>
      <c r="AD2">
        <v>723975</v>
      </c>
      <c r="AE2">
        <f t="shared" ref="AE2:AE33" si="10">AD2/1020</f>
        <v>709.77941176470586</v>
      </c>
      <c r="AF2">
        <v>288487</v>
      </c>
      <c r="AG2">
        <f t="shared" ref="AG2:AG33" si="11">AF2/1225</f>
        <v>235.49959183673468</v>
      </c>
      <c r="AH2">
        <v>185350</v>
      </c>
      <c r="AI2">
        <f t="shared" ref="AI2:AI33" si="12">AH2/1140</f>
        <v>162.58771929824562</v>
      </c>
      <c r="AJ2">
        <v>2071225</v>
      </c>
      <c r="AK2">
        <f t="shared" ref="AK2:AK33" si="13">AJ2/925</f>
        <v>2239.1621621621621</v>
      </c>
      <c r="AL2">
        <v>4767324</v>
      </c>
      <c r="AM2">
        <f t="shared" ref="AM2:AM33" si="14">AL2/910</f>
        <v>5238.8175824175823</v>
      </c>
      <c r="AN2">
        <v>4057907</v>
      </c>
      <c r="AO2">
        <f t="shared" ref="AO2:AO33" si="15">AN2/884</f>
        <v>4590.3925339366515</v>
      </c>
      <c r="AP2">
        <v>1317262</v>
      </c>
      <c r="AQ2">
        <f t="shared" ref="AQ2:AQ33" si="16">AP2/900</f>
        <v>1463.6244444444444</v>
      </c>
      <c r="AR2">
        <v>1995237</v>
      </c>
      <c r="AS2">
        <f t="shared" ref="AS2:AS33" si="17">AR2/765</f>
        <v>2608.1529411764704</v>
      </c>
      <c r="AT2">
        <v>4839505</v>
      </c>
      <c r="AU2">
        <f t="shared" ref="AU2:AU33" si="18">AT2/1530</f>
        <v>3163.0751633986929</v>
      </c>
      <c r="AV2">
        <v>2663608</v>
      </c>
      <c r="AW2">
        <f t="shared" ref="AW2:AW33" si="19">AV2/900</f>
        <v>2959.5644444444442</v>
      </c>
      <c r="AX2">
        <v>2378129</v>
      </c>
      <c r="AY2">
        <f t="shared" ref="AY2:AY33" si="20">AX2/1260</f>
        <v>1887.4039682539683</v>
      </c>
      <c r="AZ2">
        <v>4247334</v>
      </c>
      <c r="BA2">
        <f t="shared" ref="BA2:BA33" si="21">AZ2/1050</f>
        <v>4045.08</v>
      </c>
      <c r="BB2">
        <v>2199091</v>
      </c>
      <c r="BC2">
        <f t="shared" ref="BC2:BC33" si="22">BB2/700</f>
        <v>3141.5585714285712</v>
      </c>
      <c r="BD2">
        <v>2869216</v>
      </c>
      <c r="BE2">
        <f t="shared" ref="BE2:BE33" si="23">BD2/1200</f>
        <v>2391.0133333333333</v>
      </c>
      <c r="BF2">
        <v>4961408</v>
      </c>
      <c r="BG2">
        <f t="shared" ref="BG2:BG33" si="24">BF2/990</f>
        <v>5011.5232323232322</v>
      </c>
      <c r="BH2">
        <v>4.49846583116849E-3</v>
      </c>
      <c r="BI2">
        <v>-3.3986727614964298</v>
      </c>
      <c r="BJ2">
        <v>3853</v>
      </c>
      <c r="BK2">
        <v>0.76563779445190905</v>
      </c>
      <c r="BL2">
        <v>-8.1959963828964699E-2</v>
      </c>
      <c r="BM2">
        <v>0</v>
      </c>
      <c r="BN2" s="1">
        <v>1.3633480369433901E-6</v>
      </c>
      <c r="BO2">
        <v>-3.99092803245198</v>
      </c>
      <c r="BP2">
        <v>28054891</v>
      </c>
      <c r="BQ2">
        <v>0.34722572911829302</v>
      </c>
      <c r="BR2">
        <v>-0.49141471549072502</v>
      </c>
      <c r="BS2">
        <v>1</v>
      </c>
      <c r="BT2">
        <v>7.2798506278195401E-4</v>
      </c>
      <c r="BU2">
        <v>-2.8571213101050899</v>
      </c>
      <c r="BV2">
        <v>11682</v>
      </c>
      <c r="BW2">
        <v>4.49846583116849E-3</v>
      </c>
      <c r="BX2">
        <v>3.3986727614964298</v>
      </c>
      <c r="BY2">
        <v>3853</v>
      </c>
      <c r="BZ2">
        <v>4.6566085126892197E-3</v>
      </c>
      <c r="CA2">
        <v>3.3167127976674702</v>
      </c>
      <c r="CB2">
        <v>3535</v>
      </c>
      <c r="CC2">
        <v>5.8407592342768898E-2</v>
      </c>
      <c r="CD2">
        <v>-0.59225527095554997</v>
      </c>
      <c r="CE2">
        <v>97</v>
      </c>
      <c r="CF2">
        <v>5.89554076949457E-3</v>
      </c>
      <c r="CG2">
        <v>2.9072580460056998</v>
      </c>
      <c r="CH2">
        <v>2165</v>
      </c>
      <c r="CI2">
        <v>0.21346850562927799</v>
      </c>
      <c r="CJ2">
        <v>0.54155145139134098</v>
      </c>
      <c r="CK2">
        <v>17</v>
      </c>
      <c r="CL2">
        <v>0.76563779445190905</v>
      </c>
      <c r="CM2">
        <v>8.1959963828964602E-2</v>
      </c>
      <c r="CN2">
        <v>0</v>
      </c>
      <c r="CO2">
        <v>4.6566085126892197E-3</v>
      </c>
      <c r="CP2">
        <v>-3.3167127976674702</v>
      </c>
      <c r="CQ2">
        <v>3535</v>
      </c>
      <c r="CR2" s="1">
        <v>1.4680650629815899E-6</v>
      </c>
      <c r="CS2">
        <v>-3.9089680686230199</v>
      </c>
      <c r="CT2">
        <v>24700015</v>
      </c>
      <c r="CU2">
        <v>0.43054697414175302</v>
      </c>
      <c r="CV2">
        <v>-0.40945475166175999</v>
      </c>
      <c r="CW2">
        <v>1</v>
      </c>
      <c r="CX2">
        <v>7.8754702393339399E-4</v>
      </c>
      <c r="CY2">
        <v>-2.77516134627612</v>
      </c>
      <c r="CZ2">
        <v>10275</v>
      </c>
      <c r="DA2" s="1">
        <v>1.3633480369433901E-6</v>
      </c>
      <c r="DB2">
        <v>3.99092803245198</v>
      </c>
      <c r="DC2">
        <v>28054891</v>
      </c>
      <c r="DD2">
        <v>5.8407592342768898E-2</v>
      </c>
      <c r="DE2">
        <v>0.59225527095554997</v>
      </c>
      <c r="DF2">
        <v>97</v>
      </c>
      <c r="DG2" s="1">
        <v>1.4680650629815899E-6</v>
      </c>
      <c r="DH2">
        <v>3.9089680686230199</v>
      </c>
      <c r="DI2">
        <v>24700015</v>
      </c>
      <c r="DJ2" s="1">
        <v>2.8741766953210498E-6</v>
      </c>
      <c r="DK2">
        <v>3.4995133169612598</v>
      </c>
      <c r="DL2">
        <v>9693420</v>
      </c>
      <c r="DM2">
        <v>4.49875732203292E-4</v>
      </c>
      <c r="DN2">
        <v>1.13380672234689</v>
      </c>
      <c r="DO2">
        <v>16070</v>
      </c>
      <c r="DP2">
        <v>0.34722572911829302</v>
      </c>
      <c r="DQ2">
        <v>0.49141471549072502</v>
      </c>
      <c r="DR2">
        <v>1</v>
      </c>
      <c r="DS2">
        <v>5.89554076949457E-3</v>
      </c>
      <c r="DT2">
        <v>-2.9072580460056998</v>
      </c>
      <c r="DU2">
        <v>2165</v>
      </c>
      <c r="DV2">
        <v>0.43054697414175302</v>
      </c>
      <c r="DW2">
        <v>0.40945475166175999</v>
      </c>
      <c r="DX2">
        <v>1</v>
      </c>
      <c r="DY2" s="1">
        <v>2.8741766953210498E-6</v>
      </c>
      <c r="DZ2">
        <v>-3.4995133169612598</v>
      </c>
      <c r="EA2">
        <v>9693420</v>
      </c>
      <c r="EB2">
        <v>1.4486690499416199E-3</v>
      </c>
      <c r="EC2">
        <v>-2.3657065946143598</v>
      </c>
      <c r="ED2">
        <v>4381</v>
      </c>
      <c r="EE2">
        <v>7.2798506278195401E-4</v>
      </c>
      <c r="EF2">
        <v>2.8571213101050899</v>
      </c>
      <c r="EG2">
        <v>11682</v>
      </c>
      <c r="EH2">
        <v>0.21346850562927799</v>
      </c>
      <c r="EI2">
        <v>-0.54155145139134098</v>
      </c>
      <c r="EJ2">
        <v>17</v>
      </c>
      <c r="EK2">
        <v>7.8754702393339399E-4</v>
      </c>
      <c r="EL2">
        <v>2.77516134627612</v>
      </c>
      <c r="EM2">
        <v>10275</v>
      </c>
      <c r="EN2">
        <v>4.49875732203292E-4</v>
      </c>
      <c r="EO2">
        <v>-1.13380672234689</v>
      </c>
      <c r="EP2">
        <v>16070</v>
      </c>
      <c r="EQ2">
        <v>1.4486690499416199E-3</v>
      </c>
      <c r="ER2">
        <v>2.3657065946143598</v>
      </c>
      <c r="ES2">
        <v>4381</v>
      </c>
    </row>
    <row r="3" spans="1:149" x14ac:dyDescent="0.2">
      <c r="A3">
        <v>4</v>
      </c>
      <c r="B3" t="s">
        <v>139</v>
      </c>
      <c r="C3" t="s">
        <v>140</v>
      </c>
      <c r="D3" t="s">
        <v>131</v>
      </c>
      <c r="E3">
        <v>157.02549999999999</v>
      </c>
      <c r="F3">
        <v>-7.5</v>
      </c>
      <c r="G3">
        <v>8.6300000000000008</v>
      </c>
      <c r="H3">
        <v>0.28999999999999998</v>
      </c>
      <c r="I3">
        <v>24</v>
      </c>
      <c r="J3" t="s">
        <v>141</v>
      </c>
      <c r="K3">
        <f t="shared" si="0"/>
        <v>24</v>
      </c>
      <c r="L3">
        <v>162975</v>
      </c>
      <c r="M3">
        <f t="shared" si="1"/>
        <v>162.97499999999999</v>
      </c>
      <c r="N3">
        <v>413420</v>
      </c>
      <c r="O3">
        <f t="shared" si="2"/>
        <v>375.83636363636361</v>
      </c>
      <c r="P3">
        <v>47495</v>
      </c>
      <c r="Q3">
        <f t="shared" si="3"/>
        <v>49.994736842105262</v>
      </c>
      <c r="R3">
        <v>466547</v>
      </c>
      <c r="S3">
        <f t="shared" si="4"/>
        <v>345.59037037037035</v>
      </c>
      <c r="T3">
        <v>249676</v>
      </c>
      <c r="U3">
        <f t="shared" si="5"/>
        <v>237.78666666666666</v>
      </c>
      <c r="V3">
        <v>44795</v>
      </c>
      <c r="W3">
        <f t="shared" si="6"/>
        <v>45.94358974358974</v>
      </c>
      <c r="X3">
        <v>30943</v>
      </c>
      <c r="Y3">
        <f t="shared" si="7"/>
        <v>33.272043010752689</v>
      </c>
      <c r="Z3">
        <v>286839</v>
      </c>
      <c r="AA3">
        <f t="shared" si="8"/>
        <v>286.839</v>
      </c>
      <c r="AB3">
        <v>41895</v>
      </c>
      <c r="AC3">
        <f t="shared" si="9"/>
        <v>29.09375</v>
      </c>
      <c r="AD3">
        <v>553945</v>
      </c>
      <c r="AE3">
        <f t="shared" si="10"/>
        <v>543.08333333333337</v>
      </c>
      <c r="AF3">
        <v>270387</v>
      </c>
      <c r="AG3">
        <f t="shared" si="11"/>
        <v>220.72408163265305</v>
      </c>
      <c r="AH3">
        <v>41556</v>
      </c>
      <c r="AI3">
        <f t="shared" si="12"/>
        <v>36.452631578947368</v>
      </c>
      <c r="AJ3">
        <v>2048622</v>
      </c>
      <c r="AK3">
        <f t="shared" si="13"/>
        <v>2214.7264864864865</v>
      </c>
      <c r="AL3">
        <v>220612</v>
      </c>
      <c r="AM3">
        <f t="shared" si="14"/>
        <v>242.43076923076924</v>
      </c>
      <c r="AN3">
        <v>2708683</v>
      </c>
      <c r="AO3">
        <f t="shared" si="15"/>
        <v>3064.1210407239819</v>
      </c>
      <c r="AP3">
        <v>618485</v>
      </c>
      <c r="AQ3">
        <f t="shared" si="16"/>
        <v>687.20555555555552</v>
      </c>
      <c r="AR3">
        <v>1930452</v>
      </c>
      <c r="AS3">
        <f t="shared" si="17"/>
        <v>2523.4666666666667</v>
      </c>
      <c r="AT3">
        <v>2690138</v>
      </c>
      <c r="AU3">
        <f t="shared" si="18"/>
        <v>1758.2601307189543</v>
      </c>
      <c r="AV3">
        <v>2157981</v>
      </c>
      <c r="AW3">
        <f t="shared" si="19"/>
        <v>2397.7566666666667</v>
      </c>
      <c r="AX3">
        <v>2890453</v>
      </c>
      <c r="AY3">
        <f t="shared" si="20"/>
        <v>2294.0103174603173</v>
      </c>
      <c r="AZ3">
        <v>4124461</v>
      </c>
      <c r="BA3">
        <f t="shared" si="21"/>
        <v>3928.0580952380951</v>
      </c>
      <c r="BB3">
        <v>654446</v>
      </c>
      <c r="BC3">
        <f t="shared" si="22"/>
        <v>934.9228571428572</v>
      </c>
      <c r="BD3">
        <v>2656986</v>
      </c>
      <c r="BE3">
        <f t="shared" si="23"/>
        <v>2214.1550000000002</v>
      </c>
      <c r="BF3">
        <v>3239108</v>
      </c>
      <c r="BG3">
        <f t="shared" si="24"/>
        <v>3271.8262626262626</v>
      </c>
      <c r="BH3">
        <v>3.6639780394261502E-2</v>
      </c>
      <c r="BI3">
        <v>-2.6573160617046399</v>
      </c>
      <c r="BJ3">
        <v>192</v>
      </c>
      <c r="BK3">
        <v>4.0084356840868E-4</v>
      </c>
      <c r="BL3">
        <v>2.7957391610361899</v>
      </c>
      <c r="BM3">
        <v>3023</v>
      </c>
      <c r="BN3">
        <v>1.4238379784720399E-4</v>
      </c>
      <c r="BO3">
        <v>-3.3865647469121001</v>
      </c>
      <c r="BP3">
        <v>128380</v>
      </c>
      <c r="BQ3">
        <v>0.99122985407382602</v>
      </c>
      <c r="BR3">
        <v>7.00629871779804E-3</v>
      </c>
      <c r="BS3">
        <v>0</v>
      </c>
      <c r="BT3">
        <v>4.6444071158558899E-2</v>
      </c>
      <c r="BU3">
        <v>-2.1667913318029299</v>
      </c>
      <c r="BV3">
        <v>81</v>
      </c>
      <c r="BW3">
        <v>3.6639780394261502E-2</v>
      </c>
      <c r="BX3">
        <v>2.6573160617046399</v>
      </c>
      <c r="BY3">
        <v>192</v>
      </c>
      <c r="BZ3">
        <v>2.0704036182769101E-2</v>
      </c>
      <c r="CA3">
        <v>5.4530552227408302</v>
      </c>
      <c r="CB3">
        <v>2083</v>
      </c>
      <c r="CC3">
        <v>0.116656961089889</v>
      </c>
      <c r="CD3">
        <v>-0.729248685207459</v>
      </c>
      <c r="CE3">
        <v>36</v>
      </c>
      <c r="CF3">
        <v>3.90209492197819E-2</v>
      </c>
      <c r="CG3">
        <v>2.6643223604224402</v>
      </c>
      <c r="CH3">
        <v>181</v>
      </c>
      <c r="CI3">
        <v>0.48052826863722298</v>
      </c>
      <c r="CJ3">
        <v>0.49052472990170698</v>
      </c>
      <c r="CK3">
        <v>5</v>
      </c>
      <c r="CL3">
        <v>4.0084356840868E-4</v>
      </c>
      <c r="CM3">
        <v>-2.7957391610361899</v>
      </c>
      <c r="CN3">
        <v>3023</v>
      </c>
      <c r="CO3">
        <v>2.0704036182769101E-2</v>
      </c>
      <c r="CP3">
        <v>-5.4530552227408302</v>
      </c>
      <c r="CQ3">
        <v>2083</v>
      </c>
      <c r="CR3" s="1">
        <v>8.4515817971504996E-5</v>
      </c>
      <c r="CS3">
        <v>-6.18230390794829</v>
      </c>
      <c r="CT3">
        <v>1389641</v>
      </c>
      <c r="CU3">
        <v>8.0407487885354706E-2</v>
      </c>
      <c r="CV3">
        <v>-2.78873286231839</v>
      </c>
      <c r="CW3">
        <v>15</v>
      </c>
      <c r="CX3">
        <v>2.0413970602350999E-2</v>
      </c>
      <c r="CY3">
        <v>-4.9625304928391296</v>
      </c>
      <c r="CZ3">
        <v>1080</v>
      </c>
      <c r="DA3">
        <v>1.4238379784720399E-4</v>
      </c>
      <c r="DB3">
        <v>3.3865647469121001</v>
      </c>
      <c r="DC3">
        <v>128380</v>
      </c>
      <c r="DD3">
        <v>0.116656961089889</v>
      </c>
      <c r="DE3">
        <v>0.729248685207459</v>
      </c>
      <c r="DF3">
        <v>36</v>
      </c>
      <c r="DG3" s="1">
        <v>8.4515817971504996E-5</v>
      </c>
      <c r="DH3">
        <v>6.18230390794829</v>
      </c>
      <c r="DI3">
        <v>1389641</v>
      </c>
      <c r="DJ3">
        <v>1.9551839784398101E-4</v>
      </c>
      <c r="DK3">
        <v>3.3935710456299</v>
      </c>
      <c r="DL3">
        <v>93907</v>
      </c>
      <c r="DM3">
        <v>1.5155958453544401E-2</v>
      </c>
      <c r="DN3">
        <v>1.2197734151091599</v>
      </c>
      <c r="DO3">
        <v>350</v>
      </c>
      <c r="DP3">
        <v>0.99122985407382602</v>
      </c>
      <c r="DQ3">
        <v>-7.0062987177979801E-3</v>
      </c>
      <c r="DR3">
        <v>0</v>
      </c>
      <c r="DS3">
        <v>3.90209492197819E-2</v>
      </c>
      <c r="DT3">
        <v>-2.6643223604224402</v>
      </c>
      <c r="DU3">
        <v>181</v>
      </c>
      <c r="DV3">
        <v>8.0407487885354706E-2</v>
      </c>
      <c r="DW3">
        <v>2.78873286231839</v>
      </c>
      <c r="DX3">
        <v>15</v>
      </c>
      <c r="DY3">
        <v>1.9551839784398101E-4</v>
      </c>
      <c r="DZ3">
        <v>-3.3935710456299</v>
      </c>
      <c r="EA3">
        <v>93907</v>
      </c>
      <c r="EB3">
        <v>5.2299863337403399E-2</v>
      </c>
      <c r="EC3">
        <v>-2.1737976305207298</v>
      </c>
      <c r="ED3">
        <v>72</v>
      </c>
      <c r="EE3">
        <v>4.6444071158558899E-2</v>
      </c>
      <c r="EF3">
        <v>2.1667913318029299</v>
      </c>
      <c r="EG3">
        <v>81</v>
      </c>
      <c r="EH3">
        <v>0.48052826863722298</v>
      </c>
      <c r="EI3">
        <v>-0.49052472990170698</v>
      </c>
      <c r="EJ3">
        <v>5</v>
      </c>
      <c r="EK3">
        <v>2.0413970602350999E-2</v>
      </c>
      <c r="EL3">
        <v>4.9625304928391296</v>
      </c>
      <c r="EM3">
        <v>1080</v>
      </c>
      <c r="EN3">
        <v>1.5155958453544401E-2</v>
      </c>
      <c r="EO3">
        <v>-1.2197734151091599</v>
      </c>
      <c r="EP3">
        <v>350</v>
      </c>
      <c r="EQ3">
        <v>5.2299863337403399E-2</v>
      </c>
      <c r="ER3">
        <v>2.1737976305207298</v>
      </c>
      <c r="ES3">
        <v>72</v>
      </c>
    </row>
    <row r="4" spans="1:149" x14ac:dyDescent="0.2">
      <c r="A4">
        <v>6</v>
      </c>
      <c r="B4" t="s">
        <v>145</v>
      </c>
      <c r="C4" t="s">
        <v>146</v>
      </c>
      <c r="D4" t="s">
        <v>125</v>
      </c>
      <c r="E4">
        <v>298.09679999999997</v>
      </c>
      <c r="F4">
        <v>-0.8</v>
      </c>
      <c r="G4">
        <v>4.3499999999999996</v>
      </c>
      <c r="H4">
        <v>0.36</v>
      </c>
      <c r="I4">
        <v>24</v>
      </c>
      <c r="J4" t="s">
        <v>147</v>
      </c>
      <c r="K4">
        <f t="shared" si="0"/>
        <v>24</v>
      </c>
      <c r="L4">
        <v>157804</v>
      </c>
      <c r="M4">
        <f t="shared" si="1"/>
        <v>157.804</v>
      </c>
      <c r="N4">
        <v>655813</v>
      </c>
      <c r="O4">
        <f t="shared" si="2"/>
        <v>596.19363636363641</v>
      </c>
      <c r="P4">
        <v>405966</v>
      </c>
      <c r="Q4">
        <f t="shared" si="3"/>
        <v>427.33263157894737</v>
      </c>
      <c r="R4">
        <v>799988</v>
      </c>
      <c r="S4">
        <f t="shared" si="4"/>
        <v>592.58370370370369</v>
      </c>
      <c r="T4">
        <v>209710</v>
      </c>
      <c r="U4">
        <f t="shared" si="5"/>
        <v>199.72380952380954</v>
      </c>
      <c r="V4">
        <v>514346</v>
      </c>
      <c r="W4">
        <f t="shared" si="6"/>
        <v>527.53435897435895</v>
      </c>
      <c r="X4">
        <v>706802</v>
      </c>
      <c r="Y4">
        <f t="shared" si="7"/>
        <v>760.00215053763441</v>
      </c>
      <c r="Z4">
        <v>504628</v>
      </c>
      <c r="AA4">
        <f t="shared" si="8"/>
        <v>504.62799999999999</v>
      </c>
      <c r="AB4">
        <v>598167</v>
      </c>
      <c r="AC4">
        <f t="shared" si="9"/>
        <v>415.39375000000001</v>
      </c>
      <c r="AD4">
        <v>818664</v>
      </c>
      <c r="AE4">
        <f t="shared" si="10"/>
        <v>802.61176470588236</v>
      </c>
      <c r="AF4">
        <v>461125</v>
      </c>
      <c r="AG4">
        <f t="shared" si="11"/>
        <v>376.42857142857144</v>
      </c>
      <c r="AH4">
        <v>551973</v>
      </c>
      <c r="AI4">
        <f t="shared" si="12"/>
        <v>484.18684210526317</v>
      </c>
      <c r="AJ4">
        <v>3794246</v>
      </c>
      <c r="AK4">
        <f t="shared" si="13"/>
        <v>4101.8875675675672</v>
      </c>
      <c r="AL4">
        <v>841620</v>
      </c>
      <c r="AM4">
        <f t="shared" si="14"/>
        <v>924.85714285714289</v>
      </c>
      <c r="AN4">
        <v>3301091</v>
      </c>
      <c r="AO4">
        <f t="shared" si="15"/>
        <v>3734.2658371040725</v>
      </c>
      <c r="AP4">
        <v>1386300</v>
      </c>
      <c r="AQ4">
        <f t="shared" si="16"/>
        <v>1540.3333333333333</v>
      </c>
      <c r="AR4">
        <v>1995253</v>
      </c>
      <c r="AS4">
        <f t="shared" si="17"/>
        <v>2608.1738562091505</v>
      </c>
      <c r="AT4">
        <v>2857570</v>
      </c>
      <c r="AU4">
        <f t="shared" si="18"/>
        <v>1867.6928104575163</v>
      </c>
      <c r="AV4">
        <v>2501448</v>
      </c>
      <c r="AW4">
        <f t="shared" si="19"/>
        <v>2779.3866666666668</v>
      </c>
      <c r="AX4">
        <v>2767902</v>
      </c>
      <c r="AY4">
        <f t="shared" si="20"/>
        <v>2196.7476190476191</v>
      </c>
      <c r="AZ4">
        <v>2926003</v>
      </c>
      <c r="BA4">
        <f t="shared" si="21"/>
        <v>2786.669523809524</v>
      </c>
      <c r="BB4">
        <v>2968929</v>
      </c>
      <c r="BC4">
        <f t="shared" si="22"/>
        <v>4241.3271428571425</v>
      </c>
      <c r="BD4">
        <v>3172752</v>
      </c>
      <c r="BE4">
        <f t="shared" si="23"/>
        <v>2643.96</v>
      </c>
      <c r="BF4">
        <v>4315838</v>
      </c>
      <c r="BG4">
        <f t="shared" si="24"/>
        <v>4359.4323232323231</v>
      </c>
      <c r="BH4">
        <v>1.5759514835257199E-2</v>
      </c>
      <c r="BI4">
        <v>-2.2609652861918001</v>
      </c>
      <c r="BJ4">
        <v>403</v>
      </c>
      <c r="BK4">
        <v>0.57650168616451503</v>
      </c>
      <c r="BL4">
        <v>-0.17709651389599601</v>
      </c>
      <c r="BM4">
        <v>1</v>
      </c>
      <c r="BN4">
        <v>1.6682171466942501E-4</v>
      </c>
      <c r="BO4">
        <v>-2.87136589908545</v>
      </c>
      <c r="BP4">
        <v>83517</v>
      </c>
      <c r="BQ4">
        <v>0.40413292022979203</v>
      </c>
      <c r="BR4">
        <v>-0.43938491650799999</v>
      </c>
      <c r="BS4">
        <v>2</v>
      </c>
      <c r="BT4">
        <v>5.0063407629786401E-3</v>
      </c>
      <c r="BU4">
        <v>-2.5400573107861399</v>
      </c>
      <c r="BV4">
        <v>1813</v>
      </c>
      <c r="BW4">
        <v>1.5759514835257199E-2</v>
      </c>
      <c r="BX4">
        <v>2.2609652861918001</v>
      </c>
      <c r="BY4">
        <v>403</v>
      </c>
      <c r="BZ4">
        <v>1.7262905540663301E-2</v>
      </c>
      <c r="CA4">
        <v>2.0838687722958098</v>
      </c>
      <c r="CB4">
        <v>333</v>
      </c>
      <c r="CC4">
        <v>0.108468622097148</v>
      </c>
      <c r="CD4">
        <v>-0.610400612893647</v>
      </c>
      <c r="CE4">
        <v>39</v>
      </c>
      <c r="CF4">
        <v>2.6108583919388299E-2</v>
      </c>
      <c r="CG4">
        <v>1.8215803696838</v>
      </c>
      <c r="CH4">
        <v>191</v>
      </c>
      <c r="CI4">
        <v>0.53834464398951598</v>
      </c>
      <c r="CJ4">
        <v>-0.27909202459433802</v>
      </c>
      <c r="CK4">
        <v>5</v>
      </c>
      <c r="CL4">
        <v>0.57650168616451503</v>
      </c>
      <c r="CM4">
        <v>0.17709651389599601</v>
      </c>
      <c r="CN4">
        <v>1</v>
      </c>
      <c r="CO4">
        <v>1.7262905540663301E-2</v>
      </c>
      <c r="CP4">
        <v>-2.0838687722958098</v>
      </c>
      <c r="CQ4">
        <v>333</v>
      </c>
      <c r="CR4">
        <v>1.5927204752247699E-4</v>
      </c>
      <c r="CS4">
        <v>-2.6942693851894499</v>
      </c>
      <c r="CT4">
        <v>78586</v>
      </c>
      <c r="CU4">
        <v>0.54652681264613601</v>
      </c>
      <c r="CV4">
        <v>-0.26228840261200298</v>
      </c>
      <c r="CW4">
        <v>1</v>
      </c>
      <c r="CX4">
        <v>5.3490627467954804E-3</v>
      </c>
      <c r="CY4">
        <v>-2.3629607968901398</v>
      </c>
      <c r="CZ4">
        <v>1529</v>
      </c>
      <c r="DA4">
        <v>1.6682171466942501E-4</v>
      </c>
      <c r="DB4">
        <v>2.87136589908545</v>
      </c>
      <c r="DC4">
        <v>83517</v>
      </c>
      <c r="DD4">
        <v>0.108468622097148</v>
      </c>
      <c r="DE4">
        <v>0.610400612893647</v>
      </c>
      <c r="DF4">
        <v>39</v>
      </c>
      <c r="DG4">
        <v>1.5927204752247699E-4</v>
      </c>
      <c r="DH4">
        <v>2.6942693851894499</v>
      </c>
      <c r="DI4">
        <v>78586</v>
      </c>
      <c r="DJ4">
        <v>3.2237616767798302E-4</v>
      </c>
      <c r="DK4">
        <v>2.4319809825774499</v>
      </c>
      <c r="DL4">
        <v>33235</v>
      </c>
      <c r="DM4">
        <v>0.29894038191255701</v>
      </c>
      <c r="DN4">
        <v>0.33130858829930898</v>
      </c>
      <c r="DO4">
        <v>13</v>
      </c>
      <c r="DP4">
        <v>0.40413292022979203</v>
      </c>
      <c r="DQ4">
        <v>0.43938491650799899</v>
      </c>
      <c r="DR4">
        <v>2</v>
      </c>
      <c r="DS4">
        <v>2.6108583919388299E-2</v>
      </c>
      <c r="DT4">
        <v>-1.8215803696838</v>
      </c>
      <c r="DU4">
        <v>191</v>
      </c>
      <c r="DV4">
        <v>0.54652681264613601</v>
      </c>
      <c r="DW4">
        <v>0.26228840261200298</v>
      </c>
      <c r="DX4">
        <v>1</v>
      </c>
      <c r="DY4">
        <v>3.2237616767798302E-4</v>
      </c>
      <c r="DZ4">
        <v>-2.4319809825774499</v>
      </c>
      <c r="EA4">
        <v>33235</v>
      </c>
      <c r="EB4">
        <v>8.1646658819049898E-3</v>
      </c>
      <c r="EC4">
        <v>-2.1006723942781398</v>
      </c>
      <c r="ED4">
        <v>862</v>
      </c>
      <c r="EE4">
        <v>5.0063407629786401E-3</v>
      </c>
      <c r="EF4">
        <v>2.5400573107861399</v>
      </c>
      <c r="EG4">
        <v>1813</v>
      </c>
      <c r="EH4">
        <v>0.53834464398951598</v>
      </c>
      <c r="EI4">
        <v>0.27909202459433802</v>
      </c>
      <c r="EJ4">
        <v>5</v>
      </c>
      <c r="EK4">
        <v>5.3490627467954804E-3</v>
      </c>
      <c r="EL4">
        <v>2.3629607968901398</v>
      </c>
      <c r="EM4">
        <v>1529</v>
      </c>
      <c r="EN4">
        <v>0.29894038191255701</v>
      </c>
      <c r="EO4">
        <v>-0.33130858829930898</v>
      </c>
      <c r="EP4">
        <v>13</v>
      </c>
      <c r="EQ4">
        <v>8.1646658819049898E-3</v>
      </c>
      <c r="ER4">
        <v>2.1006723942781398</v>
      </c>
      <c r="ES4">
        <v>862</v>
      </c>
    </row>
    <row r="5" spans="1:149" x14ac:dyDescent="0.2">
      <c r="A5">
        <v>12</v>
      </c>
      <c r="B5" t="s">
        <v>163</v>
      </c>
      <c r="C5" t="s">
        <v>164</v>
      </c>
      <c r="D5" t="s">
        <v>125</v>
      </c>
      <c r="E5">
        <v>136.06180000000001</v>
      </c>
      <c r="F5">
        <v>0.9</v>
      </c>
      <c r="G5">
        <v>6.44</v>
      </c>
      <c r="H5">
        <v>0.13</v>
      </c>
      <c r="I5">
        <v>24</v>
      </c>
      <c r="J5" t="s">
        <v>165</v>
      </c>
      <c r="K5">
        <f t="shared" si="0"/>
        <v>24</v>
      </c>
      <c r="L5">
        <v>10161370</v>
      </c>
      <c r="M5">
        <f t="shared" si="1"/>
        <v>10161.370000000001</v>
      </c>
      <c r="N5">
        <v>7980546</v>
      </c>
      <c r="O5">
        <f t="shared" si="2"/>
        <v>7255.0418181818186</v>
      </c>
      <c r="P5">
        <v>10120129</v>
      </c>
      <c r="Q5">
        <f t="shared" si="3"/>
        <v>10652.767368421053</v>
      </c>
      <c r="R5">
        <v>8793870</v>
      </c>
      <c r="S5">
        <f t="shared" si="4"/>
        <v>6513.9777777777781</v>
      </c>
      <c r="T5">
        <v>7196376</v>
      </c>
      <c r="U5">
        <f t="shared" si="5"/>
        <v>6853.6914285714283</v>
      </c>
      <c r="V5">
        <v>10571806</v>
      </c>
      <c r="W5">
        <f t="shared" si="6"/>
        <v>10842.877948717949</v>
      </c>
      <c r="X5">
        <v>6866345</v>
      </c>
      <c r="Y5">
        <f t="shared" si="7"/>
        <v>7383.166666666667</v>
      </c>
      <c r="Z5">
        <v>13659543</v>
      </c>
      <c r="AA5">
        <f t="shared" si="8"/>
        <v>13659.543</v>
      </c>
      <c r="AB5">
        <v>9888012</v>
      </c>
      <c r="AC5">
        <f t="shared" si="9"/>
        <v>6866.6750000000002</v>
      </c>
      <c r="AD5">
        <v>6152294</v>
      </c>
      <c r="AE5">
        <f t="shared" si="10"/>
        <v>6031.6607843137253</v>
      </c>
      <c r="AF5">
        <v>8474366</v>
      </c>
      <c r="AG5">
        <f t="shared" si="11"/>
        <v>6917.8497959183669</v>
      </c>
      <c r="AH5">
        <v>12314836</v>
      </c>
      <c r="AI5">
        <f t="shared" si="12"/>
        <v>10802.487719298246</v>
      </c>
      <c r="AJ5">
        <v>13092126</v>
      </c>
      <c r="AK5">
        <f t="shared" si="13"/>
        <v>14153.64972972973</v>
      </c>
      <c r="AL5">
        <v>5584210</v>
      </c>
      <c r="AM5">
        <f t="shared" si="14"/>
        <v>6136.4945054945056</v>
      </c>
      <c r="AN5">
        <v>21219212</v>
      </c>
      <c r="AO5">
        <f t="shared" si="15"/>
        <v>24003.633484162896</v>
      </c>
      <c r="AP5">
        <v>9652954</v>
      </c>
      <c r="AQ5">
        <f t="shared" si="16"/>
        <v>10725.504444444445</v>
      </c>
      <c r="AR5">
        <v>10611435</v>
      </c>
      <c r="AS5">
        <f t="shared" si="17"/>
        <v>13871.156862745098</v>
      </c>
      <c r="AT5">
        <v>9892873</v>
      </c>
      <c r="AU5">
        <f t="shared" si="18"/>
        <v>6465.9300653594773</v>
      </c>
      <c r="AV5">
        <v>10286779</v>
      </c>
      <c r="AW5">
        <f t="shared" si="19"/>
        <v>11429.754444444445</v>
      </c>
      <c r="AX5">
        <v>12904955</v>
      </c>
      <c r="AY5">
        <f t="shared" si="20"/>
        <v>10242.027777777777</v>
      </c>
      <c r="AZ5">
        <v>12296403</v>
      </c>
      <c r="BA5">
        <f t="shared" si="21"/>
        <v>11710.86</v>
      </c>
      <c r="BB5">
        <v>14468751</v>
      </c>
      <c r="BC5">
        <f t="shared" si="22"/>
        <v>20669.644285714287</v>
      </c>
      <c r="BD5">
        <v>15598342</v>
      </c>
      <c r="BE5">
        <f t="shared" si="23"/>
        <v>12998.618333333334</v>
      </c>
      <c r="BF5">
        <v>17269010</v>
      </c>
      <c r="BG5">
        <f t="shared" si="24"/>
        <v>17443.444444444445</v>
      </c>
      <c r="BH5">
        <v>0.50122572041469005</v>
      </c>
      <c r="BI5">
        <v>-0.260646191268537</v>
      </c>
      <c r="BJ5">
        <v>25</v>
      </c>
      <c r="BK5">
        <v>0.40731736293701698</v>
      </c>
      <c r="BL5">
        <v>-0.20120770050693301</v>
      </c>
      <c r="BM5">
        <v>28</v>
      </c>
      <c r="BN5">
        <v>9.3151229994040394E-2</v>
      </c>
      <c r="BO5">
        <v>-0.70156710542652401</v>
      </c>
      <c r="BP5">
        <v>214</v>
      </c>
      <c r="BQ5">
        <v>0.46946387241648202</v>
      </c>
      <c r="BR5">
        <v>0.22270071343095699</v>
      </c>
      <c r="BS5">
        <v>22</v>
      </c>
      <c r="BT5">
        <v>0.21987875091786199</v>
      </c>
      <c r="BU5">
        <v>-0.34835154784040101</v>
      </c>
      <c r="BV5">
        <v>61</v>
      </c>
      <c r="BW5">
        <v>0.50122572041469005</v>
      </c>
      <c r="BX5">
        <v>0.260646191268537</v>
      </c>
      <c r="BY5">
        <v>25</v>
      </c>
      <c r="BZ5">
        <v>0.84390034831289396</v>
      </c>
      <c r="CA5">
        <v>5.9438490761604103E-2</v>
      </c>
      <c r="CB5">
        <v>14</v>
      </c>
      <c r="CC5">
        <v>0.27252373273498698</v>
      </c>
      <c r="CD5">
        <v>-0.44092091415798701</v>
      </c>
      <c r="CE5">
        <v>66</v>
      </c>
      <c r="CF5">
        <v>0.21794785069470801</v>
      </c>
      <c r="CG5">
        <v>0.48334690469949398</v>
      </c>
      <c r="CH5">
        <v>61</v>
      </c>
      <c r="CI5">
        <v>0.78127800537913095</v>
      </c>
      <c r="CJ5">
        <v>-8.7705356571864401E-2</v>
      </c>
      <c r="CK5">
        <v>16</v>
      </c>
      <c r="CL5">
        <v>0.40731736293701698</v>
      </c>
      <c r="CM5">
        <v>0.20120770050693301</v>
      </c>
      <c r="CN5">
        <v>28</v>
      </c>
      <c r="CO5">
        <v>0.84390034831289396</v>
      </c>
      <c r="CP5">
        <v>-5.9438490761603999E-2</v>
      </c>
      <c r="CQ5">
        <v>14</v>
      </c>
      <c r="CR5">
        <v>0.13734163387777601</v>
      </c>
      <c r="CS5">
        <v>-0.50035940491959097</v>
      </c>
      <c r="CT5">
        <v>133</v>
      </c>
      <c r="CU5">
        <v>4.2742407496458398E-2</v>
      </c>
      <c r="CV5">
        <v>0.42390841393789003</v>
      </c>
      <c r="CW5">
        <v>294</v>
      </c>
      <c r="CX5">
        <v>0.39874842019523898</v>
      </c>
      <c r="CY5">
        <v>-0.147143847333468</v>
      </c>
      <c r="CZ5">
        <v>31</v>
      </c>
      <c r="DA5">
        <v>9.3151229994040394E-2</v>
      </c>
      <c r="DB5">
        <v>0.70156710542652401</v>
      </c>
      <c r="DC5">
        <v>214</v>
      </c>
      <c r="DD5">
        <v>0.27252373273498698</v>
      </c>
      <c r="DE5">
        <v>0.44092091415798701</v>
      </c>
      <c r="DF5">
        <v>66</v>
      </c>
      <c r="DG5">
        <v>0.13734163387777601</v>
      </c>
      <c r="DH5">
        <v>0.50035940491959097</v>
      </c>
      <c r="DI5">
        <v>133</v>
      </c>
      <c r="DJ5">
        <v>3.7351398915171398E-2</v>
      </c>
      <c r="DK5">
        <v>0.92426781885748199</v>
      </c>
      <c r="DL5">
        <v>588</v>
      </c>
      <c r="DM5">
        <v>0.28090758725854398</v>
      </c>
      <c r="DN5">
        <v>0.353215557586123</v>
      </c>
      <c r="DO5">
        <v>61</v>
      </c>
      <c r="DP5">
        <v>0.46946387241648202</v>
      </c>
      <c r="DQ5">
        <v>-0.22270071343095699</v>
      </c>
      <c r="DR5">
        <v>22</v>
      </c>
      <c r="DS5">
        <v>0.21794785069470801</v>
      </c>
      <c r="DT5">
        <v>-0.48334690469949398</v>
      </c>
      <c r="DU5">
        <v>61</v>
      </c>
      <c r="DV5">
        <v>4.2742407496458398E-2</v>
      </c>
      <c r="DW5">
        <v>-0.42390841393789003</v>
      </c>
      <c r="DX5">
        <v>294</v>
      </c>
      <c r="DY5">
        <v>3.7351398915171398E-2</v>
      </c>
      <c r="DZ5">
        <v>-0.92426781885748199</v>
      </c>
      <c r="EA5">
        <v>588</v>
      </c>
      <c r="EB5">
        <v>3.7825975757943602E-2</v>
      </c>
      <c r="EC5">
        <v>-0.571052261271359</v>
      </c>
      <c r="ED5">
        <v>390</v>
      </c>
      <c r="EE5">
        <v>0.21987875091786199</v>
      </c>
      <c r="EF5">
        <v>0.34835154784040101</v>
      </c>
      <c r="EG5">
        <v>61</v>
      </c>
      <c r="EH5">
        <v>0.78127800537913095</v>
      </c>
      <c r="EI5">
        <v>8.7705356571864401E-2</v>
      </c>
      <c r="EJ5">
        <v>16</v>
      </c>
      <c r="EK5">
        <v>0.39874842019523898</v>
      </c>
      <c r="EL5">
        <v>0.147143847333468</v>
      </c>
      <c r="EM5">
        <v>31</v>
      </c>
      <c r="EN5">
        <v>0.28090758725854398</v>
      </c>
      <c r="EO5">
        <v>-0.353215557586123</v>
      </c>
      <c r="EP5">
        <v>61</v>
      </c>
      <c r="EQ5">
        <v>3.7825975757943602E-2</v>
      </c>
      <c r="ER5">
        <v>0.571052261271359</v>
      </c>
      <c r="ES5">
        <v>390</v>
      </c>
    </row>
    <row r="6" spans="1:149" x14ac:dyDescent="0.2">
      <c r="A6">
        <v>15</v>
      </c>
      <c r="B6" t="s">
        <v>172</v>
      </c>
      <c r="C6" t="s">
        <v>173</v>
      </c>
      <c r="D6" t="s">
        <v>125</v>
      </c>
      <c r="E6">
        <v>348.07040000000001</v>
      </c>
      <c r="F6">
        <v>-0.8</v>
      </c>
      <c r="G6">
        <v>10.98</v>
      </c>
      <c r="H6">
        <v>0.08</v>
      </c>
      <c r="I6">
        <v>24</v>
      </c>
      <c r="J6" t="s">
        <v>174</v>
      </c>
      <c r="K6">
        <f t="shared" si="0"/>
        <v>24</v>
      </c>
      <c r="L6">
        <v>2594582</v>
      </c>
      <c r="M6">
        <f t="shared" si="1"/>
        <v>2594.5819999999999</v>
      </c>
      <c r="N6">
        <v>7444599</v>
      </c>
      <c r="O6">
        <f t="shared" si="2"/>
        <v>6767.8172727272731</v>
      </c>
      <c r="P6">
        <v>9173928</v>
      </c>
      <c r="Q6">
        <f t="shared" si="3"/>
        <v>9656.7663157894731</v>
      </c>
      <c r="R6">
        <v>16325711</v>
      </c>
      <c r="S6">
        <f t="shared" si="4"/>
        <v>12093.11925925926</v>
      </c>
      <c r="T6">
        <v>7942020</v>
      </c>
      <c r="U6">
        <f t="shared" si="5"/>
        <v>7563.8285714285712</v>
      </c>
      <c r="V6">
        <v>19708500</v>
      </c>
      <c r="W6">
        <f t="shared" si="6"/>
        <v>20213.846153846152</v>
      </c>
      <c r="X6">
        <v>4512936</v>
      </c>
      <c r="Y6">
        <f t="shared" si="7"/>
        <v>4852.61935483871</v>
      </c>
      <c r="Z6">
        <v>14165743</v>
      </c>
      <c r="AA6">
        <f t="shared" si="8"/>
        <v>14165.743</v>
      </c>
      <c r="AB6">
        <v>14354592</v>
      </c>
      <c r="AC6">
        <f t="shared" si="9"/>
        <v>9968.4666666666672</v>
      </c>
      <c r="AD6">
        <v>16659095</v>
      </c>
      <c r="AE6">
        <f t="shared" si="10"/>
        <v>16332.446078431372</v>
      </c>
      <c r="AF6">
        <v>11545353</v>
      </c>
      <c r="AG6">
        <f t="shared" si="11"/>
        <v>9424.7779591836734</v>
      </c>
      <c r="AH6">
        <v>10158245</v>
      </c>
      <c r="AI6">
        <f t="shared" si="12"/>
        <v>8910.7412280701756</v>
      </c>
      <c r="AJ6">
        <v>18347392</v>
      </c>
      <c r="AK6">
        <f t="shared" si="13"/>
        <v>19835.01837837838</v>
      </c>
      <c r="AL6">
        <v>2504871</v>
      </c>
      <c r="AM6">
        <f t="shared" si="14"/>
        <v>2752.6054945054943</v>
      </c>
      <c r="AN6">
        <v>12688914</v>
      </c>
      <c r="AO6">
        <f t="shared" si="15"/>
        <v>14353.975113122173</v>
      </c>
      <c r="AP6">
        <v>14653421</v>
      </c>
      <c r="AQ6">
        <f t="shared" si="16"/>
        <v>16281.578888888889</v>
      </c>
      <c r="AR6">
        <v>14017905</v>
      </c>
      <c r="AS6">
        <f t="shared" si="17"/>
        <v>18324.058823529413</v>
      </c>
      <c r="AT6">
        <v>31153454</v>
      </c>
      <c r="AU6">
        <f t="shared" si="18"/>
        <v>20361.734640522875</v>
      </c>
      <c r="AV6">
        <v>15424518</v>
      </c>
      <c r="AW6">
        <f t="shared" si="19"/>
        <v>17138.353333333333</v>
      </c>
      <c r="AX6">
        <v>18784472</v>
      </c>
      <c r="AY6">
        <f t="shared" si="20"/>
        <v>14908.31111111111</v>
      </c>
      <c r="AZ6">
        <v>17931580</v>
      </c>
      <c r="BA6">
        <f t="shared" si="21"/>
        <v>17077.695238095239</v>
      </c>
      <c r="BB6">
        <v>24877470</v>
      </c>
      <c r="BC6">
        <f t="shared" si="22"/>
        <v>35539.242857142854</v>
      </c>
      <c r="BD6">
        <v>30100278</v>
      </c>
      <c r="BE6">
        <f t="shared" si="23"/>
        <v>25083.564999999999</v>
      </c>
      <c r="BF6">
        <v>23113432</v>
      </c>
      <c r="BG6">
        <f t="shared" si="24"/>
        <v>23346.90101010101</v>
      </c>
      <c r="BH6">
        <v>0.34514304811308599</v>
      </c>
      <c r="BI6">
        <v>-0.67039846294976801</v>
      </c>
      <c r="BJ6">
        <v>61</v>
      </c>
      <c r="BK6">
        <v>0.32622208776021899</v>
      </c>
      <c r="BL6">
        <v>-0.37765362842799599</v>
      </c>
      <c r="BM6">
        <v>47</v>
      </c>
      <c r="BN6">
        <v>4.1770115192421797E-2</v>
      </c>
      <c r="BO6">
        <v>-1.04649190431334</v>
      </c>
      <c r="BP6">
        <v>779</v>
      </c>
      <c r="BQ6">
        <v>0.95284926502593903</v>
      </c>
      <c r="BR6">
        <v>3.5732135975635099E-2</v>
      </c>
      <c r="BS6">
        <v>11</v>
      </c>
      <c r="BT6">
        <v>2.8764721634506201E-2</v>
      </c>
      <c r="BU6">
        <v>-0.83481014330818604</v>
      </c>
      <c r="BV6">
        <v>887</v>
      </c>
      <c r="BW6">
        <v>0.34514304811308599</v>
      </c>
      <c r="BX6">
        <v>0.67039846294976801</v>
      </c>
      <c r="BY6">
        <v>61</v>
      </c>
      <c r="BZ6">
        <v>0.64526775043166296</v>
      </c>
      <c r="CA6">
        <v>0.29274483452177202</v>
      </c>
      <c r="CB6">
        <v>28</v>
      </c>
      <c r="CC6">
        <v>0.50914558044373903</v>
      </c>
      <c r="CD6">
        <v>-0.37609344136357697</v>
      </c>
      <c r="CE6">
        <v>48</v>
      </c>
      <c r="CF6">
        <v>0.39052568702365098</v>
      </c>
      <c r="CG6">
        <v>0.70613059892540397</v>
      </c>
      <c r="CH6">
        <v>55</v>
      </c>
      <c r="CI6">
        <v>0.75991783013978997</v>
      </c>
      <c r="CJ6">
        <v>-0.164411680358417</v>
      </c>
      <c r="CK6">
        <v>26</v>
      </c>
      <c r="CL6">
        <v>0.32622208776021899</v>
      </c>
      <c r="CM6">
        <v>0.37765362842799599</v>
      </c>
      <c r="CN6">
        <v>47</v>
      </c>
      <c r="CO6">
        <v>0.64526775043166296</v>
      </c>
      <c r="CP6">
        <v>-0.29274483452177202</v>
      </c>
      <c r="CQ6">
        <v>28</v>
      </c>
      <c r="CR6">
        <v>0.13846811920501201</v>
      </c>
      <c r="CS6">
        <v>-0.66883827588535005</v>
      </c>
      <c r="CT6">
        <v>198</v>
      </c>
      <c r="CU6">
        <v>0.483749995763048</v>
      </c>
      <c r="CV6">
        <v>0.41338576440363101</v>
      </c>
      <c r="CW6">
        <v>32</v>
      </c>
      <c r="CX6">
        <v>0.18682595266803101</v>
      </c>
      <c r="CY6">
        <v>-0.45715651488018999</v>
      </c>
      <c r="CZ6">
        <v>116</v>
      </c>
      <c r="DA6">
        <v>4.1770115192421797E-2</v>
      </c>
      <c r="DB6">
        <v>1.04649190431334</v>
      </c>
      <c r="DC6">
        <v>779</v>
      </c>
      <c r="DD6">
        <v>0.50914558044373903</v>
      </c>
      <c r="DE6">
        <v>0.37609344136357697</v>
      </c>
      <c r="DF6">
        <v>48</v>
      </c>
      <c r="DG6">
        <v>0.13846811920501201</v>
      </c>
      <c r="DH6">
        <v>0.66883827588535005</v>
      </c>
      <c r="DI6">
        <v>198</v>
      </c>
      <c r="DJ6">
        <v>8.5233019799454995E-2</v>
      </c>
      <c r="DK6">
        <v>1.08222404028898</v>
      </c>
      <c r="DL6">
        <v>388</v>
      </c>
      <c r="DM6">
        <v>0.54968473592987799</v>
      </c>
      <c r="DN6">
        <v>0.21168176100516001</v>
      </c>
      <c r="DO6">
        <v>42</v>
      </c>
      <c r="DP6">
        <v>0.95284926502593903</v>
      </c>
      <c r="DQ6">
        <v>-3.5732135975635099E-2</v>
      </c>
      <c r="DR6">
        <v>11</v>
      </c>
      <c r="DS6">
        <v>0.39052568702365098</v>
      </c>
      <c r="DT6">
        <v>-0.70613059892540397</v>
      </c>
      <c r="DU6">
        <v>55</v>
      </c>
      <c r="DV6">
        <v>0.483749995763048</v>
      </c>
      <c r="DW6">
        <v>-0.41338576440363101</v>
      </c>
      <c r="DX6">
        <v>32</v>
      </c>
      <c r="DY6">
        <v>8.5233019799454995E-2</v>
      </c>
      <c r="DZ6">
        <v>-1.08222404028898</v>
      </c>
      <c r="EA6">
        <v>388</v>
      </c>
      <c r="EB6">
        <v>0.10920953567639501</v>
      </c>
      <c r="EC6">
        <v>-0.870542279283821</v>
      </c>
      <c r="ED6">
        <v>237</v>
      </c>
      <c r="EE6">
        <v>2.8764721634506201E-2</v>
      </c>
      <c r="EF6">
        <v>0.83481014330818604</v>
      </c>
      <c r="EG6">
        <v>887</v>
      </c>
      <c r="EH6">
        <v>0.75991783013978997</v>
      </c>
      <c r="EI6">
        <v>0.164411680358417</v>
      </c>
      <c r="EJ6">
        <v>26</v>
      </c>
      <c r="EK6">
        <v>0.18682595266803101</v>
      </c>
      <c r="EL6">
        <v>0.45715651488018999</v>
      </c>
      <c r="EM6">
        <v>116</v>
      </c>
      <c r="EN6">
        <v>0.54968473592987799</v>
      </c>
      <c r="EO6">
        <v>-0.21168176100516001</v>
      </c>
      <c r="EP6">
        <v>42</v>
      </c>
      <c r="EQ6">
        <v>0.10920953567639501</v>
      </c>
      <c r="ER6">
        <v>0.870542279283821</v>
      </c>
      <c r="ES6">
        <v>237</v>
      </c>
    </row>
    <row r="7" spans="1:149" x14ac:dyDescent="0.2">
      <c r="A7">
        <v>19</v>
      </c>
      <c r="B7" t="s">
        <v>184</v>
      </c>
      <c r="C7" t="s">
        <v>185</v>
      </c>
      <c r="D7" t="s">
        <v>131</v>
      </c>
      <c r="E7">
        <v>157.0367</v>
      </c>
      <c r="F7">
        <v>-7.7</v>
      </c>
      <c r="G7">
        <v>10.43</v>
      </c>
      <c r="H7">
        <v>7.0000000000000007E-2</v>
      </c>
      <c r="I7">
        <v>24</v>
      </c>
      <c r="J7" t="s">
        <v>186</v>
      </c>
      <c r="K7">
        <f t="shared" si="0"/>
        <v>24</v>
      </c>
      <c r="L7">
        <v>263330</v>
      </c>
      <c r="M7">
        <f t="shared" si="1"/>
        <v>263.33</v>
      </c>
      <c r="N7">
        <v>717440</v>
      </c>
      <c r="O7">
        <f t="shared" si="2"/>
        <v>652.21818181818185</v>
      </c>
      <c r="P7">
        <v>198014</v>
      </c>
      <c r="Q7">
        <f t="shared" si="3"/>
        <v>208.43578947368422</v>
      </c>
      <c r="R7">
        <v>3427794</v>
      </c>
      <c r="S7">
        <f t="shared" si="4"/>
        <v>2539.1066666666666</v>
      </c>
      <c r="T7">
        <v>388916</v>
      </c>
      <c r="U7">
        <f t="shared" si="5"/>
        <v>370.3961904761905</v>
      </c>
      <c r="V7">
        <v>413748</v>
      </c>
      <c r="W7">
        <f t="shared" si="6"/>
        <v>424.35692307692307</v>
      </c>
      <c r="X7">
        <v>2154216</v>
      </c>
      <c r="Y7">
        <f t="shared" si="7"/>
        <v>2316.3612903225808</v>
      </c>
      <c r="Z7">
        <v>502681</v>
      </c>
      <c r="AA7">
        <f t="shared" si="8"/>
        <v>502.68099999999998</v>
      </c>
      <c r="AB7">
        <v>249532</v>
      </c>
      <c r="AC7">
        <f t="shared" si="9"/>
        <v>173.2861111111111</v>
      </c>
      <c r="AD7">
        <v>8819818</v>
      </c>
      <c r="AE7">
        <f t="shared" si="10"/>
        <v>8646.8803921568633</v>
      </c>
      <c r="AF7">
        <v>1369207</v>
      </c>
      <c r="AG7">
        <f t="shared" si="11"/>
        <v>1117.72</v>
      </c>
      <c r="AH7">
        <v>794696</v>
      </c>
      <c r="AI7">
        <f t="shared" si="12"/>
        <v>697.10175438596491</v>
      </c>
      <c r="AJ7">
        <v>7838414</v>
      </c>
      <c r="AK7">
        <f t="shared" si="13"/>
        <v>8473.9610810810809</v>
      </c>
      <c r="AL7">
        <v>5742196</v>
      </c>
      <c r="AM7">
        <f t="shared" si="14"/>
        <v>6310.1054945054948</v>
      </c>
      <c r="AN7">
        <v>6240888</v>
      </c>
      <c r="AO7">
        <f t="shared" si="15"/>
        <v>7059.8280542986422</v>
      </c>
      <c r="AP7">
        <v>9872584</v>
      </c>
      <c r="AQ7">
        <f t="shared" si="16"/>
        <v>10969.537777777778</v>
      </c>
      <c r="AR7">
        <v>8685570</v>
      </c>
      <c r="AS7">
        <f t="shared" si="17"/>
        <v>11353.686274509804</v>
      </c>
      <c r="AT7">
        <v>9443548</v>
      </c>
      <c r="AU7">
        <f t="shared" si="18"/>
        <v>6172.2535947712422</v>
      </c>
      <c r="AV7">
        <v>7616947</v>
      </c>
      <c r="AW7">
        <f t="shared" si="19"/>
        <v>8463.2744444444452</v>
      </c>
      <c r="AX7">
        <v>7063968</v>
      </c>
      <c r="AY7">
        <f t="shared" si="20"/>
        <v>5606.3238095238094</v>
      </c>
      <c r="AZ7">
        <v>6562833</v>
      </c>
      <c r="BA7">
        <f t="shared" si="21"/>
        <v>6250.3171428571432</v>
      </c>
      <c r="BB7">
        <v>6611105</v>
      </c>
      <c r="BC7">
        <f t="shared" si="22"/>
        <v>9444.4357142857134</v>
      </c>
      <c r="BD7">
        <v>6357668</v>
      </c>
      <c r="BE7">
        <f t="shared" si="23"/>
        <v>5298.0566666666664</v>
      </c>
      <c r="BF7">
        <v>6879504</v>
      </c>
      <c r="BG7">
        <f t="shared" si="24"/>
        <v>6948.9939393939394</v>
      </c>
      <c r="BH7" s="1">
        <v>8.9619743801214099E-5</v>
      </c>
      <c r="BI7">
        <v>-3.2251124892048302</v>
      </c>
      <c r="BJ7">
        <v>402071</v>
      </c>
      <c r="BK7">
        <v>0.24627621880990999</v>
      </c>
      <c r="BL7">
        <v>0.84676799423432003</v>
      </c>
      <c r="BM7">
        <v>4</v>
      </c>
      <c r="BN7">
        <v>1.40237170576958E-4</v>
      </c>
      <c r="BO7">
        <v>-3.2898120116971099</v>
      </c>
      <c r="BP7">
        <v>279867</v>
      </c>
      <c r="BQ7">
        <v>0.16529219588234301</v>
      </c>
      <c r="BR7">
        <v>-2.29985875430634</v>
      </c>
      <c r="BS7">
        <v>66</v>
      </c>
      <c r="BT7" s="1">
        <v>5.5152569557229697E-5</v>
      </c>
      <c r="BU7">
        <v>-3.42278754141351</v>
      </c>
      <c r="BV7">
        <v>848685</v>
      </c>
      <c r="BW7" s="1">
        <v>8.9619743801214099E-5</v>
      </c>
      <c r="BX7">
        <v>3.2251124892048302</v>
      </c>
      <c r="BY7">
        <v>402071</v>
      </c>
      <c r="BZ7" s="1">
        <v>5.4988159447455798E-5</v>
      </c>
      <c r="CA7">
        <v>4.0718804834391502</v>
      </c>
      <c r="CB7">
        <v>1127977</v>
      </c>
      <c r="CC7">
        <v>0.75295630766487898</v>
      </c>
      <c r="CD7">
        <v>-6.4699522492273703E-2</v>
      </c>
      <c r="CE7">
        <v>10</v>
      </c>
      <c r="CF7">
        <v>0.14079075743493799</v>
      </c>
      <c r="CG7">
        <v>0.92525373489849205</v>
      </c>
      <c r="CH7">
        <v>72</v>
      </c>
      <c r="CI7">
        <v>0.31508933014796803</v>
      </c>
      <c r="CJ7">
        <v>-0.19767505220868001</v>
      </c>
      <c r="CK7">
        <v>27</v>
      </c>
      <c r="CL7">
        <v>0.24627621880990999</v>
      </c>
      <c r="CM7">
        <v>-0.84676799423432003</v>
      </c>
      <c r="CN7">
        <v>4</v>
      </c>
      <c r="CO7" s="1">
        <v>5.4988159447455798E-5</v>
      </c>
      <c r="CP7">
        <v>-4.0718804834391502</v>
      </c>
      <c r="CQ7">
        <v>1127977</v>
      </c>
      <c r="CR7" s="1">
        <v>9.1701321135800198E-5</v>
      </c>
      <c r="CS7">
        <v>-4.1365800059314299</v>
      </c>
      <c r="CT7">
        <v>738035</v>
      </c>
      <c r="CU7">
        <v>0.127838497395447</v>
      </c>
      <c r="CV7">
        <v>-3.14662674854066</v>
      </c>
      <c r="CW7">
        <v>141</v>
      </c>
      <c r="CX7" s="1">
        <v>3.6017415684417502E-5</v>
      </c>
      <c r="CY7">
        <v>-4.2695555356478296</v>
      </c>
      <c r="CZ7">
        <v>2248728</v>
      </c>
      <c r="DA7">
        <v>1.40237170576958E-4</v>
      </c>
      <c r="DB7">
        <v>3.2898120116971099</v>
      </c>
      <c r="DC7">
        <v>279867</v>
      </c>
      <c r="DD7">
        <v>0.75295630766487898</v>
      </c>
      <c r="DE7">
        <v>6.4699522492273703E-2</v>
      </c>
      <c r="DF7">
        <v>10</v>
      </c>
      <c r="DG7" s="1">
        <v>9.1701321135800198E-5</v>
      </c>
      <c r="DH7">
        <v>4.1365800059314299</v>
      </c>
      <c r="DI7">
        <v>738035</v>
      </c>
      <c r="DJ7">
        <v>0.117242230582326</v>
      </c>
      <c r="DK7">
        <v>0.98995325739076601</v>
      </c>
      <c r="DL7">
        <v>93</v>
      </c>
      <c r="DM7">
        <v>0.50908837488491498</v>
      </c>
      <c r="DN7">
        <v>-0.132975529716407</v>
      </c>
      <c r="DO7">
        <v>16</v>
      </c>
      <c r="DP7">
        <v>0.16529219588234301</v>
      </c>
      <c r="DQ7">
        <v>2.29985875430634</v>
      </c>
      <c r="DR7">
        <v>66</v>
      </c>
      <c r="DS7">
        <v>0.14079075743493799</v>
      </c>
      <c r="DT7">
        <v>-0.92525373489849205</v>
      </c>
      <c r="DU7">
        <v>72</v>
      </c>
      <c r="DV7">
        <v>0.127838497395447</v>
      </c>
      <c r="DW7">
        <v>3.14662674854066</v>
      </c>
      <c r="DX7">
        <v>141</v>
      </c>
      <c r="DY7">
        <v>0.117242230582326</v>
      </c>
      <c r="DZ7">
        <v>-0.98995325739076601</v>
      </c>
      <c r="EA7">
        <v>93</v>
      </c>
      <c r="EB7">
        <v>6.9762284408539404E-2</v>
      </c>
      <c r="EC7">
        <v>-1.12292878710717</v>
      </c>
      <c r="ED7">
        <v>182</v>
      </c>
      <c r="EE7" s="1">
        <v>5.5152569557229697E-5</v>
      </c>
      <c r="EF7">
        <v>3.42278754141351</v>
      </c>
      <c r="EG7">
        <v>848685</v>
      </c>
      <c r="EH7">
        <v>0.31508933014796803</v>
      </c>
      <c r="EI7">
        <v>0.19767505220868101</v>
      </c>
      <c r="EJ7">
        <v>27</v>
      </c>
      <c r="EK7" s="1">
        <v>3.6017415684417502E-5</v>
      </c>
      <c r="EL7">
        <v>4.2695555356478296</v>
      </c>
      <c r="EM7">
        <v>2248728</v>
      </c>
      <c r="EN7">
        <v>0.50908837488491498</v>
      </c>
      <c r="EO7">
        <v>0.132975529716407</v>
      </c>
      <c r="EP7">
        <v>16</v>
      </c>
      <c r="EQ7">
        <v>6.9762284408539404E-2</v>
      </c>
      <c r="ER7">
        <v>1.12292878710717</v>
      </c>
      <c r="ES7">
        <v>182</v>
      </c>
    </row>
    <row r="8" spans="1:149" x14ac:dyDescent="0.2">
      <c r="A8">
        <v>20</v>
      </c>
      <c r="B8" t="s">
        <v>187</v>
      </c>
      <c r="C8" t="s">
        <v>188</v>
      </c>
      <c r="D8" t="s">
        <v>131</v>
      </c>
      <c r="E8">
        <v>160.0615</v>
      </c>
      <c r="F8">
        <v>-7.1</v>
      </c>
      <c r="G8">
        <v>7.11</v>
      </c>
      <c r="H8">
        <v>0.34</v>
      </c>
      <c r="I8">
        <v>24</v>
      </c>
      <c r="J8" t="s">
        <v>189</v>
      </c>
      <c r="K8">
        <f t="shared" si="0"/>
        <v>24</v>
      </c>
      <c r="L8">
        <v>43458</v>
      </c>
      <c r="M8">
        <f t="shared" si="1"/>
        <v>43.457999999999998</v>
      </c>
      <c r="N8">
        <v>206483</v>
      </c>
      <c r="O8">
        <f t="shared" si="2"/>
        <v>187.71181818181819</v>
      </c>
      <c r="P8">
        <v>120480</v>
      </c>
      <c r="Q8">
        <f t="shared" si="3"/>
        <v>126.82105263157895</v>
      </c>
      <c r="R8">
        <v>382822</v>
      </c>
      <c r="S8">
        <f t="shared" si="4"/>
        <v>283.57185185185187</v>
      </c>
      <c r="T8">
        <v>159237</v>
      </c>
      <c r="U8">
        <f t="shared" si="5"/>
        <v>151.65428571428572</v>
      </c>
      <c r="V8">
        <v>331697</v>
      </c>
      <c r="W8">
        <f t="shared" si="6"/>
        <v>340.20205128205129</v>
      </c>
      <c r="X8">
        <v>186312</v>
      </c>
      <c r="Y8">
        <f t="shared" si="7"/>
        <v>200.33548387096775</v>
      </c>
      <c r="Z8">
        <v>314316</v>
      </c>
      <c r="AA8">
        <f t="shared" si="8"/>
        <v>314.31599999999997</v>
      </c>
      <c r="AB8">
        <v>144670</v>
      </c>
      <c r="AC8">
        <f t="shared" si="9"/>
        <v>100.46527777777777</v>
      </c>
      <c r="AD8">
        <v>375272</v>
      </c>
      <c r="AE8">
        <f t="shared" si="10"/>
        <v>367.9137254901961</v>
      </c>
      <c r="AF8">
        <v>217202</v>
      </c>
      <c r="AG8">
        <f t="shared" si="11"/>
        <v>177.30775510204083</v>
      </c>
      <c r="AH8">
        <v>137015</v>
      </c>
      <c r="AI8">
        <f t="shared" si="12"/>
        <v>120.18859649122807</v>
      </c>
      <c r="AJ8">
        <v>710752</v>
      </c>
      <c r="AK8">
        <f t="shared" si="13"/>
        <v>768.38054054054055</v>
      </c>
      <c r="AL8">
        <v>543451</v>
      </c>
      <c r="AM8">
        <f t="shared" si="14"/>
        <v>597.19890109890105</v>
      </c>
      <c r="AN8">
        <v>413505</v>
      </c>
      <c r="AO8">
        <f t="shared" si="15"/>
        <v>467.76583710407238</v>
      </c>
      <c r="AP8">
        <v>372326</v>
      </c>
      <c r="AQ8">
        <f t="shared" si="16"/>
        <v>413.69555555555553</v>
      </c>
      <c r="AR8">
        <v>415730</v>
      </c>
      <c r="AS8">
        <f t="shared" si="17"/>
        <v>543.43790849673201</v>
      </c>
      <c r="AT8">
        <v>704194</v>
      </c>
      <c r="AU8">
        <f t="shared" si="18"/>
        <v>460.25751633986926</v>
      </c>
      <c r="AV8">
        <v>605373</v>
      </c>
      <c r="AW8">
        <f t="shared" si="19"/>
        <v>672.63666666666666</v>
      </c>
      <c r="AX8">
        <v>320273</v>
      </c>
      <c r="AY8">
        <f t="shared" si="20"/>
        <v>254.18492063492064</v>
      </c>
      <c r="AZ8">
        <v>587608</v>
      </c>
      <c r="BA8">
        <f t="shared" si="21"/>
        <v>559.62666666666667</v>
      </c>
      <c r="BB8">
        <v>602493</v>
      </c>
      <c r="BC8">
        <f t="shared" si="22"/>
        <v>860.70428571428567</v>
      </c>
      <c r="BD8">
        <v>679599</v>
      </c>
      <c r="BE8">
        <f t="shared" si="23"/>
        <v>566.33249999999998</v>
      </c>
      <c r="BF8">
        <v>761458</v>
      </c>
      <c r="BG8">
        <f t="shared" si="24"/>
        <v>769.14949494949497</v>
      </c>
      <c r="BH8">
        <v>2.01000239364751E-2</v>
      </c>
      <c r="BI8">
        <v>-1.1265938005087199</v>
      </c>
      <c r="BJ8">
        <v>39</v>
      </c>
      <c r="BK8">
        <v>0.51722115356935106</v>
      </c>
      <c r="BL8">
        <v>0.28998192784669102</v>
      </c>
      <c r="BM8">
        <v>0</v>
      </c>
      <c r="BN8">
        <v>3.3078438550908102E-3</v>
      </c>
      <c r="BO8">
        <v>-1.45905765358246</v>
      </c>
      <c r="BP8">
        <v>349</v>
      </c>
      <c r="BQ8">
        <v>0.80521078317275996</v>
      </c>
      <c r="BR8">
        <v>-0.138821715517981</v>
      </c>
      <c r="BS8">
        <v>0</v>
      </c>
      <c r="BT8">
        <v>4.3713670677400698E-3</v>
      </c>
      <c r="BU8">
        <v>-1.35237956559772</v>
      </c>
      <c r="BV8">
        <v>233</v>
      </c>
      <c r="BW8">
        <v>2.01000239364751E-2</v>
      </c>
      <c r="BX8">
        <v>1.1265938005087199</v>
      </c>
      <c r="BY8">
        <v>39</v>
      </c>
      <c r="BZ8">
        <v>1.6195967942941099E-2</v>
      </c>
      <c r="CA8">
        <v>1.4165757283554099</v>
      </c>
      <c r="CB8">
        <v>55</v>
      </c>
      <c r="CC8">
        <v>0.29041784712743801</v>
      </c>
      <c r="CD8">
        <v>-0.33246385307373899</v>
      </c>
      <c r="CE8">
        <v>2</v>
      </c>
      <c r="CF8">
        <v>7.5183591877907699E-2</v>
      </c>
      <c r="CG8">
        <v>0.98777208499074098</v>
      </c>
      <c r="CH8">
        <v>10</v>
      </c>
      <c r="CI8">
        <v>0.46267499436891002</v>
      </c>
      <c r="CJ8">
        <v>-0.225785765088997</v>
      </c>
      <c r="CK8">
        <v>1</v>
      </c>
      <c r="CL8">
        <v>0.51722115356935106</v>
      </c>
      <c r="CM8">
        <v>-0.28998192784669102</v>
      </c>
      <c r="CN8">
        <v>0</v>
      </c>
      <c r="CO8">
        <v>1.6195967942941099E-2</v>
      </c>
      <c r="CP8">
        <v>-1.4165757283554099</v>
      </c>
      <c r="CQ8">
        <v>55</v>
      </c>
      <c r="CR8">
        <v>3.19955363575032E-3</v>
      </c>
      <c r="CS8">
        <v>-1.7490395814291499</v>
      </c>
      <c r="CT8">
        <v>420</v>
      </c>
      <c r="CU8">
        <v>0.53112302003168899</v>
      </c>
      <c r="CV8">
        <v>-0.42880364336467303</v>
      </c>
      <c r="CW8">
        <v>1</v>
      </c>
      <c r="CX8">
        <v>4.2107582624285097E-3</v>
      </c>
      <c r="CY8">
        <v>-1.64236149344441</v>
      </c>
      <c r="CZ8">
        <v>280</v>
      </c>
      <c r="DA8">
        <v>3.3078438550908102E-3</v>
      </c>
      <c r="DB8">
        <v>1.45905765358246</v>
      </c>
      <c r="DC8">
        <v>349</v>
      </c>
      <c r="DD8">
        <v>0.29041784712743801</v>
      </c>
      <c r="DE8">
        <v>0.33246385307373899</v>
      </c>
      <c r="DF8">
        <v>2</v>
      </c>
      <c r="DG8">
        <v>3.19955363575032E-3</v>
      </c>
      <c r="DH8">
        <v>1.7490395814291499</v>
      </c>
      <c r="DI8">
        <v>420</v>
      </c>
      <c r="DJ8">
        <v>1.6436626606225201E-2</v>
      </c>
      <c r="DK8">
        <v>1.3202359380644799</v>
      </c>
      <c r="DL8">
        <v>66</v>
      </c>
      <c r="DM8">
        <v>0.68963386924336101</v>
      </c>
      <c r="DN8">
        <v>0.106678087984742</v>
      </c>
      <c r="DO8">
        <v>1</v>
      </c>
      <c r="DP8">
        <v>0.80521078317275996</v>
      </c>
      <c r="DQ8">
        <v>0.138821715517981</v>
      </c>
      <c r="DR8">
        <v>0</v>
      </c>
      <c r="DS8">
        <v>7.5183591877907699E-2</v>
      </c>
      <c r="DT8">
        <v>-0.98777208499074098</v>
      </c>
      <c r="DU8">
        <v>10</v>
      </c>
      <c r="DV8">
        <v>0.53112302003168899</v>
      </c>
      <c r="DW8">
        <v>0.42880364336467303</v>
      </c>
      <c r="DX8">
        <v>1</v>
      </c>
      <c r="DY8">
        <v>1.6436626606225201E-2</v>
      </c>
      <c r="DZ8">
        <v>-1.3202359380644799</v>
      </c>
      <c r="EA8">
        <v>66</v>
      </c>
      <c r="EB8">
        <v>2.39016811373403E-2</v>
      </c>
      <c r="EC8">
        <v>-1.2135578500797299</v>
      </c>
      <c r="ED8">
        <v>40</v>
      </c>
      <c r="EE8">
        <v>4.3713670677400698E-3</v>
      </c>
      <c r="EF8">
        <v>1.35237956559772</v>
      </c>
      <c r="EG8">
        <v>233</v>
      </c>
      <c r="EH8">
        <v>0.46267499436891002</v>
      </c>
      <c r="EI8">
        <v>0.225785765088997</v>
      </c>
      <c r="EJ8">
        <v>1</v>
      </c>
      <c r="EK8">
        <v>4.2107582624285097E-3</v>
      </c>
      <c r="EL8">
        <v>1.64236149344441</v>
      </c>
      <c r="EM8">
        <v>280</v>
      </c>
      <c r="EN8">
        <v>0.68963386924336101</v>
      </c>
      <c r="EO8">
        <v>-0.106678087984742</v>
      </c>
      <c r="EP8">
        <v>1</v>
      </c>
      <c r="EQ8">
        <v>2.39016811373403E-2</v>
      </c>
      <c r="ER8">
        <v>1.2135578500797299</v>
      </c>
      <c r="ES8">
        <v>40</v>
      </c>
    </row>
    <row r="9" spans="1:149" x14ac:dyDescent="0.2">
      <c r="A9">
        <v>23</v>
      </c>
      <c r="B9" t="s">
        <v>196</v>
      </c>
      <c r="C9" t="s">
        <v>197</v>
      </c>
      <c r="D9" t="s">
        <v>125</v>
      </c>
      <c r="E9">
        <v>118.08629999999999</v>
      </c>
      <c r="F9">
        <v>1.2</v>
      </c>
      <c r="G9">
        <v>7.98</v>
      </c>
      <c r="H9">
        <v>0.1</v>
      </c>
      <c r="I9">
        <v>24</v>
      </c>
      <c r="J9" t="s">
        <v>198</v>
      </c>
      <c r="K9">
        <f t="shared" si="0"/>
        <v>24</v>
      </c>
      <c r="L9">
        <v>68192744</v>
      </c>
      <c r="M9">
        <f t="shared" si="1"/>
        <v>68192.744000000006</v>
      </c>
      <c r="N9">
        <v>157490144</v>
      </c>
      <c r="O9">
        <f t="shared" si="2"/>
        <v>143172.85818181818</v>
      </c>
      <c r="P9">
        <v>137068352</v>
      </c>
      <c r="Q9">
        <f t="shared" si="3"/>
        <v>144282.47578947368</v>
      </c>
      <c r="R9">
        <v>170957536</v>
      </c>
      <c r="S9">
        <f t="shared" si="4"/>
        <v>126635.21185185185</v>
      </c>
      <c r="T9">
        <v>107376144</v>
      </c>
      <c r="U9">
        <f t="shared" si="5"/>
        <v>102262.99428571429</v>
      </c>
      <c r="V9">
        <v>235604592</v>
      </c>
      <c r="W9">
        <f t="shared" si="6"/>
        <v>241645.73538461537</v>
      </c>
      <c r="X9">
        <v>234638656</v>
      </c>
      <c r="Y9">
        <f t="shared" si="7"/>
        <v>252299.63010752687</v>
      </c>
      <c r="Z9">
        <v>246876448</v>
      </c>
      <c r="AA9">
        <f t="shared" si="8"/>
        <v>246876.448</v>
      </c>
      <c r="AB9">
        <v>195875152</v>
      </c>
      <c r="AC9">
        <f t="shared" si="9"/>
        <v>136024.41111111111</v>
      </c>
      <c r="AD9">
        <v>200531440</v>
      </c>
      <c r="AE9">
        <f t="shared" si="10"/>
        <v>196599.45098039217</v>
      </c>
      <c r="AF9">
        <v>170676800</v>
      </c>
      <c r="AG9">
        <f t="shared" si="11"/>
        <v>139328</v>
      </c>
      <c r="AH9">
        <v>152592336</v>
      </c>
      <c r="AI9">
        <f t="shared" si="12"/>
        <v>133852.92631578946</v>
      </c>
      <c r="AJ9">
        <v>1237486208</v>
      </c>
      <c r="AK9">
        <f t="shared" si="13"/>
        <v>1337822.9275675677</v>
      </c>
      <c r="AL9">
        <v>1276504704</v>
      </c>
      <c r="AM9">
        <f t="shared" si="14"/>
        <v>1402752.421978022</v>
      </c>
      <c r="AN9">
        <v>1235691264</v>
      </c>
      <c r="AO9">
        <f t="shared" si="15"/>
        <v>1397840.7963800905</v>
      </c>
      <c r="AP9">
        <v>808264704</v>
      </c>
      <c r="AQ9">
        <f t="shared" si="16"/>
        <v>898071.89333333331</v>
      </c>
      <c r="AR9">
        <v>927001408</v>
      </c>
      <c r="AS9">
        <f t="shared" si="17"/>
        <v>1211766.5464052288</v>
      </c>
      <c r="AT9">
        <v>1296602112</v>
      </c>
      <c r="AU9">
        <f t="shared" si="18"/>
        <v>847452.36078431376</v>
      </c>
      <c r="AV9">
        <v>1216981120</v>
      </c>
      <c r="AW9">
        <f t="shared" si="19"/>
        <v>1352201.2444444445</v>
      </c>
      <c r="AX9">
        <v>1143220992</v>
      </c>
      <c r="AY9">
        <f t="shared" si="20"/>
        <v>907318.24761904764</v>
      </c>
      <c r="AZ9">
        <v>1207630208</v>
      </c>
      <c r="BA9">
        <f t="shared" si="21"/>
        <v>1150124.0076190475</v>
      </c>
      <c r="BB9">
        <v>1181122688</v>
      </c>
      <c r="BC9">
        <f t="shared" si="22"/>
        <v>1687318.1257142858</v>
      </c>
      <c r="BD9">
        <v>1258254080</v>
      </c>
      <c r="BE9">
        <f t="shared" si="23"/>
        <v>1048545.0666666667</v>
      </c>
      <c r="BF9">
        <v>1405885952</v>
      </c>
      <c r="BG9">
        <f t="shared" si="24"/>
        <v>1420086.8202020202</v>
      </c>
      <c r="BH9" s="1">
        <v>2.6161262609721999E-5</v>
      </c>
      <c r="BI9">
        <v>-2.7544644082762901</v>
      </c>
      <c r="BJ9">
        <v>170478630</v>
      </c>
      <c r="BK9">
        <v>0.79934449313594302</v>
      </c>
      <c r="BL9">
        <v>-7.9621283406719798E-2</v>
      </c>
      <c r="BM9">
        <v>232</v>
      </c>
      <c r="BN9" s="1">
        <v>7.11671672757894E-7</v>
      </c>
      <c r="BO9">
        <v>-2.9146672057993999</v>
      </c>
      <c r="BP9">
        <v>7719145065</v>
      </c>
      <c r="BQ9">
        <v>0.96636081193937096</v>
      </c>
      <c r="BR9">
        <v>1.7224755701466098E-2</v>
      </c>
      <c r="BS9">
        <v>178</v>
      </c>
      <c r="BT9">
        <v>1.11686572025924E-4</v>
      </c>
      <c r="BU9">
        <v>-2.7030807992384802</v>
      </c>
      <c r="BV9">
        <v>37361069</v>
      </c>
      <c r="BW9" s="1">
        <v>2.6161262609721999E-5</v>
      </c>
      <c r="BX9">
        <v>2.7544644082762901</v>
      </c>
      <c r="BY9">
        <v>170478630</v>
      </c>
      <c r="BZ9" s="1">
        <v>2.4160614609539798E-5</v>
      </c>
      <c r="CA9">
        <v>2.6748431248695699</v>
      </c>
      <c r="CB9">
        <v>175962907</v>
      </c>
      <c r="CC9">
        <v>0.19031029055507001</v>
      </c>
      <c r="CD9">
        <v>-0.16020279752311001</v>
      </c>
      <c r="CE9">
        <v>7157</v>
      </c>
      <c r="CF9" s="1">
        <v>3.08011795081458E-5</v>
      </c>
      <c r="CG9">
        <v>2.7716891639777601</v>
      </c>
      <c r="CH9">
        <v>146312258</v>
      </c>
      <c r="CI9">
        <v>0.76630685547092903</v>
      </c>
      <c r="CJ9">
        <v>5.1383609037808697E-2</v>
      </c>
      <c r="CK9">
        <v>1530</v>
      </c>
      <c r="CL9">
        <v>0.79934449313594302</v>
      </c>
      <c r="CM9">
        <v>7.9621283406720006E-2</v>
      </c>
      <c r="CN9">
        <v>232</v>
      </c>
      <c r="CO9" s="1">
        <v>2.4160614609539798E-5</v>
      </c>
      <c r="CP9">
        <v>-2.6748431248695699</v>
      </c>
      <c r="CQ9">
        <v>175962907</v>
      </c>
      <c r="CR9" s="1">
        <v>5.0910776092005101E-7</v>
      </c>
      <c r="CS9">
        <v>-2.8350459223926801</v>
      </c>
      <c r="CT9">
        <v>10278897654</v>
      </c>
      <c r="CU9">
        <v>0.790974232041739</v>
      </c>
      <c r="CV9">
        <v>9.68460391081859E-2</v>
      </c>
      <c r="CW9">
        <v>236</v>
      </c>
      <c r="CX9">
        <v>1.08573100531885E-4</v>
      </c>
      <c r="CY9">
        <v>-2.62345951583176</v>
      </c>
      <c r="CZ9">
        <v>36643563</v>
      </c>
      <c r="DA9" s="1">
        <v>7.11671672757894E-7</v>
      </c>
      <c r="DB9">
        <v>2.9146672057993999</v>
      </c>
      <c r="DC9">
        <v>7719145065</v>
      </c>
      <c r="DD9">
        <v>0.19031029055507001</v>
      </c>
      <c r="DE9">
        <v>0.16020279752311001</v>
      </c>
      <c r="DF9">
        <v>7157</v>
      </c>
      <c r="DG9" s="1">
        <v>5.0910776092005101E-7</v>
      </c>
      <c r="DH9">
        <v>2.8350459223926801</v>
      </c>
      <c r="DI9">
        <v>10278897654</v>
      </c>
      <c r="DJ9" s="1">
        <v>1.1079559507722301E-6</v>
      </c>
      <c r="DK9">
        <v>2.9318919615008698</v>
      </c>
      <c r="DL9">
        <v>5010806381</v>
      </c>
      <c r="DM9">
        <v>0.16387817299313201</v>
      </c>
      <c r="DN9">
        <v>0.21158640656091901</v>
      </c>
      <c r="DO9">
        <v>8470</v>
      </c>
      <c r="DP9">
        <v>0.96636081193937096</v>
      </c>
      <c r="DQ9">
        <v>-1.7224755701466098E-2</v>
      </c>
      <c r="DR9">
        <v>178</v>
      </c>
      <c r="DS9" s="1">
        <v>3.08011795081458E-5</v>
      </c>
      <c r="DT9">
        <v>-2.7716891639777601</v>
      </c>
      <c r="DU9">
        <v>146312258</v>
      </c>
      <c r="DV9">
        <v>0.790974232041739</v>
      </c>
      <c r="DW9">
        <v>-9.6846039108186094E-2</v>
      </c>
      <c r="DX9">
        <v>236</v>
      </c>
      <c r="DY9" s="1">
        <v>1.1079559507722301E-6</v>
      </c>
      <c r="DZ9">
        <v>-2.9318919615008698</v>
      </c>
      <c r="EA9">
        <v>5010806381</v>
      </c>
      <c r="EB9">
        <v>1.23531779774683E-4</v>
      </c>
      <c r="EC9">
        <v>-2.7203055549399502</v>
      </c>
      <c r="ED9">
        <v>34130294</v>
      </c>
      <c r="EE9">
        <v>1.11686572025924E-4</v>
      </c>
      <c r="EF9">
        <v>2.7030807992384802</v>
      </c>
      <c r="EG9">
        <v>37361069</v>
      </c>
      <c r="EH9">
        <v>0.76630685547092903</v>
      </c>
      <c r="EI9">
        <v>-5.1383609037808697E-2</v>
      </c>
      <c r="EJ9">
        <v>1530</v>
      </c>
      <c r="EK9">
        <v>1.08573100531885E-4</v>
      </c>
      <c r="EL9">
        <v>2.62345951583176</v>
      </c>
      <c r="EM9">
        <v>36643563</v>
      </c>
      <c r="EN9">
        <v>0.16387817299313201</v>
      </c>
      <c r="EO9">
        <v>-0.21158640656091901</v>
      </c>
      <c r="EP9">
        <v>8470</v>
      </c>
      <c r="EQ9">
        <v>1.23531779774683E-4</v>
      </c>
      <c r="ER9">
        <v>2.7203055549399502</v>
      </c>
      <c r="ES9">
        <v>34130294</v>
      </c>
    </row>
    <row r="10" spans="1:149" x14ac:dyDescent="0.2">
      <c r="A10">
        <v>24</v>
      </c>
      <c r="B10" t="s">
        <v>199</v>
      </c>
      <c r="C10" t="s">
        <v>200</v>
      </c>
      <c r="D10" t="s">
        <v>125</v>
      </c>
      <c r="E10">
        <v>232.15430000000001</v>
      </c>
      <c r="F10">
        <v>-1</v>
      </c>
      <c r="G10">
        <v>5.85</v>
      </c>
      <c r="H10">
        <v>0.44</v>
      </c>
      <c r="I10">
        <v>24</v>
      </c>
      <c r="J10" t="s">
        <v>201</v>
      </c>
      <c r="K10">
        <f t="shared" si="0"/>
        <v>24</v>
      </c>
      <c r="L10">
        <v>49630</v>
      </c>
      <c r="M10">
        <f t="shared" si="1"/>
        <v>49.63</v>
      </c>
      <c r="N10">
        <v>384188</v>
      </c>
      <c r="O10">
        <f t="shared" si="2"/>
        <v>349.26181818181817</v>
      </c>
      <c r="P10">
        <v>137177</v>
      </c>
      <c r="Q10">
        <f t="shared" si="3"/>
        <v>144.39684210526315</v>
      </c>
      <c r="R10">
        <v>459196</v>
      </c>
      <c r="S10">
        <f t="shared" si="4"/>
        <v>340.1451851851852</v>
      </c>
      <c r="T10">
        <v>190353</v>
      </c>
      <c r="U10">
        <f t="shared" si="5"/>
        <v>181.28857142857143</v>
      </c>
      <c r="V10">
        <v>289204</v>
      </c>
      <c r="W10">
        <f t="shared" si="6"/>
        <v>296.61948717948718</v>
      </c>
      <c r="X10">
        <v>242038</v>
      </c>
      <c r="Y10">
        <f t="shared" si="7"/>
        <v>260.25591397849462</v>
      </c>
      <c r="Z10">
        <v>383587</v>
      </c>
      <c r="AA10">
        <f t="shared" si="8"/>
        <v>383.58699999999999</v>
      </c>
      <c r="AB10">
        <v>105320</v>
      </c>
      <c r="AC10">
        <f t="shared" si="9"/>
        <v>73.138888888888886</v>
      </c>
      <c r="AD10">
        <v>510863</v>
      </c>
      <c r="AE10">
        <f t="shared" si="10"/>
        <v>500.84607843137258</v>
      </c>
      <c r="AF10">
        <v>272089</v>
      </c>
      <c r="AG10">
        <f t="shared" si="11"/>
        <v>222.11346938775509</v>
      </c>
      <c r="AH10">
        <v>84586</v>
      </c>
      <c r="AI10">
        <f t="shared" si="12"/>
        <v>74.198245614035088</v>
      </c>
      <c r="AJ10">
        <v>8757721</v>
      </c>
      <c r="AK10">
        <f t="shared" si="13"/>
        <v>9467.8064864864864</v>
      </c>
      <c r="AL10">
        <v>8992059</v>
      </c>
      <c r="AM10">
        <f t="shared" si="14"/>
        <v>9881.3835164835164</v>
      </c>
      <c r="AN10">
        <v>5519831</v>
      </c>
      <c r="AO10">
        <f t="shared" si="15"/>
        <v>6244.1527149321264</v>
      </c>
      <c r="AP10">
        <v>7025948</v>
      </c>
      <c r="AQ10">
        <f t="shared" si="16"/>
        <v>7806.6088888888889</v>
      </c>
      <c r="AR10">
        <v>5528475</v>
      </c>
      <c r="AS10">
        <f t="shared" si="17"/>
        <v>7226.7647058823532</v>
      </c>
      <c r="AT10">
        <v>7093794</v>
      </c>
      <c r="AU10">
        <f t="shared" si="18"/>
        <v>4636.4666666666662</v>
      </c>
      <c r="AV10">
        <v>11118493</v>
      </c>
      <c r="AW10">
        <f t="shared" si="19"/>
        <v>12353.881111111112</v>
      </c>
      <c r="AX10">
        <v>7013178</v>
      </c>
      <c r="AY10">
        <f t="shared" si="20"/>
        <v>5566.0142857142855</v>
      </c>
      <c r="AZ10">
        <v>6714230</v>
      </c>
      <c r="BA10">
        <f t="shared" si="21"/>
        <v>6394.5047619047618</v>
      </c>
      <c r="BB10">
        <v>7835309</v>
      </c>
      <c r="BC10">
        <f t="shared" si="22"/>
        <v>11193.298571428571</v>
      </c>
      <c r="BD10">
        <v>6833202</v>
      </c>
      <c r="BE10">
        <f t="shared" si="23"/>
        <v>5694.335</v>
      </c>
      <c r="BF10">
        <v>7856851</v>
      </c>
      <c r="BG10">
        <f t="shared" si="24"/>
        <v>7936.2131313131313</v>
      </c>
      <c r="BH10" s="1">
        <v>7.8803997243422102E-5</v>
      </c>
      <c r="BI10">
        <v>-4.5272244877404697</v>
      </c>
      <c r="BJ10">
        <v>1082535</v>
      </c>
      <c r="BK10">
        <v>5.9231454357323E-2</v>
      </c>
      <c r="BL10">
        <v>0.99723855312970799</v>
      </c>
      <c r="BM10">
        <v>8</v>
      </c>
      <c r="BN10" s="1">
        <v>1.14004067187313E-5</v>
      </c>
      <c r="BO10">
        <v>-4.46581050313634</v>
      </c>
      <c r="BP10">
        <v>6884606</v>
      </c>
      <c r="BQ10">
        <v>0.94807613126024204</v>
      </c>
      <c r="BR10">
        <v>-3.64869706504303E-2</v>
      </c>
      <c r="BS10">
        <v>0</v>
      </c>
      <c r="BT10" s="1">
        <v>7.9872137565618399E-5</v>
      </c>
      <c r="BU10">
        <v>-4.8195080025414603</v>
      </c>
      <c r="BV10">
        <v>1589438</v>
      </c>
      <c r="BW10" s="1">
        <v>7.8803997243422102E-5</v>
      </c>
      <c r="BX10">
        <v>4.5272244877404697</v>
      </c>
      <c r="BY10">
        <v>1082535</v>
      </c>
      <c r="BZ10" s="1">
        <v>6.9375985279194596E-5</v>
      </c>
      <c r="CA10">
        <v>5.52446304087018</v>
      </c>
      <c r="CB10">
        <v>2403678</v>
      </c>
      <c r="CC10">
        <v>0.74422416680781001</v>
      </c>
      <c r="CD10">
        <v>6.1413984604132901E-2</v>
      </c>
      <c r="CE10">
        <v>10</v>
      </c>
      <c r="CF10" s="1">
        <v>8.3342203297750802E-5</v>
      </c>
      <c r="CG10">
        <v>4.4907375170900403</v>
      </c>
      <c r="CH10">
        <v>999087</v>
      </c>
      <c r="CI10">
        <v>0.21104187453539899</v>
      </c>
      <c r="CJ10">
        <v>-0.29228351480098802</v>
      </c>
      <c r="CK10">
        <v>46</v>
      </c>
      <c r="CL10">
        <v>5.9231454357323E-2</v>
      </c>
      <c r="CM10">
        <v>-0.99723855312970799</v>
      </c>
      <c r="CN10">
        <v>8</v>
      </c>
      <c r="CO10" s="1">
        <v>6.9375985279194596E-5</v>
      </c>
      <c r="CP10">
        <v>-5.52446304087018</v>
      </c>
      <c r="CQ10">
        <v>2403678</v>
      </c>
      <c r="CR10" s="1">
        <v>9.9386801289838094E-6</v>
      </c>
      <c r="CS10">
        <v>-5.4630490562660503</v>
      </c>
      <c r="CT10">
        <v>15423511</v>
      </c>
      <c r="CU10">
        <v>0.21258657011396001</v>
      </c>
      <c r="CV10">
        <v>-1.0337255237801299</v>
      </c>
      <c r="CW10">
        <v>2</v>
      </c>
      <c r="CX10" s="1">
        <v>7.2033212862824202E-5</v>
      </c>
      <c r="CY10">
        <v>-5.8167465556711697</v>
      </c>
      <c r="CZ10">
        <v>3458024</v>
      </c>
      <c r="DA10" s="1">
        <v>1.14004067187313E-5</v>
      </c>
      <c r="DB10">
        <v>4.46581050313634</v>
      </c>
      <c r="DC10">
        <v>6884606</v>
      </c>
      <c r="DD10">
        <v>0.74422416680781001</v>
      </c>
      <c r="DE10">
        <v>-6.1413984604132797E-2</v>
      </c>
      <c r="DF10">
        <v>10</v>
      </c>
      <c r="DG10" s="1">
        <v>9.9386801289838094E-6</v>
      </c>
      <c r="DH10">
        <v>5.4630490562660503</v>
      </c>
      <c r="DI10">
        <v>15423511</v>
      </c>
      <c r="DJ10" s="1">
        <v>1.2785340010755599E-5</v>
      </c>
      <c r="DK10">
        <v>4.4293235324859097</v>
      </c>
      <c r="DL10">
        <v>5992179</v>
      </c>
      <c r="DM10">
        <v>0.110870818475901</v>
      </c>
      <c r="DN10">
        <v>-0.35369749940512102</v>
      </c>
      <c r="DO10">
        <v>89</v>
      </c>
      <c r="DP10">
        <v>0.94807613126024204</v>
      </c>
      <c r="DQ10">
        <v>3.6486970650430203E-2</v>
      </c>
      <c r="DR10">
        <v>0</v>
      </c>
      <c r="DS10" s="1">
        <v>8.3342203297750802E-5</v>
      </c>
      <c r="DT10">
        <v>-4.4907375170900403</v>
      </c>
      <c r="DU10">
        <v>999087</v>
      </c>
      <c r="DV10">
        <v>0.21258657011396001</v>
      </c>
      <c r="DW10">
        <v>1.0337255237801299</v>
      </c>
      <c r="DX10">
        <v>2</v>
      </c>
      <c r="DY10" s="1">
        <v>1.2785340010755599E-5</v>
      </c>
      <c r="DZ10">
        <v>-4.4293235324859097</v>
      </c>
      <c r="EA10">
        <v>5992179</v>
      </c>
      <c r="EB10" s="1">
        <v>8.2939028119375196E-5</v>
      </c>
      <c r="EC10">
        <v>-4.78302103189103</v>
      </c>
      <c r="ED10">
        <v>1493746</v>
      </c>
      <c r="EE10" s="1">
        <v>7.9872137565618399E-5</v>
      </c>
      <c r="EF10">
        <v>4.8195080025414603</v>
      </c>
      <c r="EG10">
        <v>1589438</v>
      </c>
      <c r="EH10">
        <v>0.21104187453539899</v>
      </c>
      <c r="EI10">
        <v>0.29228351480098802</v>
      </c>
      <c r="EJ10">
        <v>46</v>
      </c>
      <c r="EK10" s="1">
        <v>7.2033212862824202E-5</v>
      </c>
      <c r="EL10">
        <v>5.8167465556711697</v>
      </c>
      <c r="EM10">
        <v>3458024</v>
      </c>
      <c r="EN10">
        <v>0.110870818475901</v>
      </c>
      <c r="EO10">
        <v>0.35369749940512102</v>
      </c>
      <c r="EP10">
        <v>89</v>
      </c>
      <c r="EQ10" s="1">
        <v>8.2939028119375196E-5</v>
      </c>
      <c r="ER10">
        <v>4.78302103189103</v>
      </c>
      <c r="ES10">
        <v>1493746</v>
      </c>
    </row>
    <row r="11" spans="1:149" x14ac:dyDescent="0.2">
      <c r="A11">
        <v>28</v>
      </c>
      <c r="B11" t="s">
        <v>211</v>
      </c>
      <c r="C11" t="s">
        <v>212</v>
      </c>
      <c r="D11" t="s">
        <v>213</v>
      </c>
      <c r="E11">
        <v>104.107</v>
      </c>
      <c r="F11">
        <v>3</v>
      </c>
      <c r="G11">
        <v>14.13</v>
      </c>
      <c r="H11">
        <v>0.16</v>
      </c>
      <c r="I11">
        <v>24</v>
      </c>
      <c r="J11" t="s">
        <v>214</v>
      </c>
      <c r="K11">
        <f t="shared" si="0"/>
        <v>24</v>
      </c>
      <c r="L11">
        <v>46860992</v>
      </c>
      <c r="M11">
        <f t="shared" si="1"/>
        <v>46860.991999999998</v>
      </c>
      <c r="N11">
        <v>76038584</v>
      </c>
      <c r="O11">
        <f t="shared" si="2"/>
        <v>69125.985454545458</v>
      </c>
      <c r="P11">
        <v>81086920</v>
      </c>
      <c r="Q11">
        <f t="shared" si="3"/>
        <v>85354.652631578952</v>
      </c>
      <c r="R11">
        <v>108106544</v>
      </c>
      <c r="S11">
        <f t="shared" si="4"/>
        <v>80078.921481481477</v>
      </c>
      <c r="T11">
        <v>54649008</v>
      </c>
      <c r="U11">
        <f t="shared" si="5"/>
        <v>52046.674285714289</v>
      </c>
      <c r="V11">
        <v>159606864</v>
      </c>
      <c r="W11">
        <f t="shared" si="6"/>
        <v>163699.3476923077</v>
      </c>
      <c r="X11">
        <v>78479824</v>
      </c>
      <c r="Y11">
        <f t="shared" si="7"/>
        <v>84386.907526881725</v>
      </c>
      <c r="Z11">
        <v>93753416</v>
      </c>
      <c r="AA11">
        <f t="shared" si="8"/>
        <v>93753.415999999997</v>
      </c>
      <c r="AB11">
        <v>94512752</v>
      </c>
      <c r="AC11">
        <f t="shared" si="9"/>
        <v>65633.85555555555</v>
      </c>
      <c r="AD11">
        <v>123666728</v>
      </c>
      <c r="AE11">
        <f t="shared" si="10"/>
        <v>121241.89019607843</v>
      </c>
      <c r="AF11">
        <v>94569048</v>
      </c>
      <c r="AG11">
        <f t="shared" si="11"/>
        <v>77199.222857142857</v>
      </c>
      <c r="AH11">
        <v>98762400</v>
      </c>
      <c r="AI11">
        <f t="shared" si="12"/>
        <v>86633.68421052632</v>
      </c>
      <c r="AJ11">
        <v>269392416</v>
      </c>
      <c r="AK11">
        <f t="shared" si="13"/>
        <v>291235.04432432435</v>
      </c>
      <c r="AL11">
        <v>449082208</v>
      </c>
      <c r="AM11">
        <f t="shared" si="14"/>
        <v>493496.93186813185</v>
      </c>
      <c r="AN11">
        <v>359029632</v>
      </c>
      <c r="AO11">
        <f t="shared" si="15"/>
        <v>406142.1176470588</v>
      </c>
      <c r="AP11">
        <v>169057728</v>
      </c>
      <c r="AQ11">
        <f t="shared" si="16"/>
        <v>187841.92000000001</v>
      </c>
      <c r="AR11">
        <v>171482288</v>
      </c>
      <c r="AS11">
        <f t="shared" si="17"/>
        <v>224159.85359477124</v>
      </c>
      <c r="AT11">
        <v>272013248</v>
      </c>
      <c r="AU11">
        <f t="shared" si="18"/>
        <v>177786.43660130718</v>
      </c>
      <c r="AV11">
        <v>276255488</v>
      </c>
      <c r="AW11">
        <f t="shared" si="19"/>
        <v>306950.5422222222</v>
      </c>
      <c r="AX11">
        <v>207330176</v>
      </c>
      <c r="AY11">
        <f t="shared" si="20"/>
        <v>164547.75873015873</v>
      </c>
      <c r="AZ11">
        <v>221296944</v>
      </c>
      <c r="BA11">
        <f t="shared" si="21"/>
        <v>210758.99428571429</v>
      </c>
      <c r="BB11">
        <v>273752992</v>
      </c>
      <c r="BC11">
        <f t="shared" si="22"/>
        <v>391075.70285714284</v>
      </c>
      <c r="BD11">
        <v>304389632</v>
      </c>
      <c r="BE11">
        <f t="shared" si="23"/>
        <v>253658.02666666667</v>
      </c>
      <c r="BF11">
        <v>249533152</v>
      </c>
      <c r="BG11">
        <f t="shared" si="24"/>
        <v>252053.68888888889</v>
      </c>
      <c r="BH11">
        <v>1.7692769086972399E-2</v>
      </c>
      <c r="BI11">
        <v>-1.8275624411411799</v>
      </c>
      <c r="BJ11">
        <v>36393</v>
      </c>
      <c r="BK11">
        <v>0.197207752478093</v>
      </c>
      <c r="BL11">
        <v>-0.44398987449430399</v>
      </c>
      <c r="BM11">
        <v>649</v>
      </c>
      <c r="BN11">
        <v>7.5929863260394497E-4</v>
      </c>
      <c r="BO11">
        <v>-1.7882841123023401</v>
      </c>
      <c r="BP11">
        <v>807947</v>
      </c>
      <c r="BQ11">
        <v>0.64070517655084402</v>
      </c>
      <c r="BR11">
        <v>-0.16278314667059901</v>
      </c>
      <c r="BS11">
        <v>148</v>
      </c>
      <c r="BT11">
        <v>9.2988446104944197E-4</v>
      </c>
      <c r="BU11">
        <v>-1.6315786751991599</v>
      </c>
      <c r="BV11">
        <v>544586</v>
      </c>
      <c r="BW11">
        <v>1.7692769086972399E-2</v>
      </c>
      <c r="BX11">
        <v>1.8275624411411799</v>
      </c>
      <c r="BY11">
        <v>36393</v>
      </c>
      <c r="BZ11">
        <v>3.5178670493526902E-2</v>
      </c>
      <c r="CA11">
        <v>1.3835725666468699</v>
      </c>
      <c r="CB11">
        <v>14521</v>
      </c>
      <c r="CC11">
        <v>0.915613950250733</v>
      </c>
      <c r="CD11">
        <v>3.9278328838838202E-2</v>
      </c>
      <c r="CE11">
        <v>313</v>
      </c>
      <c r="CF11">
        <v>2.36209777245746E-2</v>
      </c>
      <c r="CG11">
        <v>1.6647792944705799</v>
      </c>
      <c r="CH11">
        <v>24990</v>
      </c>
      <c r="CI11">
        <v>0.61235902749662896</v>
      </c>
      <c r="CJ11">
        <v>0.195983765942017</v>
      </c>
      <c r="CK11">
        <v>496</v>
      </c>
      <c r="CL11">
        <v>0.197207752478093</v>
      </c>
      <c r="CM11">
        <v>0.44398987449430399</v>
      </c>
      <c r="CN11">
        <v>649</v>
      </c>
      <c r="CO11">
        <v>3.5178670493526902E-2</v>
      </c>
      <c r="CP11">
        <v>-1.3835725666468699</v>
      </c>
      <c r="CQ11">
        <v>14521</v>
      </c>
      <c r="CR11">
        <v>2.86746490274686E-3</v>
      </c>
      <c r="CS11">
        <v>-1.34429423780803</v>
      </c>
      <c r="CT11">
        <v>169993</v>
      </c>
      <c r="CU11">
        <v>0.45985850852219201</v>
      </c>
      <c r="CV11">
        <v>0.28120672782370398</v>
      </c>
      <c r="CW11">
        <v>261</v>
      </c>
      <c r="CX11">
        <v>4.4696048425044502E-3</v>
      </c>
      <c r="CY11">
        <v>-1.1875888007048501</v>
      </c>
      <c r="CZ11">
        <v>90609</v>
      </c>
      <c r="DA11">
        <v>7.5929863260394497E-4</v>
      </c>
      <c r="DB11">
        <v>1.7882841123023401</v>
      </c>
      <c r="DC11">
        <v>807947</v>
      </c>
      <c r="DD11">
        <v>0.915613950250733</v>
      </c>
      <c r="DE11">
        <v>-3.9278328838838299E-2</v>
      </c>
      <c r="DF11">
        <v>313</v>
      </c>
      <c r="DG11">
        <v>2.86746490274686E-3</v>
      </c>
      <c r="DH11">
        <v>1.34429423780803</v>
      </c>
      <c r="DI11">
        <v>169993</v>
      </c>
      <c r="DJ11">
        <v>1.6016131273641099E-3</v>
      </c>
      <c r="DK11">
        <v>1.6255009656317401</v>
      </c>
      <c r="DL11">
        <v>351341</v>
      </c>
      <c r="DM11">
        <v>0.50014615877485102</v>
      </c>
      <c r="DN11">
        <v>0.156705437103178</v>
      </c>
      <c r="DO11">
        <v>582</v>
      </c>
      <c r="DP11">
        <v>0.64070517655084402</v>
      </c>
      <c r="DQ11">
        <v>0.16278314667059901</v>
      </c>
      <c r="DR11">
        <v>148</v>
      </c>
      <c r="DS11">
        <v>2.36209777245746E-2</v>
      </c>
      <c r="DT11">
        <v>-1.6647792944705799</v>
      </c>
      <c r="DU11">
        <v>24990</v>
      </c>
      <c r="DV11">
        <v>0.45985850852219201</v>
      </c>
      <c r="DW11">
        <v>-0.28120672782370398</v>
      </c>
      <c r="DX11">
        <v>261</v>
      </c>
      <c r="DY11">
        <v>1.6016131273641099E-3</v>
      </c>
      <c r="DZ11">
        <v>-1.6255009656317401</v>
      </c>
      <c r="EA11">
        <v>351341</v>
      </c>
      <c r="EB11">
        <v>2.2737008125490502E-3</v>
      </c>
      <c r="EC11">
        <v>-1.4687955285285601</v>
      </c>
      <c r="ED11">
        <v>204755</v>
      </c>
      <c r="EE11">
        <v>9.2988446104944197E-4</v>
      </c>
      <c r="EF11">
        <v>1.6315786751991599</v>
      </c>
      <c r="EG11">
        <v>544586</v>
      </c>
      <c r="EH11">
        <v>0.61235902749662896</v>
      </c>
      <c r="EI11">
        <v>-0.195983765942017</v>
      </c>
      <c r="EJ11">
        <v>496</v>
      </c>
      <c r="EK11">
        <v>4.4696048425044502E-3</v>
      </c>
      <c r="EL11">
        <v>1.1875888007048501</v>
      </c>
      <c r="EM11">
        <v>90609</v>
      </c>
      <c r="EN11">
        <v>0.50014615877485102</v>
      </c>
      <c r="EO11">
        <v>-0.156705437103178</v>
      </c>
      <c r="EP11">
        <v>582</v>
      </c>
      <c r="EQ11">
        <v>2.2737008125490502E-3</v>
      </c>
      <c r="ER11">
        <v>1.4687955285285601</v>
      </c>
      <c r="ES11">
        <v>204755</v>
      </c>
    </row>
    <row r="12" spans="1:149" x14ac:dyDescent="0.2">
      <c r="A12">
        <v>31</v>
      </c>
      <c r="B12" t="s">
        <v>221</v>
      </c>
      <c r="C12" t="s">
        <v>222</v>
      </c>
      <c r="D12" t="s">
        <v>125</v>
      </c>
      <c r="E12">
        <v>176.10299999999901</v>
      </c>
      <c r="F12">
        <v>0.2</v>
      </c>
      <c r="G12">
        <v>12.24</v>
      </c>
      <c r="H12">
        <v>0.08</v>
      </c>
      <c r="I12">
        <v>24</v>
      </c>
      <c r="J12" t="s">
        <v>223</v>
      </c>
      <c r="K12">
        <f t="shared" si="0"/>
        <v>24</v>
      </c>
      <c r="L12">
        <v>1017100</v>
      </c>
      <c r="M12">
        <f t="shared" si="1"/>
        <v>1017.1</v>
      </c>
      <c r="N12">
        <v>4307038</v>
      </c>
      <c r="O12">
        <f t="shared" si="2"/>
        <v>3915.4890909090909</v>
      </c>
      <c r="P12">
        <v>5572716</v>
      </c>
      <c r="Q12">
        <f t="shared" si="3"/>
        <v>5866.0168421052631</v>
      </c>
      <c r="R12">
        <v>4753972</v>
      </c>
      <c r="S12">
        <f t="shared" si="4"/>
        <v>3521.4607407407407</v>
      </c>
      <c r="T12">
        <v>3838232</v>
      </c>
      <c r="U12">
        <f t="shared" si="5"/>
        <v>3655.4590476190474</v>
      </c>
      <c r="V12">
        <v>10732813</v>
      </c>
      <c r="W12">
        <f t="shared" si="6"/>
        <v>11008.013333333334</v>
      </c>
      <c r="X12">
        <v>2204862</v>
      </c>
      <c r="Y12">
        <f t="shared" si="7"/>
        <v>2370.8193548387098</v>
      </c>
      <c r="Z12">
        <v>4653531</v>
      </c>
      <c r="AA12">
        <f t="shared" si="8"/>
        <v>4653.5309999999999</v>
      </c>
      <c r="AB12">
        <v>4113484</v>
      </c>
      <c r="AC12">
        <f t="shared" si="9"/>
        <v>2856.5861111111112</v>
      </c>
      <c r="AD12">
        <v>2571905</v>
      </c>
      <c r="AE12">
        <f t="shared" si="10"/>
        <v>2521.4754901960782</v>
      </c>
      <c r="AF12">
        <v>3862123</v>
      </c>
      <c r="AG12">
        <f t="shared" si="11"/>
        <v>3152.7534693877551</v>
      </c>
      <c r="AH12">
        <v>4795214</v>
      </c>
      <c r="AI12">
        <f t="shared" si="12"/>
        <v>4206.3280701754384</v>
      </c>
      <c r="AJ12">
        <v>990624</v>
      </c>
      <c r="AK12">
        <f t="shared" si="13"/>
        <v>1070.9448648648649</v>
      </c>
      <c r="AL12">
        <v>1150549</v>
      </c>
      <c r="AM12">
        <f t="shared" si="14"/>
        <v>1264.3395604395605</v>
      </c>
      <c r="AN12">
        <v>12878235</v>
      </c>
      <c r="AO12">
        <f t="shared" si="15"/>
        <v>14568.139140271493</v>
      </c>
      <c r="AP12">
        <v>352995</v>
      </c>
      <c r="AQ12">
        <f t="shared" si="16"/>
        <v>392.21666666666664</v>
      </c>
      <c r="AR12">
        <v>775979</v>
      </c>
      <c r="AS12">
        <f t="shared" si="17"/>
        <v>1014.3516339869281</v>
      </c>
      <c r="AT12">
        <v>1579586</v>
      </c>
      <c r="AU12">
        <f t="shared" si="18"/>
        <v>1032.4091503267973</v>
      </c>
      <c r="AV12">
        <v>754916</v>
      </c>
      <c r="AW12">
        <f t="shared" si="19"/>
        <v>838.79555555555555</v>
      </c>
      <c r="AX12">
        <v>952918</v>
      </c>
      <c r="AY12">
        <f t="shared" si="20"/>
        <v>756.28412698412694</v>
      </c>
      <c r="AZ12">
        <v>899860</v>
      </c>
      <c r="BA12">
        <f t="shared" si="21"/>
        <v>857.00952380952378</v>
      </c>
      <c r="BB12">
        <v>603118</v>
      </c>
      <c r="BC12">
        <f t="shared" si="22"/>
        <v>861.5971428571429</v>
      </c>
      <c r="BD12">
        <v>1469554</v>
      </c>
      <c r="BE12">
        <f t="shared" si="23"/>
        <v>1224.6283333333333</v>
      </c>
      <c r="BF12">
        <v>1081987</v>
      </c>
      <c r="BG12">
        <f t="shared" si="24"/>
        <v>1092.9161616161616</v>
      </c>
      <c r="BH12" s="1">
        <v>1.5700132731696001E-5</v>
      </c>
      <c r="BI12">
        <v>1.9377127995890899</v>
      </c>
      <c r="BJ12">
        <v>640827</v>
      </c>
      <c r="BK12">
        <v>0.208804395878956</v>
      </c>
      <c r="BL12">
        <v>-0.59776958334175101</v>
      </c>
      <c r="BM12">
        <v>38</v>
      </c>
      <c r="BN12">
        <v>0.98556398020436997</v>
      </c>
      <c r="BO12">
        <v>1.9287249495674699E-2</v>
      </c>
      <c r="BP12">
        <v>4</v>
      </c>
      <c r="BQ12">
        <v>0.10599266129760999</v>
      </c>
      <c r="BR12">
        <v>0.65952095801475497</v>
      </c>
      <c r="BS12">
        <v>51</v>
      </c>
      <c r="BT12" s="1">
        <v>6.1151594952353096E-6</v>
      </c>
      <c r="BU12">
        <v>2.6245541214133699</v>
      </c>
      <c r="BV12">
        <v>2440815</v>
      </c>
      <c r="BW12" s="1">
        <v>1.5700132731696001E-5</v>
      </c>
      <c r="BX12">
        <v>-1.9377127995890899</v>
      </c>
      <c r="BY12">
        <v>640827</v>
      </c>
      <c r="BZ12">
        <v>1.36921059059065E-2</v>
      </c>
      <c r="CA12">
        <v>-2.5354823829308399</v>
      </c>
      <c r="CB12">
        <v>1565</v>
      </c>
      <c r="CC12">
        <v>0.34203658931638298</v>
      </c>
      <c r="CD12">
        <v>-1.91842555009342</v>
      </c>
      <c r="CE12">
        <v>29</v>
      </c>
      <c r="CF12">
        <v>9.87534515744702E-2</v>
      </c>
      <c r="CG12">
        <v>-1.2781918415743301</v>
      </c>
      <c r="CH12">
        <v>46</v>
      </c>
      <c r="CI12">
        <v>8.5141593382062897E-2</v>
      </c>
      <c r="CJ12">
        <v>0.68684132182427904</v>
      </c>
      <c r="CK12">
        <v>17</v>
      </c>
      <c r="CL12">
        <v>0.208804395878956</v>
      </c>
      <c r="CM12">
        <v>0.59776958334175101</v>
      </c>
      <c r="CN12">
        <v>38</v>
      </c>
      <c r="CO12">
        <v>1.36921059059065E-2</v>
      </c>
      <c r="CP12">
        <v>2.5354823829308399</v>
      </c>
      <c r="CQ12">
        <v>1565</v>
      </c>
      <c r="CR12">
        <v>0.52985906998233501</v>
      </c>
      <c r="CS12">
        <v>0.61705683283742596</v>
      </c>
      <c r="CT12">
        <v>15</v>
      </c>
      <c r="CU12">
        <v>7.3893508182874504E-2</v>
      </c>
      <c r="CV12">
        <v>1.2572905413565001</v>
      </c>
      <c r="CW12">
        <v>145</v>
      </c>
      <c r="CX12">
        <v>9.8294319467451506E-3</v>
      </c>
      <c r="CY12">
        <v>3.2223237047551199</v>
      </c>
      <c r="CZ12">
        <v>3313</v>
      </c>
      <c r="DA12">
        <v>0.98556398020436997</v>
      </c>
      <c r="DB12">
        <v>-1.9287249495674699E-2</v>
      </c>
      <c r="DC12">
        <v>4</v>
      </c>
      <c r="DD12">
        <v>0.34203658931638298</v>
      </c>
      <c r="DE12">
        <v>1.91842555009341</v>
      </c>
      <c r="DF12">
        <v>29</v>
      </c>
      <c r="DG12">
        <v>0.52985906998233501</v>
      </c>
      <c r="DH12">
        <v>-0.61705683283742596</v>
      </c>
      <c r="DI12">
        <v>15</v>
      </c>
      <c r="DJ12">
        <v>0.64395234914550303</v>
      </c>
      <c r="DK12">
        <v>0.64023370851908001</v>
      </c>
      <c r="DL12">
        <v>8</v>
      </c>
      <c r="DM12">
        <v>0.28545809933190902</v>
      </c>
      <c r="DN12">
        <v>2.6052668719176899</v>
      </c>
      <c r="DO12">
        <v>51</v>
      </c>
      <c r="DP12">
        <v>0.10599266129760999</v>
      </c>
      <c r="DQ12">
        <v>-0.65952095801475497</v>
      </c>
      <c r="DR12">
        <v>51</v>
      </c>
      <c r="DS12">
        <v>9.87534515744702E-2</v>
      </c>
      <c r="DT12">
        <v>1.2781918415743301</v>
      </c>
      <c r="DU12">
        <v>46</v>
      </c>
      <c r="DV12">
        <v>7.3893508182874504E-2</v>
      </c>
      <c r="DW12">
        <v>-1.2572905413565001</v>
      </c>
      <c r="DX12">
        <v>145</v>
      </c>
      <c r="DY12">
        <v>0.64395234914550303</v>
      </c>
      <c r="DZ12">
        <v>-0.64023370851908001</v>
      </c>
      <c r="EA12">
        <v>8</v>
      </c>
      <c r="EB12">
        <v>4.7851730498901797E-2</v>
      </c>
      <c r="EC12">
        <v>1.96503316339861</v>
      </c>
      <c r="ED12">
        <v>135</v>
      </c>
      <c r="EE12" s="1">
        <v>6.1151594952353096E-6</v>
      </c>
      <c r="EF12">
        <v>-2.6245541214133699</v>
      </c>
      <c r="EG12">
        <v>2440815</v>
      </c>
      <c r="EH12">
        <v>8.5141593382062897E-2</v>
      </c>
      <c r="EI12">
        <v>-0.68684132182427904</v>
      </c>
      <c r="EJ12">
        <v>17</v>
      </c>
      <c r="EK12">
        <v>9.8294319467451506E-3</v>
      </c>
      <c r="EL12">
        <v>-3.2223237047551199</v>
      </c>
      <c r="EM12">
        <v>3313</v>
      </c>
      <c r="EN12">
        <v>0.28545809933190902</v>
      </c>
      <c r="EO12">
        <v>-2.6052668719176899</v>
      </c>
      <c r="EP12">
        <v>51</v>
      </c>
      <c r="EQ12">
        <v>4.7851730498901797E-2</v>
      </c>
      <c r="ER12">
        <v>-1.96503316339861</v>
      </c>
      <c r="ES12">
        <v>135</v>
      </c>
    </row>
    <row r="13" spans="1:149" x14ac:dyDescent="0.2">
      <c r="A13">
        <v>35</v>
      </c>
      <c r="B13" t="s">
        <v>233</v>
      </c>
      <c r="C13" t="s">
        <v>234</v>
      </c>
      <c r="D13" t="s">
        <v>125</v>
      </c>
      <c r="E13">
        <v>244.09280000000001</v>
      </c>
      <c r="F13">
        <v>-0.8</v>
      </c>
      <c r="G13">
        <v>8.58</v>
      </c>
      <c r="H13">
        <v>0.31</v>
      </c>
      <c r="I13">
        <v>24</v>
      </c>
      <c r="J13" t="s">
        <v>235</v>
      </c>
      <c r="K13">
        <f t="shared" si="0"/>
        <v>24</v>
      </c>
      <c r="L13">
        <v>1004663</v>
      </c>
      <c r="M13">
        <f t="shared" si="1"/>
        <v>1004.663</v>
      </c>
      <c r="N13">
        <v>1987852</v>
      </c>
      <c r="O13">
        <f t="shared" si="2"/>
        <v>1807.1381818181819</v>
      </c>
      <c r="P13">
        <v>2273644</v>
      </c>
      <c r="Q13">
        <f t="shared" si="3"/>
        <v>2393.3094736842104</v>
      </c>
      <c r="R13">
        <v>3332892</v>
      </c>
      <c r="S13">
        <f t="shared" si="4"/>
        <v>2468.8088888888888</v>
      </c>
      <c r="T13">
        <v>1456877</v>
      </c>
      <c r="U13">
        <f t="shared" si="5"/>
        <v>1387.5019047619048</v>
      </c>
      <c r="V13">
        <v>1416973</v>
      </c>
      <c r="W13">
        <f t="shared" si="6"/>
        <v>1453.3056410256411</v>
      </c>
      <c r="X13">
        <v>4331310</v>
      </c>
      <c r="Y13">
        <f t="shared" si="7"/>
        <v>4657.322580645161</v>
      </c>
      <c r="Z13">
        <v>1554437</v>
      </c>
      <c r="AA13">
        <f t="shared" si="8"/>
        <v>1554.4369999999999</v>
      </c>
      <c r="AB13">
        <v>1337879</v>
      </c>
      <c r="AC13">
        <f t="shared" si="9"/>
        <v>929.08263888888894</v>
      </c>
      <c r="AD13">
        <v>2192934</v>
      </c>
      <c r="AE13">
        <f t="shared" si="10"/>
        <v>2149.9352941176471</v>
      </c>
      <c r="AF13">
        <v>1839677</v>
      </c>
      <c r="AG13">
        <f t="shared" si="11"/>
        <v>1501.777142857143</v>
      </c>
      <c r="AH13">
        <v>2425817</v>
      </c>
      <c r="AI13">
        <f t="shared" si="12"/>
        <v>2127.909649122807</v>
      </c>
      <c r="AJ13">
        <v>3721649</v>
      </c>
      <c r="AK13">
        <f t="shared" si="13"/>
        <v>4023.4043243243245</v>
      </c>
      <c r="AL13">
        <v>5786748</v>
      </c>
      <c r="AM13">
        <f t="shared" si="14"/>
        <v>6359.0637362637362</v>
      </c>
      <c r="AN13">
        <v>6423178</v>
      </c>
      <c r="AO13">
        <f t="shared" si="15"/>
        <v>7266.0384615384619</v>
      </c>
      <c r="AP13">
        <v>4300128</v>
      </c>
      <c r="AQ13">
        <f t="shared" si="16"/>
        <v>4777.92</v>
      </c>
      <c r="AR13">
        <v>4926396</v>
      </c>
      <c r="AS13">
        <f t="shared" si="17"/>
        <v>6439.7333333333336</v>
      </c>
      <c r="AT13">
        <v>6012122</v>
      </c>
      <c r="AU13">
        <f t="shared" si="18"/>
        <v>3929.4915032679737</v>
      </c>
      <c r="AV13">
        <v>4342587</v>
      </c>
      <c r="AW13">
        <f t="shared" si="19"/>
        <v>4825.0966666666664</v>
      </c>
      <c r="AX13">
        <v>5415986</v>
      </c>
      <c r="AY13">
        <f t="shared" si="20"/>
        <v>4298.4015873015869</v>
      </c>
      <c r="AZ13">
        <v>5667294</v>
      </c>
      <c r="BA13">
        <f t="shared" si="21"/>
        <v>5397.4228571428575</v>
      </c>
      <c r="BB13">
        <v>3718634</v>
      </c>
      <c r="BC13">
        <f t="shared" si="22"/>
        <v>5312.3342857142861</v>
      </c>
      <c r="BD13">
        <v>4505198</v>
      </c>
      <c r="BE13">
        <f t="shared" si="23"/>
        <v>3754.3316666666665</v>
      </c>
      <c r="BF13">
        <v>4085726</v>
      </c>
      <c r="BG13">
        <f t="shared" si="24"/>
        <v>4126.9959595959599</v>
      </c>
      <c r="BH13" s="1">
        <v>2.9193823579191701E-5</v>
      </c>
      <c r="BI13">
        <v>-1.5932222799690099</v>
      </c>
      <c r="BJ13">
        <v>354924</v>
      </c>
      <c r="BK13">
        <v>0.63574706007122705</v>
      </c>
      <c r="BL13">
        <v>-0.12432312817515399</v>
      </c>
      <c r="BM13">
        <v>3</v>
      </c>
      <c r="BN13">
        <v>3.37009700469007E-4</v>
      </c>
      <c r="BO13">
        <v>-1.69797626251406</v>
      </c>
      <c r="BP13">
        <v>34931</v>
      </c>
      <c r="BQ13">
        <v>0.21682353817279701</v>
      </c>
      <c r="BR13">
        <v>-0.667438896467062</v>
      </c>
      <c r="BS13">
        <v>16</v>
      </c>
      <c r="BT13" s="1">
        <v>3.6353901459463299E-5</v>
      </c>
      <c r="BU13">
        <v>-1.2337121867651899</v>
      </c>
      <c r="BV13">
        <v>185350</v>
      </c>
      <c r="BW13" s="1">
        <v>2.9193823579191701E-5</v>
      </c>
      <c r="BX13">
        <v>1.5932222799690099</v>
      </c>
      <c r="BY13">
        <v>354924</v>
      </c>
      <c r="BZ13">
        <v>1.6837331589863701E-4</v>
      </c>
      <c r="CA13">
        <v>1.4688991517938601</v>
      </c>
      <c r="CB13">
        <v>57723</v>
      </c>
      <c r="CC13">
        <v>0.52978908586370599</v>
      </c>
      <c r="CD13">
        <v>-0.104753982545046</v>
      </c>
      <c r="CE13">
        <v>11</v>
      </c>
      <c r="CF13">
        <v>1.9350880884684701E-2</v>
      </c>
      <c r="CG13">
        <v>0.92578338350195699</v>
      </c>
      <c r="CH13">
        <v>387</v>
      </c>
      <c r="CI13">
        <v>1.3605857687291899E-2</v>
      </c>
      <c r="CJ13">
        <v>0.35951009320382499</v>
      </c>
      <c r="CK13">
        <v>433</v>
      </c>
      <c r="CL13">
        <v>0.63574706007122705</v>
      </c>
      <c r="CM13">
        <v>0.12432312817515399</v>
      </c>
      <c r="CN13">
        <v>3</v>
      </c>
      <c r="CO13">
        <v>1.6837331589863701E-4</v>
      </c>
      <c r="CP13">
        <v>-1.4688991517938601</v>
      </c>
      <c r="CQ13">
        <v>57723</v>
      </c>
      <c r="CR13">
        <v>7.4153929754077505E-4</v>
      </c>
      <c r="CS13">
        <v>-1.57365313433891</v>
      </c>
      <c r="CT13">
        <v>14873</v>
      </c>
      <c r="CU13">
        <v>0.31211627528315899</v>
      </c>
      <c r="CV13">
        <v>-0.543115768291907</v>
      </c>
      <c r="CW13">
        <v>11</v>
      </c>
      <c r="CX13">
        <v>6.3221683856860605E-4</v>
      </c>
      <c r="CY13">
        <v>-1.1093890585900299</v>
      </c>
      <c r="CZ13">
        <v>10041</v>
      </c>
      <c r="DA13">
        <v>3.37009700469007E-4</v>
      </c>
      <c r="DB13">
        <v>1.69797626251406</v>
      </c>
      <c r="DC13">
        <v>34931</v>
      </c>
      <c r="DD13">
        <v>0.52978908586370599</v>
      </c>
      <c r="DE13">
        <v>0.104753982545046</v>
      </c>
      <c r="DF13">
        <v>11</v>
      </c>
      <c r="DG13">
        <v>7.4153929754077505E-4</v>
      </c>
      <c r="DH13">
        <v>1.57365313433891</v>
      </c>
      <c r="DI13">
        <v>14873</v>
      </c>
      <c r="DJ13">
        <v>1.83196278974408E-2</v>
      </c>
      <c r="DK13">
        <v>1.0305373660470001</v>
      </c>
      <c r="DL13">
        <v>461</v>
      </c>
      <c r="DM13">
        <v>3.0046217843892799E-2</v>
      </c>
      <c r="DN13">
        <v>0.46426407574887102</v>
      </c>
      <c r="DO13">
        <v>220</v>
      </c>
      <c r="DP13">
        <v>0.21682353817279701</v>
      </c>
      <c r="DQ13">
        <v>0.667438896467062</v>
      </c>
      <c r="DR13">
        <v>16</v>
      </c>
      <c r="DS13">
        <v>1.9350880884684701E-2</v>
      </c>
      <c r="DT13">
        <v>-0.92578338350195699</v>
      </c>
      <c r="DU13">
        <v>387</v>
      </c>
      <c r="DV13">
        <v>0.31211627528315899</v>
      </c>
      <c r="DW13">
        <v>0.543115768291907</v>
      </c>
      <c r="DX13">
        <v>11</v>
      </c>
      <c r="DY13">
        <v>1.83196278974408E-2</v>
      </c>
      <c r="DZ13">
        <v>-1.0305373660470001</v>
      </c>
      <c r="EA13">
        <v>461</v>
      </c>
      <c r="EB13">
        <v>0.12779864297374799</v>
      </c>
      <c r="EC13">
        <v>-0.566273290298132</v>
      </c>
      <c r="ED13">
        <v>39</v>
      </c>
      <c r="EE13" s="1">
        <v>3.6353901459463299E-5</v>
      </c>
      <c r="EF13">
        <v>1.2337121867651899</v>
      </c>
      <c r="EG13">
        <v>185350</v>
      </c>
      <c r="EH13">
        <v>1.3605857687291899E-2</v>
      </c>
      <c r="EI13">
        <v>-0.35951009320382499</v>
      </c>
      <c r="EJ13">
        <v>433</v>
      </c>
      <c r="EK13">
        <v>6.3221683856860605E-4</v>
      </c>
      <c r="EL13">
        <v>1.1093890585900299</v>
      </c>
      <c r="EM13">
        <v>10041</v>
      </c>
      <c r="EN13">
        <v>3.0046217843892799E-2</v>
      </c>
      <c r="EO13">
        <v>-0.46426407574887102</v>
      </c>
      <c r="EP13">
        <v>220</v>
      </c>
      <c r="EQ13">
        <v>0.12779864297374799</v>
      </c>
      <c r="ER13">
        <v>0.566273290298132</v>
      </c>
      <c r="ES13">
        <v>39</v>
      </c>
    </row>
    <row r="14" spans="1:149" x14ac:dyDescent="0.2">
      <c r="A14">
        <v>39</v>
      </c>
      <c r="B14" t="s">
        <v>245</v>
      </c>
      <c r="C14" t="s">
        <v>246</v>
      </c>
      <c r="D14" t="s">
        <v>131</v>
      </c>
      <c r="E14">
        <v>147.0299</v>
      </c>
      <c r="F14">
        <v>-8.1999999999999993</v>
      </c>
      <c r="G14">
        <v>12.53</v>
      </c>
      <c r="H14">
        <v>0.09</v>
      </c>
      <c r="I14">
        <v>24</v>
      </c>
      <c r="J14" t="s">
        <v>247</v>
      </c>
      <c r="K14">
        <f t="shared" si="0"/>
        <v>24</v>
      </c>
      <c r="L14">
        <v>2843734</v>
      </c>
      <c r="M14">
        <f t="shared" si="1"/>
        <v>2843.7339999999999</v>
      </c>
      <c r="N14">
        <v>11617741</v>
      </c>
      <c r="O14">
        <f t="shared" si="2"/>
        <v>10561.582727272727</v>
      </c>
      <c r="P14">
        <v>6054190</v>
      </c>
      <c r="Q14">
        <f t="shared" si="3"/>
        <v>6372.8315789473681</v>
      </c>
      <c r="R14">
        <v>14198384</v>
      </c>
      <c r="S14">
        <f t="shared" si="4"/>
        <v>10517.321481481482</v>
      </c>
      <c r="T14">
        <v>8370309</v>
      </c>
      <c r="U14">
        <f t="shared" si="5"/>
        <v>7971.7228571428568</v>
      </c>
      <c r="V14">
        <v>12491582</v>
      </c>
      <c r="W14">
        <f t="shared" si="6"/>
        <v>12811.878974358975</v>
      </c>
      <c r="X14">
        <v>13161508</v>
      </c>
      <c r="Y14">
        <f t="shared" si="7"/>
        <v>14152.159139784946</v>
      </c>
      <c r="Z14">
        <v>16501093</v>
      </c>
      <c r="AA14">
        <f t="shared" si="8"/>
        <v>16501.093000000001</v>
      </c>
      <c r="AB14">
        <v>9208893</v>
      </c>
      <c r="AC14">
        <f t="shared" si="9"/>
        <v>6395.0645833333338</v>
      </c>
      <c r="AD14">
        <v>14096617</v>
      </c>
      <c r="AE14">
        <f t="shared" si="10"/>
        <v>13820.212745098039</v>
      </c>
      <c r="AF14">
        <v>10515326</v>
      </c>
      <c r="AG14">
        <f t="shared" si="11"/>
        <v>8583.9395918367354</v>
      </c>
      <c r="AH14">
        <v>4981408</v>
      </c>
      <c r="AI14">
        <f t="shared" si="12"/>
        <v>4369.6561403508767</v>
      </c>
      <c r="AJ14">
        <v>7424958</v>
      </c>
      <c r="AK14">
        <f t="shared" si="13"/>
        <v>8026.9816216216213</v>
      </c>
      <c r="AL14">
        <v>5712020</v>
      </c>
      <c r="AM14">
        <f t="shared" si="14"/>
        <v>6276.9450549450548</v>
      </c>
      <c r="AN14">
        <v>5320226</v>
      </c>
      <c r="AO14">
        <f t="shared" si="15"/>
        <v>6018.3552036199098</v>
      </c>
      <c r="AP14">
        <v>4274226</v>
      </c>
      <c r="AQ14">
        <f t="shared" si="16"/>
        <v>4749.1400000000003</v>
      </c>
      <c r="AR14">
        <v>4573409</v>
      </c>
      <c r="AS14">
        <f t="shared" si="17"/>
        <v>5978.3124183006539</v>
      </c>
      <c r="AT14">
        <v>11043133</v>
      </c>
      <c r="AU14">
        <f t="shared" si="18"/>
        <v>7217.733986928105</v>
      </c>
      <c r="AV14">
        <v>6435952</v>
      </c>
      <c r="AW14">
        <f t="shared" si="19"/>
        <v>7151.057777777778</v>
      </c>
      <c r="AX14">
        <v>8762948</v>
      </c>
      <c r="AY14">
        <f t="shared" si="20"/>
        <v>6954.7206349206353</v>
      </c>
      <c r="AZ14">
        <v>11022149</v>
      </c>
      <c r="BA14">
        <f t="shared" si="21"/>
        <v>10497.284761904762</v>
      </c>
      <c r="BB14">
        <v>10264096</v>
      </c>
      <c r="BC14">
        <f t="shared" si="22"/>
        <v>14662.994285714285</v>
      </c>
      <c r="BD14">
        <v>7737557</v>
      </c>
      <c r="BE14">
        <f t="shared" si="23"/>
        <v>6447.9641666666666</v>
      </c>
      <c r="BF14">
        <v>10198738</v>
      </c>
      <c r="BG14">
        <f t="shared" si="24"/>
        <v>10301.755555555555</v>
      </c>
      <c r="BH14">
        <v>4.2254565526776998E-2</v>
      </c>
      <c r="BI14">
        <v>0.81132232674403404</v>
      </c>
      <c r="BJ14">
        <v>383</v>
      </c>
      <c r="BK14">
        <v>0.18998622030043399</v>
      </c>
      <c r="BL14">
        <v>0.52191666173447504</v>
      </c>
      <c r="BM14">
        <v>75</v>
      </c>
      <c r="BN14">
        <v>0.32583465219319702</v>
      </c>
      <c r="BO14">
        <v>0.32266986772114298</v>
      </c>
      <c r="BP14">
        <v>41</v>
      </c>
      <c r="BQ14">
        <v>0.841961782208692</v>
      </c>
      <c r="BR14">
        <v>8.5483316667196094E-2</v>
      </c>
      <c r="BS14">
        <v>14</v>
      </c>
      <c r="BT14">
        <v>7.0974712725506206E-2</v>
      </c>
      <c r="BU14">
        <v>0.726946013602909</v>
      </c>
      <c r="BV14">
        <v>220</v>
      </c>
      <c r="BW14">
        <v>4.2254565526776998E-2</v>
      </c>
      <c r="BX14">
        <v>-0.81132232674403404</v>
      </c>
      <c r="BY14">
        <v>383</v>
      </c>
      <c r="BZ14">
        <v>0.472608004554182</v>
      </c>
      <c r="CA14">
        <v>-0.289405665009558</v>
      </c>
      <c r="CB14">
        <v>19</v>
      </c>
      <c r="CC14">
        <v>0.15699404291111799</v>
      </c>
      <c r="CD14">
        <v>-0.48865245902289101</v>
      </c>
      <c r="CE14">
        <v>72</v>
      </c>
      <c r="CF14">
        <v>0.183493974822203</v>
      </c>
      <c r="CG14">
        <v>-0.72583901007683804</v>
      </c>
      <c r="CH14">
        <v>80</v>
      </c>
      <c r="CI14">
        <v>0.80518327389024302</v>
      </c>
      <c r="CJ14">
        <v>-8.4376313141124801E-2</v>
      </c>
      <c r="CK14">
        <v>9</v>
      </c>
      <c r="CL14">
        <v>0.18998622030043399</v>
      </c>
      <c r="CM14">
        <v>-0.52191666173447504</v>
      </c>
      <c r="CN14">
        <v>75</v>
      </c>
      <c r="CO14">
        <v>0.472608004554182</v>
      </c>
      <c r="CP14">
        <v>0.289405665009558</v>
      </c>
      <c r="CQ14">
        <v>19</v>
      </c>
      <c r="CR14">
        <v>0.59827559515768902</v>
      </c>
      <c r="CS14">
        <v>-0.19924679401333201</v>
      </c>
      <c r="CT14">
        <v>17</v>
      </c>
      <c r="CU14">
        <v>0.405574992943388</v>
      </c>
      <c r="CV14">
        <v>-0.43643334506727899</v>
      </c>
      <c r="CW14">
        <v>32</v>
      </c>
      <c r="CX14">
        <v>0.62418864424764098</v>
      </c>
      <c r="CY14">
        <v>0.20502935186843399</v>
      </c>
      <c r="CZ14">
        <v>14</v>
      </c>
      <c r="DA14">
        <v>0.32583465219319702</v>
      </c>
      <c r="DB14">
        <v>-0.32266986772114298</v>
      </c>
      <c r="DC14">
        <v>41</v>
      </c>
      <c r="DD14">
        <v>0.15699404291111799</v>
      </c>
      <c r="DE14">
        <v>0.48865245902289001</v>
      </c>
      <c r="DF14">
        <v>72</v>
      </c>
      <c r="DG14">
        <v>0.59827559515768902</v>
      </c>
      <c r="DH14">
        <v>0.19924679401333201</v>
      </c>
      <c r="DI14">
        <v>17</v>
      </c>
      <c r="DJ14">
        <v>0.60496300800258995</v>
      </c>
      <c r="DK14">
        <v>-0.23718655105394701</v>
      </c>
      <c r="DL14">
        <v>20</v>
      </c>
      <c r="DM14">
        <v>0.26130005032364201</v>
      </c>
      <c r="DN14">
        <v>0.40427614588176602</v>
      </c>
      <c r="DO14">
        <v>42</v>
      </c>
      <c r="DP14">
        <v>0.841961782208692</v>
      </c>
      <c r="DQ14">
        <v>-8.5483316667196205E-2</v>
      </c>
      <c r="DR14">
        <v>14</v>
      </c>
      <c r="DS14">
        <v>0.183493974822203</v>
      </c>
      <c r="DT14">
        <v>0.72583901007683804</v>
      </c>
      <c r="DU14">
        <v>80</v>
      </c>
      <c r="DV14">
        <v>0.405574992943388</v>
      </c>
      <c r="DW14">
        <v>0.43643334506727899</v>
      </c>
      <c r="DX14">
        <v>32</v>
      </c>
      <c r="DY14">
        <v>0.60496300800258995</v>
      </c>
      <c r="DZ14">
        <v>0.23718655105394701</v>
      </c>
      <c r="EA14">
        <v>20</v>
      </c>
      <c r="EB14">
        <v>0.23629058528067301</v>
      </c>
      <c r="EC14">
        <v>0.64146269693571301</v>
      </c>
      <c r="ED14">
        <v>60</v>
      </c>
      <c r="EE14">
        <v>7.0974712725506206E-2</v>
      </c>
      <c r="EF14">
        <v>-0.726946013602909</v>
      </c>
      <c r="EG14">
        <v>220</v>
      </c>
      <c r="EH14">
        <v>0.80518327389024302</v>
      </c>
      <c r="EI14">
        <v>8.4376313141124704E-2</v>
      </c>
      <c r="EJ14">
        <v>9</v>
      </c>
      <c r="EK14">
        <v>0.62418864424764098</v>
      </c>
      <c r="EL14">
        <v>-0.20502935186843399</v>
      </c>
      <c r="EM14">
        <v>14</v>
      </c>
      <c r="EN14">
        <v>0.26130005032364201</v>
      </c>
      <c r="EO14">
        <v>-0.40427614588176602</v>
      </c>
      <c r="EP14">
        <v>42</v>
      </c>
      <c r="EQ14">
        <v>0.23629058528067301</v>
      </c>
      <c r="ER14">
        <v>-0.64146269693571301</v>
      </c>
      <c r="ES14">
        <v>60</v>
      </c>
    </row>
    <row r="15" spans="1:149" x14ac:dyDescent="0.2">
      <c r="A15">
        <v>40</v>
      </c>
      <c r="B15" t="s">
        <v>248</v>
      </c>
      <c r="C15" t="s">
        <v>249</v>
      </c>
      <c r="D15" t="s">
        <v>131</v>
      </c>
      <c r="E15">
        <v>179.05609999999999</v>
      </c>
      <c r="F15">
        <v>-5.7</v>
      </c>
      <c r="G15">
        <v>11.03</v>
      </c>
      <c r="H15">
        <v>0.25</v>
      </c>
      <c r="I15">
        <v>24</v>
      </c>
      <c r="J15" t="s">
        <v>250</v>
      </c>
      <c r="K15">
        <f t="shared" si="0"/>
        <v>24</v>
      </c>
      <c r="L15">
        <v>54828</v>
      </c>
      <c r="M15">
        <f t="shared" si="1"/>
        <v>54.828000000000003</v>
      </c>
      <c r="N15">
        <v>54775</v>
      </c>
      <c r="O15">
        <f t="shared" si="2"/>
        <v>49.795454545454547</v>
      </c>
      <c r="P15">
        <v>54600</v>
      </c>
      <c r="Q15">
        <f t="shared" si="3"/>
        <v>57.473684210526315</v>
      </c>
      <c r="R15">
        <v>100875</v>
      </c>
      <c r="S15">
        <f t="shared" si="4"/>
        <v>74.722222222222229</v>
      </c>
      <c r="T15">
        <v>53625</v>
      </c>
      <c r="U15">
        <f t="shared" si="5"/>
        <v>51.071428571428569</v>
      </c>
      <c r="V15">
        <v>83569</v>
      </c>
      <c r="W15">
        <f t="shared" si="6"/>
        <v>85.711794871794865</v>
      </c>
      <c r="X15">
        <v>134872</v>
      </c>
      <c r="Y15">
        <f t="shared" si="7"/>
        <v>145.0236559139785</v>
      </c>
      <c r="Z15">
        <v>60123</v>
      </c>
      <c r="AA15">
        <f t="shared" si="8"/>
        <v>60.122999999999998</v>
      </c>
      <c r="AB15">
        <v>60630</v>
      </c>
      <c r="AC15">
        <f t="shared" si="9"/>
        <v>42.104166666666664</v>
      </c>
      <c r="AD15">
        <v>134851</v>
      </c>
      <c r="AE15">
        <f t="shared" si="10"/>
        <v>132.20686274509805</v>
      </c>
      <c r="AF15">
        <v>85417</v>
      </c>
      <c r="AG15">
        <f t="shared" si="11"/>
        <v>69.728163265306122</v>
      </c>
      <c r="AH15">
        <v>64389</v>
      </c>
      <c r="AI15">
        <f t="shared" si="12"/>
        <v>56.481578947368419</v>
      </c>
      <c r="AJ15">
        <v>917832</v>
      </c>
      <c r="AK15">
        <f t="shared" si="13"/>
        <v>992.25081081081078</v>
      </c>
      <c r="AL15">
        <v>2222928</v>
      </c>
      <c r="AM15">
        <f t="shared" si="14"/>
        <v>2442.778021978022</v>
      </c>
      <c r="AN15">
        <v>828330</v>
      </c>
      <c r="AO15">
        <f t="shared" si="15"/>
        <v>937.02488687782807</v>
      </c>
      <c r="AP15">
        <v>532143</v>
      </c>
      <c r="AQ15">
        <f t="shared" si="16"/>
        <v>591.27</v>
      </c>
      <c r="AR15">
        <v>617151</v>
      </c>
      <c r="AS15">
        <f t="shared" si="17"/>
        <v>806.73333333333335</v>
      </c>
      <c r="AT15">
        <v>845070</v>
      </c>
      <c r="AU15">
        <f t="shared" si="18"/>
        <v>552.33333333333337</v>
      </c>
      <c r="AV15">
        <v>1071274</v>
      </c>
      <c r="AW15">
        <f t="shared" si="19"/>
        <v>1190.3044444444445</v>
      </c>
      <c r="AX15">
        <v>656151</v>
      </c>
      <c r="AY15">
        <f t="shared" si="20"/>
        <v>520.75476190476195</v>
      </c>
      <c r="AZ15">
        <v>916004</v>
      </c>
      <c r="BA15">
        <f t="shared" si="21"/>
        <v>872.38476190476194</v>
      </c>
      <c r="BB15">
        <v>1041271</v>
      </c>
      <c r="BC15">
        <f t="shared" si="22"/>
        <v>1487.53</v>
      </c>
      <c r="BD15">
        <v>1001886</v>
      </c>
      <c r="BE15">
        <f t="shared" si="23"/>
        <v>834.90499999999997</v>
      </c>
      <c r="BF15">
        <v>1042332</v>
      </c>
      <c r="BG15">
        <f t="shared" si="24"/>
        <v>1052.860606060606</v>
      </c>
      <c r="BH15">
        <v>3.0359715514499001E-2</v>
      </c>
      <c r="BI15">
        <v>-4.1467612988958296</v>
      </c>
      <c r="BJ15">
        <v>347</v>
      </c>
      <c r="BK15">
        <v>0.82002490009856699</v>
      </c>
      <c r="BL15">
        <v>-5.16060485683199E-2</v>
      </c>
      <c r="BM15">
        <v>0</v>
      </c>
      <c r="BN15" s="1">
        <v>2.5128975043151102E-6</v>
      </c>
      <c r="BO15">
        <v>-3.83809976557056</v>
      </c>
      <c r="BP15">
        <v>2764299</v>
      </c>
      <c r="BQ15">
        <v>7.9880471396560196E-2</v>
      </c>
      <c r="BR15">
        <v>-0.74442054396995905</v>
      </c>
      <c r="BS15">
        <v>2</v>
      </c>
      <c r="BT15">
        <v>5.5529160693656998E-4</v>
      </c>
      <c r="BU15">
        <v>-3.8103385457342598</v>
      </c>
      <c r="BV15">
        <v>12052</v>
      </c>
      <c r="BW15">
        <v>3.0359715514499001E-2</v>
      </c>
      <c r="BX15">
        <v>4.1467612988958296</v>
      </c>
      <c r="BY15">
        <v>347</v>
      </c>
      <c r="BZ15">
        <v>3.0599595633818501E-2</v>
      </c>
      <c r="CA15">
        <v>4.0951552503275099</v>
      </c>
      <c r="CB15">
        <v>332</v>
      </c>
      <c r="CC15">
        <v>0.58874103396602095</v>
      </c>
      <c r="CD15">
        <v>0.30866153332526403</v>
      </c>
      <c r="CE15">
        <v>2</v>
      </c>
      <c r="CF15">
        <v>3.5433084982495602E-2</v>
      </c>
      <c r="CG15">
        <v>3.40234075492587</v>
      </c>
      <c r="CH15">
        <v>184</v>
      </c>
      <c r="CI15">
        <v>0.57641854697198902</v>
      </c>
      <c r="CJ15">
        <v>0.336422753161562</v>
      </c>
      <c r="CK15">
        <v>2</v>
      </c>
      <c r="CL15">
        <v>0.82002490009856699</v>
      </c>
      <c r="CM15">
        <v>5.16060485683199E-2</v>
      </c>
      <c r="CN15">
        <v>0</v>
      </c>
      <c r="CO15">
        <v>3.0599595633818501E-2</v>
      </c>
      <c r="CP15">
        <v>-4.0951552503275099</v>
      </c>
      <c r="CQ15">
        <v>332</v>
      </c>
      <c r="CR15" s="1">
        <v>2.5035683416488102E-6</v>
      </c>
      <c r="CS15">
        <v>-3.7864937170022399</v>
      </c>
      <c r="CT15">
        <v>2683476</v>
      </c>
      <c r="CU15">
        <v>8.8397655489252006E-2</v>
      </c>
      <c r="CV15">
        <v>-0.69281449540163897</v>
      </c>
      <c r="CW15">
        <v>2</v>
      </c>
      <c r="CX15">
        <v>5.62106236629594E-4</v>
      </c>
      <c r="CY15">
        <v>-3.7587324971659402</v>
      </c>
      <c r="CZ15">
        <v>11516</v>
      </c>
      <c r="DA15" s="1">
        <v>2.5128975043151102E-6</v>
      </c>
      <c r="DB15">
        <v>3.83809976557056</v>
      </c>
      <c r="DC15">
        <v>2764299</v>
      </c>
      <c r="DD15">
        <v>0.58874103396602095</v>
      </c>
      <c r="DE15">
        <v>-0.30866153332526403</v>
      </c>
      <c r="DF15">
        <v>2</v>
      </c>
      <c r="DG15" s="1">
        <v>2.5035683416488102E-6</v>
      </c>
      <c r="DH15">
        <v>3.7864937170022399</v>
      </c>
      <c r="DI15">
        <v>2683476</v>
      </c>
      <c r="DJ15" s="1">
        <v>4.83196571516653E-6</v>
      </c>
      <c r="DK15">
        <v>3.0936792216005999</v>
      </c>
      <c r="DL15">
        <v>895981</v>
      </c>
      <c r="DM15">
        <v>0.90090377763123397</v>
      </c>
      <c r="DN15">
        <v>2.7761219836298E-2</v>
      </c>
      <c r="DO15">
        <v>1</v>
      </c>
      <c r="DP15">
        <v>7.9880471396560196E-2</v>
      </c>
      <c r="DQ15">
        <v>0.74442054396995905</v>
      </c>
      <c r="DR15">
        <v>2</v>
      </c>
      <c r="DS15">
        <v>3.5433084982495602E-2</v>
      </c>
      <c r="DT15">
        <v>-3.40234075492587</v>
      </c>
      <c r="DU15">
        <v>184</v>
      </c>
      <c r="DV15">
        <v>8.8397655489252006E-2</v>
      </c>
      <c r="DW15">
        <v>0.69281449540163897</v>
      </c>
      <c r="DX15">
        <v>2</v>
      </c>
      <c r="DY15" s="1">
        <v>4.83196571516653E-6</v>
      </c>
      <c r="DZ15">
        <v>-3.0936792216005999</v>
      </c>
      <c r="EA15">
        <v>895981</v>
      </c>
      <c r="EB15">
        <v>7.7702092787690098E-4</v>
      </c>
      <c r="EC15">
        <v>-3.0659180017643002</v>
      </c>
      <c r="ED15">
        <v>5372</v>
      </c>
      <c r="EE15">
        <v>5.5529160693656998E-4</v>
      </c>
      <c r="EF15">
        <v>3.8103385457342598</v>
      </c>
      <c r="EG15">
        <v>12052</v>
      </c>
      <c r="EH15">
        <v>0.57641854697198902</v>
      </c>
      <c r="EI15">
        <v>-0.336422753161562</v>
      </c>
      <c r="EJ15">
        <v>2</v>
      </c>
      <c r="EK15">
        <v>5.62106236629594E-4</v>
      </c>
      <c r="EL15">
        <v>3.7587324971659402</v>
      </c>
      <c r="EM15">
        <v>11516</v>
      </c>
      <c r="EN15">
        <v>0.90090377763123397</v>
      </c>
      <c r="EO15">
        <v>-2.7761219836298201E-2</v>
      </c>
      <c r="EP15">
        <v>1</v>
      </c>
      <c r="EQ15">
        <v>7.7702092787690098E-4</v>
      </c>
      <c r="ER15">
        <v>3.0659180017643002</v>
      </c>
      <c r="ES15">
        <v>5372</v>
      </c>
    </row>
    <row r="16" spans="1:149" x14ac:dyDescent="0.2">
      <c r="A16">
        <v>55</v>
      </c>
      <c r="B16" t="s">
        <v>291</v>
      </c>
      <c r="C16" t="s">
        <v>292</v>
      </c>
      <c r="D16" t="s">
        <v>125</v>
      </c>
      <c r="E16">
        <v>76.039299999999997</v>
      </c>
      <c r="F16">
        <v>7.8</v>
      </c>
      <c r="G16">
        <v>11.99</v>
      </c>
      <c r="H16">
        <v>0.06</v>
      </c>
      <c r="I16">
        <v>24</v>
      </c>
      <c r="J16" t="s">
        <v>293</v>
      </c>
      <c r="K16">
        <f t="shared" si="0"/>
        <v>24</v>
      </c>
      <c r="L16">
        <v>1608044</v>
      </c>
      <c r="M16">
        <f t="shared" si="1"/>
        <v>1608.0440000000001</v>
      </c>
      <c r="N16">
        <v>2890198</v>
      </c>
      <c r="O16">
        <f t="shared" si="2"/>
        <v>2627.4527272727273</v>
      </c>
      <c r="P16">
        <v>3527056</v>
      </c>
      <c r="Q16">
        <f t="shared" si="3"/>
        <v>3712.6905263157896</v>
      </c>
      <c r="R16">
        <v>2626520</v>
      </c>
      <c r="S16">
        <f t="shared" si="4"/>
        <v>1945.5703703703705</v>
      </c>
      <c r="T16">
        <v>2141753</v>
      </c>
      <c r="U16">
        <f t="shared" si="5"/>
        <v>2039.7647619047618</v>
      </c>
      <c r="V16">
        <v>5218454</v>
      </c>
      <c r="W16">
        <f t="shared" si="6"/>
        <v>5352.2605128205132</v>
      </c>
      <c r="X16">
        <v>2286247</v>
      </c>
      <c r="Y16">
        <f t="shared" si="7"/>
        <v>2458.3301075268819</v>
      </c>
      <c r="Z16">
        <v>3125455</v>
      </c>
      <c r="AA16">
        <f t="shared" si="8"/>
        <v>3125.4549999999999</v>
      </c>
      <c r="AB16">
        <v>3734275</v>
      </c>
      <c r="AC16">
        <f t="shared" si="9"/>
        <v>2593.2465277777778</v>
      </c>
      <c r="AD16">
        <v>4080806</v>
      </c>
      <c r="AE16">
        <f t="shared" si="10"/>
        <v>4000.7901960784316</v>
      </c>
      <c r="AF16">
        <v>3184574</v>
      </c>
      <c r="AG16">
        <f t="shared" si="11"/>
        <v>2599.652244897959</v>
      </c>
      <c r="AH16">
        <v>3548475</v>
      </c>
      <c r="AI16">
        <f t="shared" si="12"/>
        <v>3112.6973684210525</v>
      </c>
      <c r="AJ16">
        <v>9887290</v>
      </c>
      <c r="AK16">
        <f t="shared" si="13"/>
        <v>10688.962162162163</v>
      </c>
      <c r="AL16">
        <v>11104104</v>
      </c>
      <c r="AM16">
        <f t="shared" si="14"/>
        <v>12202.312087912087</v>
      </c>
      <c r="AN16">
        <v>10248273</v>
      </c>
      <c r="AO16">
        <f t="shared" si="15"/>
        <v>11593.069004524887</v>
      </c>
      <c r="AP16">
        <v>6867378</v>
      </c>
      <c r="AQ16">
        <f t="shared" si="16"/>
        <v>7630.42</v>
      </c>
      <c r="AR16">
        <v>8170528</v>
      </c>
      <c r="AS16">
        <f t="shared" si="17"/>
        <v>10680.428758169935</v>
      </c>
      <c r="AT16">
        <v>13204087</v>
      </c>
      <c r="AU16">
        <f t="shared" si="18"/>
        <v>8630.1222222222223</v>
      </c>
      <c r="AV16">
        <v>7671599</v>
      </c>
      <c r="AW16">
        <f t="shared" si="19"/>
        <v>8523.9988888888893</v>
      </c>
      <c r="AX16">
        <v>8882731</v>
      </c>
      <c r="AY16">
        <f t="shared" si="20"/>
        <v>7049.7865079365083</v>
      </c>
      <c r="AZ16">
        <v>9256141</v>
      </c>
      <c r="BA16">
        <f t="shared" si="21"/>
        <v>8815.3723809523817</v>
      </c>
      <c r="BB16">
        <v>9627888</v>
      </c>
      <c r="BC16">
        <f t="shared" si="22"/>
        <v>13754.125714285714</v>
      </c>
      <c r="BD16">
        <v>12187610</v>
      </c>
      <c r="BE16">
        <f t="shared" si="23"/>
        <v>10156.341666666667</v>
      </c>
      <c r="BF16">
        <v>9593509</v>
      </c>
      <c r="BG16">
        <f t="shared" si="24"/>
        <v>9690.4131313131311</v>
      </c>
      <c r="BH16">
        <v>2.9375988935283502E-4</v>
      </c>
      <c r="BI16">
        <v>-1.8307164068883399</v>
      </c>
      <c r="BJ16">
        <v>78235</v>
      </c>
      <c r="BK16">
        <v>4.7648559824314297E-2</v>
      </c>
      <c r="BL16">
        <v>-0.49894530010534899</v>
      </c>
      <c r="BM16">
        <v>101</v>
      </c>
      <c r="BN16">
        <v>1.6473627109682101E-4</v>
      </c>
      <c r="BO16">
        <v>-1.8990536978850301</v>
      </c>
      <c r="BP16">
        <v>151815</v>
      </c>
      <c r="BQ16">
        <v>0.75811169667431799</v>
      </c>
      <c r="BR16">
        <v>9.7388190376278397E-2</v>
      </c>
      <c r="BS16">
        <v>4</v>
      </c>
      <c r="BT16">
        <v>3.3416274447333502E-4</v>
      </c>
      <c r="BU16">
        <v>-1.5861583169992901</v>
      </c>
      <c r="BV16">
        <v>50986</v>
      </c>
      <c r="BW16">
        <v>2.9375988935283502E-4</v>
      </c>
      <c r="BX16">
        <v>1.8307164068883399</v>
      </c>
      <c r="BY16">
        <v>78235</v>
      </c>
      <c r="BZ16">
        <v>1.0132836561018699E-3</v>
      </c>
      <c r="CA16">
        <v>1.33177110678299</v>
      </c>
      <c r="CB16">
        <v>17505</v>
      </c>
      <c r="CC16">
        <v>0.71968044952047905</v>
      </c>
      <c r="CD16">
        <v>-6.8337290996690406E-2</v>
      </c>
      <c r="CE16">
        <v>15</v>
      </c>
      <c r="CF16">
        <v>4.4896358795717901E-4</v>
      </c>
      <c r="CG16">
        <v>1.92810459726462</v>
      </c>
      <c r="CH16">
        <v>53980</v>
      </c>
      <c r="CI16">
        <v>0.23596973619098299</v>
      </c>
      <c r="CJ16">
        <v>0.24455808988904401</v>
      </c>
      <c r="CK16">
        <v>47</v>
      </c>
      <c r="CL16">
        <v>4.7648559824314297E-2</v>
      </c>
      <c r="CM16">
        <v>0.49894530010534899</v>
      </c>
      <c r="CN16">
        <v>101</v>
      </c>
      <c r="CO16">
        <v>1.0132836561018699E-3</v>
      </c>
      <c r="CP16">
        <v>-1.33177110678299</v>
      </c>
      <c r="CQ16">
        <v>17505</v>
      </c>
      <c r="CR16">
        <v>5.5817247663664498E-4</v>
      </c>
      <c r="CS16">
        <v>-1.40010839777968</v>
      </c>
      <c r="CT16">
        <v>34475</v>
      </c>
      <c r="CU16">
        <v>8.6074641400363E-2</v>
      </c>
      <c r="CV16">
        <v>0.59633349048162798</v>
      </c>
      <c r="CW16">
        <v>58</v>
      </c>
      <c r="CX16">
        <v>1.7529564526694199E-3</v>
      </c>
      <c r="CY16">
        <v>-1.08721301689394</v>
      </c>
      <c r="CZ16">
        <v>7588</v>
      </c>
      <c r="DA16">
        <v>1.6473627109682101E-4</v>
      </c>
      <c r="DB16">
        <v>1.8990536978850301</v>
      </c>
      <c r="DC16">
        <v>151815</v>
      </c>
      <c r="DD16">
        <v>0.71968044952047905</v>
      </c>
      <c r="DE16">
        <v>6.8337290996690198E-2</v>
      </c>
      <c r="DF16">
        <v>15</v>
      </c>
      <c r="DG16">
        <v>5.5817247663664498E-4</v>
      </c>
      <c r="DH16">
        <v>1.40010839777968</v>
      </c>
      <c r="DI16">
        <v>34475</v>
      </c>
      <c r="DJ16">
        <v>2.6667744290667297E-4</v>
      </c>
      <c r="DK16">
        <v>1.99644188826131</v>
      </c>
      <c r="DL16">
        <v>98946</v>
      </c>
      <c r="DM16">
        <v>0.126970039185197</v>
      </c>
      <c r="DN16">
        <v>0.31289538088573399</v>
      </c>
      <c r="DO16">
        <v>93</v>
      </c>
      <c r="DP16">
        <v>0.75811169667431799</v>
      </c>
      <c r="DQ16">
        <v>-9.73881903762783E-2</v>
      </c>
      <c r="DR16">
        <v>4</v>
      </c>
      <c r="DS16">
        <v>4.4896358795717901E-4</v>
      </c>
      <c r="DT16">
        <v>-1.92810459726462</v>
      </c>
      <c r="DU16">
        <v>53980</v>
      </c>
      <c r="DV16">
        <v>8.6074641400363E-2</v>
      </c>
      <c r="DW16">
        <v>-0.59633349048162798</v>
      </c>
      <c r="DX16">
        <v>58</v>
      </c>
      <c r="DY16">
        <v>2.6667744290667297E-4</v>
      </c>
      <c r="DZ16">
        <v>-1.99644188826131</v>
      </c>
      <c r="EA16">
        <v>98946</v>
      </c>
      <c r="EB16">
        <v>6.3985043268604603E-4</v>
      </c>
      <c r="EC16">
        <v>-1.68354650737557</v>
      </c>
      <c r="ED16">
        <v>28023</v>
      </c>
      <c r="EE16">
        <v>3.3416274447333502E-4</v>
      </c>
      <c r="EF16">
        <v>1.5861583169992901</v>
      </c>
      <c r="EG16">
        <v>50986</v>
      </c>
      <c r="EH16">
        <v>0.23596973619098299</v>
      </c>
      <c r="EI16">
        <v>-0.24455808988904401</v>
      </c>
      <c r="EJ16">
        <v>47</v>
      </c>
      <c r="EK16">
        <v>1.7529564526694199E-3</v>
      </c>
      <c r="EL16">
        <v>1.08721301689394</v>
      </c>
      <c r="EM16">
        <v>7588</v>
      </c>
      <c r="EN16">
        <v>0.126970039185197</v>
      </c>
      <c r="EO16">
        <v>-0.31289538088573399</v>
      </c>
      <c r="EP16">
        <v>93</v>
      </c>
      <c r="EQ16">
        <v>6.3985043268604603E-4</v>
      </c>
      <c r="ER16">
        <v>1.68354650737557</v>
      </c>
      <c r="ES16">
        <v>28023</v>
      </c>
    </row>
    <row r="17" spans="1:149" x14ac:dyDescent="0.2">
      <c r="A17">
        <v>57</v>
      </c>
      <c r="B17" t="s">
        <v>297</v>
      </c>
      <c r="C17" t="s">
        <v>298</v>
      </c>
      <c r="D17" t="s">
        <v>125</v>
      </c>
      <c r="E17">
        <v>152.05670000000001</v>
      </c>
      <c r="F17">
        <v>0.1</v>
      </c>
      <c r="G17">
        <v>8.82</v>
      </c>
      <c r="H17">
        <v>0.1</v>
      </c>
      <c r="I17">
        <v>24</v>
      </c>
      <c r="J17" t="s">
        <v>299</v>
      </c>
      <c r="K17">
        <f t="shared" si="0"/>
        <v>24</v>
      </c>
      <c r="L17">
        <v>5465026</v>
      </c>
      <c r="M17">
        <f t="shared" si="1"/>
        <v>5465.0259999999998</v>
      </c>
      <c r="N17">
        <v>14807345</v>
      </c>
      <c r="O17">
        <f t="shared" si="2"/>
        <v>13461.222727272727</v>
      </c>
      <c r="P17">
        <v>13863839</v>
      </c>
      <c r="Q17">
        <f t="shared" si="3"/>
        <v>14593.514736842106</v>
      </c>
      <c r="R17">
        <v>15578087</v>
      </c>
      <c r="S17">
        <f t="shared" si="4"/>
        <v>11539.323703703703</v>
      </c>
      <c r="T17">
        <v>9005508</v>
      </c>
      <c r="U17">
        <f t="shared" si="5"/>
        <v>8576.6742857142854</v>
      </c>
      <c r="V17">
        <v>20158038</v>
      </c>
      <c r="W17">
        <f t="shared" si="6"/>
        <v>20674.91076923077</v>
      </c>
      <c r="X17">
        <v>9805169</v>
      </c>
      <c r="Y17">
        <f t="shared" si="7"/>
        <v>10543.192473118279</v>
      </c>
      <c r="Z17">
        <v>17848436</v>
      </c>
      <c r="AA17">
        <f t="shared" si="8"/>
        <v>17848.436000000002</v>
      </c>
      <c r="AB17">
        <v>15689934</v>
      </c>
      <c r="AC17">
        <f t="shared" si="9"/>
        <v>10895.7875</v>
      </c>
      <c r="AD17">
        <v>9983555</v>
      </c>
      <c r="AE17">
        <f t="shared" si="10"/>
        <v>9787.7990196078426</v>
      </c>
      <c r="AF17">
        <v>11123906</v>
      </c>
      <c r="AG17">
        <f t="shared" si="11"/>
        <v>9080.7395918367347</v>
      </c>
      <c r="AH17">
        <v>11843680</v>
      </c>
      <c r="AI17">
        <f t="shared" si="12"/>
        <v>10389.192982456141</v>
      </c>
      <c r="AJ17">
        <v>19010096</v>
      </c>
      <c r="AK17">
        <f t="shared" si="13"/>
        <v>20551.455135135137</v>
      </c>
      <c r="AL17">
        <v>30499860</v>
      </c>
      <c r="AM17">
        <f t="shared" si="14"/>
        <v>33516.329670329673</v>
      </c>
      <c r="AN17">
        <v>17902240</v>
      </c>
      <c r="AO17">
        <f t="shared" si="15"/>
        <v>20251.402714932126</v>
      </c>
      <c r="AP17">
        <v>7598958</v>
      </c>
      <c r="AQ17">
        <f t="shared" si="16"/>
        <v>8443.2866666666669</v>
      </c>
      <c r="AR17">
        <v>7519512</v>
      </c>
      <c r="AS17">
        <f t="shared" si="17"/>
        <v>9829.4274509803927</v>
      </c>
      <c r="AT17">
        <v>15561685</v>
      </c>
      <c r="AU17">
        <f t="shared" si="18"/>
        <v>10171.035947712418</v>
      </c>
      <c r="AV17">
        <v>18226690</v>
      </c>
      <c r="AW17">
        <f t="shared" si="19"/>
        <v>20251.87777777778</v>
      </c>
      <c r="AX17">
        <v>12193871</v>
      </c>
      <c r="AY17">
        <f t="shared" si="20"/>
        <v>9677.6753968253961</v>
      </c>
      <c r="AZ17">
        <v>11892559</v>
      </c>
      <c r="BA17">
        <f t="shared" si="21"/>
        <v>11326.246666666666</v>
      </c>
      <c r="BB17">
        <v>15092430</v>
      </c>
      <c r="BC17">
        <f t="shared" si="22"/>
        <v>21560.614285714284</v>
      </c>
      <c r="BD17">
        <v>10880305</v>
      </c>
      <c r="BE17">
        <f t="shared" si="23"/>
        <v>9066.9208333333336</v>
      </c>
      <c r="BF17">
        <v>11444324</v>
      </c>
      <c r="BG17">
        <f t="shared" si="24"/>
        <v>11559.923232323232</v>
      </c>
      <c r="BH17">
        <v>0.72008738212621703</v>
      </c>
      <c r="BI17">
        <v>-0.21088668273335001</v>
      </c>
      <c r="BJ17">
        <v>23</v>
      </c>
      <c r="BK17">
        <v>0.43852859905562902</v>
      </c>
      <c r="BL17">
        <v>-0.22175421226373801</v>
      </c>
      <c r="BM17">
        <v>38</v>
      </c>
      <c r="BN17">
        <v>0.70112024569918896</v>
      </c>
      <c r="BO17">
        <v>-0.105778107980845</v>
      </c>
      <c r="BP17">
        <v>21</v>
      </c>
      <c r="BQ17">
        <v>0.33517001162158899</v>
      </c>
      <c r="BR17">
        <v>0.37043886943527998</v>
      </c>
      <c r="BS17">
        <v>45</v>
      </c>
      <c r="BT17">
        <v>0.60338862527833803</v>
      </c>
      <c r="BU17">
        <v>-0.183101071487978</v>
      </c>
      <c r="BV17">
        <v>27</v>
      </c>
      <c r="BW17">
        <v>0.72008738212621703</v>
      </c>
      <c r="BX17">
        <v>0.21088668273335001</v>
      </c>
      <c r="BY17">
        <v>23</v>
      </c>
      <c r="BZ17">
        <v>0.98382760654893697</v>
      </c>
      <c r="CA17">
        <v>-1.08675295303886E-2</v>
      </c>
      <c r="CB17">
        <v>16</v>
      </c>
      <c r="CC17">
        <v>0.84888405346289297</v>
      </c>
      <c r="CD17">
        <v>0.105108574752504</v>
      </c>
      <c r="CE17">
        <v>19</v>
      </c>
      <c r="CF17">
        <v>0.39818888815595399</v>
      </c>
      <c r="CG17">
        <v>0.58132555216863002</v>
      </c>
      <c r="CH17">
        <v>48</v>
      </c>
      <c r="CI17">
        <v>0.96148935431650795</v>
      </c>
      <c r="CJ17">
        <v>2.7785611245371399E-2</v>
      </c>
      <c r="CK17">
        <v>16</v>
      </c>
      <c r="CL17">
        <v>0.43852859905562902</v>
      </c>
      <c r="CM17">
        <v>0.22175421226373801</v>
      </c>
      <c r="CN17">
        <v>38</v>
      </c>
      <c r="CO17">
        <v>0.98382760654893697</v>
      </c>
      <c r="CP17">
        <v>1.0867529530388701E-2</v>
      </c>
      <c r="CQ17">
        <v>16</v>
      </c>
      <c r="CR17">
        <v>0.63087085701256695</v>
      </c>
      <c r="CS17">
        <v>0.115976104282892</v>
      </c>
      <c r="CT17">
        <v>25</v>
      </c>
      <c r="CU17">
        <v>0.106249669634348</v>
      </c>
      <c r="CV17">
        <v>0.59219308169901796</v>
      </c>
      <c r="CW17">
        <v>182</v>
      </c>
      <c r="CX17">
        <v>0.901431102693389</v>
      </c>
      <c r="CY17">
        <v>3.8653140775760098E-2</v>
      </c>
      <c r="CZ17">
        <v>17</v>
      </c>
      <c r="DA17">
        <v>0.70112024569918896</v>
      </c>
      <c r="DB17">
        <v>0.105778107980845</v>
      </c>
      <c r="DC17">
        <v>21</v>
      </c>
      <c r="DD17">
        <v>0.84888405346289297</v>
      </c>
      <c r="DE17">
        <v>-0.105108574752504</v>
      </c>
      <c r="DF17">
        <v>19</v>
      </c>
      <c r="DG17">
        <v>0.63087085701256695</v>
      </c>
      <c r="DH17">
        <v>-0.115976104282892</v>
      </c>
      <c r="DI17">
        <v>25</v>
      </c>
      <c r="DJ17">
        <v>0.17307536671670201</v>
      </c>
      <c r="DK17">
        <v>0.47621697741612601</v>
      </c>
      <c r="DL17">
        <v>98</v>
      </c>
      <c r="DM17">
        <v>0.80464302824052003</v>
      </c>
      <c r="DN17">
        <v>-7.73229635071329E-2</v>
      </c>
      <c r="DO17">
        <v>19</v>
      </c>
      <c r="DP17">
        <v>0.33517001162158899</v>
      </c>
      <c r="DQ17">
        <v>-0.37043886943527998</v>
      </c>
      <c r="DR17">
        <v>45</v>
      </c>
      <c r="DS17">
        <v>0.39818888815595399</v>
      </c>
      <c r="DT17">
        <v>-0.58132555216863002</v>
      </c>
      <c r="DU17">
        <v>48</v>
      </c>
      <c r="DV17">
        <v>0.106249669634348</v>
      </c>
      <c r="DW17">
        <v>-0.59219308169901796</v>
      </c>
      <c r="DX17">
        <v>182</v>
      </c>
      <c r="DY17">
        <v>0.17307536671670201</v>
      </c>
      <c r="DZ17">
        <v>-0.47621697741612601</v>
      </c>
      <c r="EA17">
        <v>98</v>
      </c>
      <c r="EB17">
        <v>0.20129693706405299</v>
      </c>
      <c r="EC17">
        <v>-0.55353994092325798</v>
      </c>
      <c r="ED17">
        <v>92</v>
      </c>
      <c r="EE17">
        <v>0.60338862527833803</v>
      </c>
      <c r="EF17">
        <v>0.183101071487978</v>
      </c>
      <c r="EG17">
        <v>27</v>
      </c>
      <c r="EH17">
        <v>0.96148935431650795</v>
      </c>
      <c r="EI17">
        <v>-2.7785611245371301E-2</v>
      </c>
      <c r="EJ17">
        <v>16</v>
      </c>
      <c r="EK17">
        <v>0.901431102693389</v>
      </c>
      <c r="EL17">
        <v>-3.865314077576E-2</v>
      </c>
      <c r="EM17">
        <v>17</v>
      </c>
      <c r="EN17">
        <v>0.80464302824052003</v>
      </c>
      <c r="EO17">
        <v>7.73229635071329E-2</v>
      </c>
      <c r="EP17">
        <v>19</v>
      </c>
      <c r="EQ17">
        <v>0.20129693706405299</v>
      </c>
      <c r="ER17">
        <v>0.55353994092325898</v>
      </c>
      <c r="ES17">
        <v>92</v>
      </c>
    </row>
    <row r="18" spans="1:149" x14ac:dyDescent="0.2">
      <c r="A18">
        <v>58</v>
      </c>
      <c r="B18" t="s">
        <v>300</v>
      </c>
      <c r="C18" t="s">
        <v>301</v>
      </c>
      <c r="D18" t="s">
        <v>125</v>
      </c>
      <c r="E18">
        <v>284.09890000000001</v>
      </c>
      <c r="F18">
        <v>-0.5</v>
      </c>
      <c r="G18">
        <v>9.11</v>
      </c>
      <c r="H18">
        <v>0.11</v>
      </c>
      <c r="I18">
        <v>24</v>
      </c>
      <c r="J18" t="s">
        <v>302</v>
      </c>
      <c r="K18">
        <f t="shared" si="0"/>
        <v>24</v>
      </c>
      <c r="L18">
        <v>1921400</v>
      </c>
      <c r="M18">
        <f t="shared" si="1"/>
        <v>1921.4</v>
      </c>
      <c r="N18">
        <v>4168098</v>
      </c>
      <c r="O18">
        <f t="shared" si="2"/>
        <v>3789.18</v>
      </c>
      <c r="P18">
        <v>6540359</v>
      </c>
      <c r="Q18">
        <f t="shared" si="3"/>
        <v>6884.5884210526319</v>
      </c>
      <c r="R18">
        <v>10000242</v>
      </c>
      <c r="S18">
        <f t="shared" si="4"/>
        <v>7407.586666666667</v>
      </c>
      <c r="T18">
        <v>3665581</v>
      </c>
      <c r="U18">
        <f t="shared" si="5"/>
        <v>3491.0295238095237</v>
      </c>
      <c r="V18">
        <v>7939186</v>
      </c>
      <c r="W18">
        <f t="shared" si="6"/>
        <v>8142.7548717948721</v>
      </c>
      <c r="X18">
        <v>12785196</v>
      </c>
      <c r="Y18">
        <f t="shared" si="7"/>
        <v>13747.522580645162</v>
      </c>
      <c r="Z18">
        <v>4919698</v>
      </c>
      <c r="AA18">
        <f t="shared" si="8"/>
        <v>4919.6980000000003</v>
      </c>
      <c r="AB18">
        <v>6197730</v>
      </c>
      <c r="AC18">
        <f t="shared" si="9"/>
        <v>4303.979166666667</v>
      </c>
      <c r="AD18">
        <v>6298806</v>
      </c>
      <c r="AE18">
        <f t="shared" si="10"/>
        <v>6175.3</v>
      </c>
      <c r="AF18">
        <v>5347078</v>
      </c>
      <c r="AG18">
        <f t="shared" si="11"/>
        <v>4364.9616326530613</v>
      </c>
      <c r="AH18">
        <v>6526830</v>
      </c>
      <c r="AI18">
        <f t="shared" si="12"/>
        <v>5725.2894736842109</v>
      </c>
      <c r="AJ18">
        <v>34227960</v>
      </c>
      <c r="AK18">
        <f t="shared" si="13"/>
        <v>37003.199999999997</v>
      </c>
      <c r="AL18">
        <v>35157932</v>
      </c>
      <c r="AM18">
        <f t="shared" si="14"/>
        <v>38635.090109890109</v>
      </c>
      <c r="AN18">
        <v>27230200</v>
      </c>
      <c r="AO18">
        <f t="shared" si="15"/>
        <v>30803.393665158372</v>
      </c>
      <c r="AP18">
        <v>18295172</v>
      </c>
      <c r="AQ18">
        <f t="shared" si="16"/>
        <v>20327.968888888889</v>
      </c>
      <c r="AR18">
        <v>17403256</v>
      </c>
      <c r="AS18">
        <f t="shared" si="17"/>
        <v>22749.354248366013</v>
      </c>
      <c r="AT18">
        <v>22238564</v>
      </c>
      <c r="AU18">
        <f t="shared" si="18"/>
        <v>14535.009150326798</v>
      </c>
      <c r="AV18">
        <v>28232904</v>
      </c>
      <c r="AW18">
        <f t="shared" si="19"/>
        <v>31369.893333333333</v>
      </c>
      <c r="AX18">
        <v>23393182</v>
      </c>
      <c r="AY18">
        <f t="shared" si="20"/>
        <v>18566.01746031746</v>
      </c>
      <c r="AZ18">
        <v>20542840</v>
      </c>
      <c r="BA18">
        <f t="shared" si="21"/>
        <v>19564.609523809522</v>
      </c>
      <c r="BB18">
        <v>26268114</v>
      </c>
      <c r="BC18">
        <f t="shared" si="22"/>
        <v>37525.877142857142</v>
      </c>
      <c r="BD18">
        <v>23996996</v>
      </c>
      <c r="BE18">
        <f t="shared" si="23"/>
        <v>19997.496666666666</v>
      </c>
      <c r="BF18">
        <v>21541952</v>
      </c>
      <c r="BG18">
        <f t="shared" si="24"/>
        <v>21759.547474747476</v>
      </c>
      <c r="BH18">
        <v>1.5165961161710099E-3</v>
      </c>
      <c r="BI18">
        <v>-2.4652003204120199</v>
      </c>
      <c r="BJ18">
        <v>53729</v>
      </c>
      <c r="BK18">
        <v>5.5975545315415202E-3</v>
      </c>
      <c r="BL18">
        <v>-0.58779840181409804</v>
      </c>
      <c r="BM18">
        <v>1521</v>
      </c>
      <c r="BN18" s="1">
        <v>2.06964741364077E-5</v>
      </c>
      <c r="BO18">
        <v>-2.3385899588339698</v>
      </c>
      <c r="BP18">
        <v>3349839</v>
      </c>
      <c r="BQ18">
        <v>0.22469079204636699</v>
      </c>
      <c r="BR18">
        <v>-0.77650489167015302</v>
      </c>
      <c r="BS18">
        <v>47</v>
      </c>
      <c r="BT18">
        <v>5.3023024134887895E-4</v>
      </c>
      <c r="BU18">
        <v>-2.56383850889631</v>
      </c>
      <c r="BV18">
        <v>174414</v>
      </c>
      <c r="BW18">
        <v>1.5165961161710099E-3</v>
      </c>
      <c r="BX18">
        <v>2.4652003204120199</v>
      </c>
      <c r="BY18">
        <v>53729</v>
      </c>
      <c r="BZ18">
        <v>2.7504713330046698E-3</v>
      </c>
      <c r="CA18">
        <v>1.87740191859792</v>
      </c>
      <c r="CB18">
        <v>21232</v>
      </c>
      <c r="CC18">
        <v>0.61766333461008704</v>
      </c>
      <c r="CD18">
        <v>0.126610361578049</v>
      </c>
      <c r="CE18">
        <v>42</v>
      </c>
      <c r="CF18">
        <v>7.7238811674770601E-3</v>
      </c>
      <c r="CG18">
        <v>1.6886954287418601</v>
      </c>
      <c r="CH18">
        <v>6832</v>
      </c>
      <c r="CI18">
        <v>0.73328538338901195</v>
      </c>
      <c r="CJ18">
        <v>-9.8638188484289999E-2</v>
      </c>
      <c r="CK18">
        <v>38</v>
      </c>
      <c r="CL18">
        <v>5.5975545315415202E-3</v>
      </c>
      <c r="CM18">
        <v>0.58779840181409804</v>
      </c>
      <c r="CN18">
        <v>1521</v>
      </c>
      <c r="CO18">
        <v>2.7504713330046698E-3</v>
      </c>
      <c r="CP18">
        <v>-1.87740191859792</v>
      </c>
      <c r="CQ18">
        <v>21232</v>
      </c>
      <c r="CR18" s="1">
        <v>4.4818584240043101E-5</v>
      </c>
      <c r="CS18">
        <v>-1.75079155701987</v>
      </c>
      <c r="CT18">
        <v>1114690</v>
      </c>
      <c r="CU18">
        <v>0.70414655955914596</v>
      </c>
      <c r="CV18">
        <v>-0.18870648985605401</v>
      </c>
      <c r="CW18">
        <v>12</v>
      </c>
      <c r="CX18">
        <v>9.4375914526714701E-4</v>
      </c>
      <c r="CY18">
        <v>-1.97604010708221</v>
      </c>
      <c r="CZ18">
        <v>69942</v>
      </c>
      <c r="DA18" s="1">
        <v>2.06964741364077E-5</v>
      </c>
      <c r="DB18">
        <v>2.3385899588339698</v>
      </c>
      <c r="DC18">
        <v>3349839</v>
      </c>
      <c r="DD18">
        <v>0.61766333461008704</v>
      </c>
      <c r="DE18">
        <v>-0.126610361578049</v>
      </c>
      <c r="DF18">
        <v>42</v>
      </c>
      <c r="DG18" s="1">
        <v>4.4818584240043101E-5</v>
      </c>
      <c r="DH18">
        <v>1.75079155701987</v>
      </c>
      <c r="DI18">
        <v>1114690</v>
      </c>
      <c r="DJ18">
        <v>1.61001988068697E-3</v>
      </c>
      <c r="DK18">
        <v>1.56208506716381</v>
      </c>
      <c r="DL18">
        <v>28097</v>
      </c>
      <c r="DM18">
        <v>0.32524800000095799</v>
      </c>
      <c r="DN18">
        <v>-0.22524855006233899</v>
      </c>
      <c r="DO18">
        <v>89</v>
      </c>
      <c r="DP18">
        <v>0.22469079204636699</v>
      </c>
      <c r="DQ18">
        <v>0.77650489167015302</v>
      </c>
      <c r="DR18">
        <v>47</v>
      </c>
      <c r="DS18">
        <v>7.7238811674770601E-3</v>
      </c>
      <c r="DT18">
        <v>-1.6886954287418601</v>
      </c>
      <c r="DU18">
        <v>6832</v>
      </c>
      <c r="DV18">
        <v>0.70414655955914596</v>
      </c>
      <c r="DW18">
        <v>0.18870648985605401</v>
      </c>
      <c r="DX18">
        <v>12</v>
      </c>
      <c r="DY18">
        <v>1.61001988068697E-3</v>
      </c>
      <c r="DZ18">
        <v>-1.56208506716381</v>
      </c>
      <c r="EA18">
        <v>28097</v>
      </c>
      <c r="EB18">
        <v>3.3314517757406801E-3</v>
      </c>
      <c r="EC18">
        <v>-1.78733361722615</v>
      </c>
      <c r="ED18">
        <v>17877</v>
      </c>
      <c r="EE18">
        <v>5.3023024134887895E-4</v>
      </c>
      <c r="EF18">
        <v>2.56383850889631</v>
      </c>
      <c r="EG18">
        <v>174414</v>
      </c>
      <c r="EH18">
        <v>0.73328538338901195</v>
      </c>
      <c r="EI18">
        <v>9.8638188484289901E-2</v>
      </c>
      <c r="EJ18">
        <v>38</v>
      </c>
      <c r="EK18">
        <v>9.4375914526714701E-4</v>
      </c>
      <c r="EL18">
        <v>1.97604010708221</v>
      </c>
      <c r="EM18">
        <v>69942</v>
      </c>
      <c r="EN18">
        <v>0.32524800000095799</v>
      </c>
      <c r="EO18">
        <v>0.22524855006233899</v>
      </c>
      <c r="EP18">
        <v>89</v>
      </c>
      <c r="EQ18">
        <v>3.3314517757406801E-3</v>
      </c>
      <c r="ER18">
        <v>1.78733361722615</v>
      </c>
      <c r="ES18">
        <v>17877</v>
      </c>
    </row>
    <row r="19" spans="1:149" x14ac:dyDescent="0.2">
      <c r="A19">
        <v>63</v>
      </c>
      <c r="B19" t="s">
        <v>315</v>
      </c>
      <c r="C19" t="s">
        <v>316</v>
      </c>
      <c r="D19" t="s">
        <v>125</v>
      </c>
      <c r="E19">
        <v>110.027</v>
      </c>
      <c r="F19">
        <v>5.2</v>
      </c>
      <c r="G19">
        <v>11.39</v>
      </c>
      <c r="H19">
        <v>0.17</v>
      </c>
      <c r="I19">
        <v>24</v>
      </c>
      <c r="J19" t="s">
        <v>317</v>
      </c>
      <c r="K19">
        <f t="shared" si="0"/>
        <v>24</v>
      </c>
      <c r="L19">
        <v>35447</v>
      </c>
      <c r="M19">
        <f t="shared" si="1"/>
        <v>35.447000000000003</v>
      </c>
      <c r="N19">
        <v>59476</v>
      </c>
      <c r="O19">
        <f t="shared" si="2"/>
        <v>54.06909090909091</v>
      </c>
      <c r="P19">
        <v>29629</v>
      </c>
      <c r="Q19">
        <f t="shared" si="3"/>
        <v>31.188421052631579</v>
      </c>
      <c r="R19">
        <v>141499</v>
      </c>
      <c r="S19">
        <f t="shared" si="4"/>
        <v>104.81407407407407</v>
      </c>
      <c r="T19">
        <v>33300</v>
      </c>
      <c r="U19">
        <f t="shared" si="5"/>
        <v>31.714285714285715</v>
      </c>
      <c r="V19">
        <v>57459</v>
      </c>
      <c r="W19">
        <f t="shared" si="6"/>
        <v>58.932307692307695</v>
      </c>
      <c r="X19">
        <v>111425</v>
      </c>
      <c r="Y19">
        <f t="shared" si="7"/>
        <v>119.81182795698925</v>
      </c>
      <c r="Z19">
        <v>72508</v>
      </c>
      <c r="AA19">
        <f t="shared" si="8"/>
        <v>72.507999999999996</v>
      </c>
      <c r="AB19">
        <v>40037</v>
      </c>
      <c r="AC19">
        <f t="shared" si="9"/>
        <v>27.803472222222222</v>
      </c>
      <c r="AD19">
        <v>67910</v>
      </c>
      <c r="AE19">
        <f t="shared" si="10"/>
        <v>66.578431372549019</v>
      </c>
      <c r="AF19">
        <v>61465</v>
      </c>
      <c r="AG19">
        <f t="shared" si="11"/>
        <v>50.175510204081633</v>
      </c>
      <c r="AH19">
        <v>27211</v>
      </c>
      <c r="AI19">
        <f t="shared" si="12"/>
        <v>23.869298245614036</v>
      </c>
      <c r="AJ19">
        <v>155470</v>
      </c>
      <c r="AK19">
        <f t="shared" si="13"/>
        <v>168.07567567567568</v>
      </c>
      <c r="AL19">
        <v>140660</v>
      </c>
      <c r="AM19">
        <f t="shared" si="14"/>
        <v>154.57142857142858</v>
      </c>
      <c r="AN19">
        <v>87018</v>
      </c>
      <c r="AO19">
        <f t="shared" si="15"/>
        <v>98.4366515837104</v>
      </c>
      <c r="AP19">
        <v>46035</v>
      </c>
      <c r="AQ19">
        <f t="shared" si="16"/>
        <v>51.15</v>
      </c>
      <c r="AR19">
        <v>52330</v>
      </c>
      <c r="AS19">
        <f t="shared" si="17"/>
        <v>68.40522875816994</v>
      </c>
      <c r="AT19">
        <v>119047</v>
      </c>
      <c r="AU19">
        <f t="shared" si="18"/>
        <v>77.808496732026143</v>
      </c>
      <c r="AV19">
        <v>135897</v>
      </c>
      <c r="AW19">
        <f t="shared" si="19"/>
        <v>150.99666666666667</v>
      </c>
      <c r="AX19">
        <v>105863</v>
      </c>
      <c r="AY19">
        <f t="shared" si="20"/>
        <v>84.018253968253973</v>
      </c>
      <c r="AZ19">
        <v>95373</v>
      </c>
      <c r="BA19">
        <f t="shared" si="21"/>
        <v>90.831428571428575</v>
      </c>
      <c r="BB19">
        <v>115758</v>
      </c>
      <c r="BC19">
        <f t="shared" si="22"/>
        <v>165.36857142857144</v>
      </c>
      <c r="BD19">
        <v>137870</v>
      </c>
      <c r="BE19">
        <f t="shared" si="23"/>
        <v>114.89166666666667</v>
      </c>
      <c r="BF19">
        <v>125639</v>
      </c>
      <c r="BG19">
        <f t="shared" si="24"/>
        <v>126.90808080808081</v>
      </c>
      <c r="BH19">
        <v>5.5488254115834301E-2</v>
      </c>
      <c r="BI19">
        <v>-0.94562232434995597</v>
      </c>
      <c r="BJ19">
        <v>3</v>
      </c>
      <c r="BK19">
        <v>0.144242924217344</v>
      </c>
      <c r="BL19">
        <v>0.55502156792277202</v>
      </c>
      <c r="BM19">
        <v>0</v>
      </c>
      <c r="BN19">
        <v>6.8922437382721198E-3</v>
      </c>
      <c r="BO19">
        <v>-0.913400016265976</v>
      </c>
      <c r="BP19">
        <v>22</v>
      </c>
      <c r="BQ19">
        <v>0.23999813121956601</v>
      </c>
      <c r="BR19">
        <v>-0.65191936023411601</v>
      </c>
      <c r="BS19">
        <v>0</v>
      </c>
      <c r="BT19">
        <v>6.6148370397759795E-2</v>
      </c>
      <c r="BU19">
        <v>-0.99892433321845597</v>
      </c>
      <c r="BV19">
        <v>3</v>
      </c>
      <c r="BW19">
        <v>5.5488254115834301E-2</v>
      </c>
      <c r="BX19">
        <v>0.94562232434995597</v>
      </c>
      <c r="BY19">
        <v>3</v>
      </c>
      <c r="BZ19">
        <v>1.7232824197764101E-2</v>
      </c>
      <c r="CA19">
        <v>1.5006438922727201</v>
      </c>
      <c r="CB19">
        <v>12</v>
      </c>
      <c r="CC19">
        <v>0.91820102892972699</v>
      </c>
      <c r="CD19">
        <v>3.2222308083980397E-2</v>
      </c>
      <c r="CE19">
        <v>0</v>
      </c>
      <c r="CF19">
        <v>0.54216933385571597</v>
      </c>
      <c r="CG19">
        <v>0.29370296411583902</v>
      </c>
      <c r="CH19">
        <v>0</v>
      </c>
      <c r="CI19">
        <v>0.900345851780607</v>
      </c>
      <c r="CJ19">
        <v>-5.3302008868499499E-2</v>
      </c>
      <c r="CK19">
        <v>0</v>
      </c>
      <c r="CL19">
        <v>0.144242924217344</v>
      </c>
      <c r="CM19">
        <v>-0.55502156792277202</v>
      </c>
      <c r="CN19">
        <v>0</v>
      </c>
      <c r="CO19">
        <v>1.7232824197764101E-2</v>
      </c>
      <c r="CP19">
        <v>-1.5006438922727201</v>
      </c>
      <c r="CQ19">
        <v>12</v>
      </c>
      <c r="CR19">
        <v>1.03956232445992E-3</v>
      </c>
      <c r="CS19">
        <v>-1.46842158418874</v>
      </c>
      <c r="CT19">
        <v>193</v>
      </c>
      <c r="CU19">
        <v>8.3912075537578096E-2</v>
      </c>
      <c r="CV19">
        <v>-1.2069409281568899</v>
      </c>
      <c r="CW19">
        <v>2</v>
      </c>
      <c r="CX19">
        <v>2.36726248306105E-2</v>
      </c>
      <c r="CY19">
        <v>-1.55394590114122</v>
      </c>
      <c r="CZ19">
        <v>9</v>
      </c>
      <c r="DA19">
        <v>6.8922437382721198E-3</v>
      </c>
      <c r="DB19">
        <v>0.913400016265976</v>
      </c>
      <c r="DC19">
        <v>22</v>
      </c>
      <c r="DD19">
        <v>0.91820102892972699</v>
      </c>
      <c r="DE19">
        <v>-3.2222308083980397E-2</v>
      </c>
      <c r="DF19">
        <v>0</v>
      </c>
      <c r="DG19">
        <v>1.03956232445992E-3</v>
      </c>
      <c r="DH19">
        <v>1.46842158418874</v>
      </c>
      <c r="DI19">
        <v>193</v>
      </c>
      <c r="DJ19">
        <v>0.50819431012558602</v>
      </c>
      <c r="DK19">
        <v>0.26148065603185899</v>
      </c>
      <c r="DL19">
        <v>0</v>
      </c>
      <c r="DM19">
        <v>0.80723256059985804</v>
      </c>
      <c r="DN19">
        <v>-8.5524316952479904E-2</v>
      </c>
      <c r="DO19">
        <v>0</v>
      </c>
      <c r="DP19">
        <v>0.23999813121956601</v>
      </c>
      <c r="DQ19">
        <v>0.65191936023411601</v>
      </c>
      <c r="DR19">
        <v>0</v>
      </c>
      <c r="DS19">
        <v>0.54216933385571597</v>
      </c>
      <c r="DT19">
        <v>-0.29370296411583902</v>
      </c>
      <c r="DU19">
        <v>0</v>
      </c>
      <c r="DV19">
        <v>8.3912075537578096E-2</v>
      </c>
      <c r="DW19">
        <v>1.2069409281568899</v>
      </c>
      <c r="DX19">
        <v>2</v>
      </c>
      <c r="DY19">
        <v>0.50819431012558602</v>
      </c>
      <c r="DZ19">
        <v>-0.26148065603185899</v>
      </c>
      <c r="EA19">
        <v>0</v>
      </c>
      <c r="EB19">
        <v>0.49573115594919898</v>
      </c>
      <c r="EC19">
        <v>-0.34700497298433902</v>
      </c>
      <c r="ED19">
        <v>0</v>
      </c>
      <c r="EE19">
        <v>6.6148370397759795E-2</v>
      </c>
      <c r="EF19">
        <v>0.99892433321845597</v>
      </c>
      <c r="EG19">
        <v>3</v>
      </c>
      <c r="EH19">
        <v>0.900345851780607</v>
      </c>
      <c r="EI19">
        <v>5.3302008868499597E-2</v>
      </c>
      <c r="EJ19">
        <v>0</v>
      </c>
      <c r="EK19">
        <v>2.36726248306105E-2</v>
      </c>
      <c r="EL19">
        <v>1.55394590114122</v>
      </c>
      <c r="EM19">
        <v>9</v>
      </c>
      <c r="EN19">
        <v>0.80723256059985804</v>
      </c>
      <c r="EO19">
        <v>8.5524316952479806E-2</v>
      </c>
      <c r="EP19">
        <v>0</v>
      </c>
      <c r="EQ19">
        <v>0.49573115594919898</v>
      </c>
      <c r="ER19">
        <v>0.34700497298433902</v>
      </c>
      <c r="ES19">
        <v>0</v>
      </c>
    </row>
    <row r="20" spans="1:149" x14ac:dyDescent="0.2">
      <c r="A20">
        <v>64</v>
      </c>
      <c r="B20" t="s">
        <v>318</v>
      </c>
      <c r="C20" t="s">
        <v>319</v>
      </c>
      <c r="D20" t="s">
        <v>125</v>
      </c>
      <c r="E20">
        <v>137.04580000000001</v>
      </c>
      <c r="F20">
        <v>0.1</v>
      </c>
      <c r="G20">
        <v>7.2</v>
      </c>
      <c r="H20">
        <v>0.31</v>
      </c>
      <c r="I20">
        <v>24</v>
      </c>
      <c r="J20" t="s">
        <v>320</v>
      </c>
      <c r="K20">
        <f t="shared" si="0"/>
        <v>24</v>
      </c>
      <c r="L20">
        <v>8760528</v>
      </c>
      <c r="M20">
        <f t="shared" si="1"/>
        <v>8760.5280000000002</v>
      </c>
      <c r="N20">
        <v>5905932</v>
      </c>
      <c r="O20">
        <f t="shared" si="2"/>
        <v>5369.0290909090909</v>
      </c>
      <c r="P20">
        <v>18252696</v>
      </c>
      <c r="Q20">
        <f t="shared" si="3"/>
        <v>19213.364210526317</v>
      </c>
      <c r="R20">
        <v>30158984</v>
      </c>
      <c r="S20">
        <f t="shared" si="4"/>
        <v>22339.98814814815</v>
      </c>
      <c r="T20">
        <v>7414810</v>
      </c>
      <c r="U20">
        <f t="shared" si="5"/>
        <v>7061.7238095238099</v>
      </c>
      <c r="V20">
        <v>36640580</v>
      </c>
      <c r="W20">
        <f t="shared" si="6"/>
        <v>37580.08205128205</v>
      </c>
      <c r="X20">
        <v>49193100</v>
      </c>
      <c r="Y20">
        <f t="shared" si="7"/>
        <v>52895.806451612902</v>
      </c>
      <c r="Z20">
        <v>13840090</v>
      </c>
      <c r="AA20">
        <f t="shared" si="8"/>
        <v>13840.09</v>
      </c>
      <c r="AB20">
        <v>13863603</v>
      </c>
      <c r="AC20">
        <f t="shared" si="9"/>
        <v>9627.5020833333328</v>
      </c>
      <c r="AD20">
        <v>41803960</v>
      </c>
      <c r="AE20">
        <f t="shared" si="10"/>
        <v>40984.274509803923</v>
      </c>
      <c r="AF20">
        <v>27802416</v>
      </c>
      <c r="AG20">
        <f t="shared" si="11"/>
        <v>22695.849795918366</v>
      </c>
      <c r="AH20">
        <v>28183476</v>
      </c>
      <c r="AI20">
        <f t="shared" si="12"/>
        <v>24722.347368421051</v>
      </c>
      <c r="AJ20">
        <v>67875448</v>
      </c>
      <c r="AK20">
        <f t="shared" si="13"/>
        <v>73378.862702702696</v>
      </c>
      <c r="AL20">
        <v>189007104</v>
      </c>
      <c r="AM20">
        <f t="shared" si="14"/>
        <v>207700.11428571428</v>
      </c>
      <c r="AN20">
        <v>83607128</v>
      </c>
      <c r="AO20">
        <f t="shared" si="15"/>
        <v>94578.199095022617</v>
      </c>
      <c r="AP20">
        <v>28755670</v>
      </c>
      <c r="AQ20">
        <f t="shared" si="16"/>
        <v>31950.744444444445</v>
      </c>
      <c r="AR20">
        <v>36236784</v>
      </c>
      <c r="AS20">
        <f t="shared" si="17"/>
        <v>47368.345098039215</v>
      </c>
      <c r="AT20">
        <v>68875424</v>
      </c>
      <c r="AU20">
        <f t="shared" si="18"/>
        <v>45016.616993464049</v>
      </c>
      <c r="AV20">
        <v>74507176</v>
      </c>
      <c r="AW20">
        <f t="shared" si="19"/>
        <v>82785.751111111109</v>
      </c>
      <c r="AX20">
        <v>50108456</v>
      </c>
      <c r="AY20">
        <f t="shared" si="20"/>
        <v>39768.615873015871</v>
      </c>
      <c r="AZ20">
        <v>63414208</v>
      </c>
      <c r="BA20">
        <f t="shared" si="21"/>
        <v>60394.483809523808</v>
      </c>
      <c r="BB20">
        <v>92144840</v>
      </c>
      <c r="BC20">
        <f t="shared" si="22"/>
        <v>131635.48571428572</v>
      </c>
      <c r="BD20">
        <v>76363032</v>
      </c>
      <c r="BE20">
        <f t="shared" si="23"/>
        <v>63635.86</v>
      </c>
      <c r="BF20">
        <v>84714088</v>
      </c>
      <c r="BG20">
        <f t="shared" si="24"/>
        <v>85569.785858585863</v>
      </c>
      <c r="BH20">
        <v>7.8727530402711701E-2</v>
      </c>
      <c r="BI20">
        <v>-2.6778692404262601</v>
      </c>
      <c r="BJ20">
        <v>4132</v>
      </c>
      <c r="BK20">
        <v>0.192086935464721</v>
      </c>
      <c r="BL20">
        <v>-0.81863010438528305</v>
      </c>
      <c r="BM20">
        <v>174</v>
      </c>
      <c r="BN20">
        <v>1.5360175276433899E-4</v>
      </c>
      <c r="BO20">
        <v>-2.45135790558373</v>
      </c>
      <c r="BP20">
        <v>1582618</v>
      </c>
      <c r="BQ20">
        <v>0.114061289797074</v>
      </c>
      <c r="BR20">
        <v>-1.24104630449335</v>
      </c>
      <c r="BS20">
        <v>479</v>
      </c>
      <c r="BT20">
        <v>1.07303753159594E-2</v>
      </c>
      <c r="BU20">
        <v>-2.26007593839166</v>
      </c>
      <c r="BV20">
        <v>17759</v>
      </c>
      <c r="BW20">
        <v>7.8727530402711701E-2</v>
      </c>
      <c r="BX20">
        <v>2.6778692404262601</v>
      </c>
      <c r="BY20">
        <v>4132</v>
      </c>
      <c r="BZ20">
        <v>0.119319541190755</v>
      </c>
      <c r="CA20">
        <v>1.8592391360409799</v>
      </c>
      <c r="CB20">
        <v>1705</v>
      </c>
      <c r="CC20">
        <v>0.72842493579965994</v>
      </c>
      <c r="CD20">
        <v>0.226511334842531</v>
      </c>
      <c r="CE20">
        <v>131</v>
      </c>
      <c r="CF20">
        <v>0.17247398690969901</v>
      </c>
      <c r="CG20">
        <v>1.4368229359329101</v>
      </c>
      <c r="CH20">
        <v>945</v>
      </c>
      <c r="CI20">
        <v>0.57394552108024</v>
      </c>
      <c r="CJ20">
        <v>0.41779330203460402</v>
      </c>
      <c r="CK20">
        <v>179</v>
      </c>
      <c r="CL20">
        <v>0.192086935464721</v>
      </c>
      <c r="CM20">
        <v>0.81863010438528305</v>
      </c>
      <c r="CN20">
        <v>174</v>
      </c>
      <c r="CO20">
        <v>0.119319541190755</v>
      </c>
      <c r="CP20">
        <v>-1.8592391360409799</v>
      </c>
      <c r="CQ20">
        <v>1705</v>
      </c>
      <c r="CR20">
        <v>4.5682693314160199E-4</v>
      </c>
      <c r="CS20">
        <v>-1.6327278011984501</v>
      </c>
      <c r="CT20">
        <v>337327</v>
      </c>
      <c r="CU20">
        <v>0.44956456307881898</v>
      </c>
      <c r="CV20">
        <v>-0.42241620010807002</v>
      </c>
      <c r="CW20">
        <v>85</v>
      </c>
      <c r="CX20">
        <v>2.71608452538236E-2</v>
      </c>
      <c r="CY20">
        <v>-1.4414458340063701</v>
      </c>
      <c r="CZ20">
        <v>4503</v>
      </c>
      <c r="DA20">
        <v>1.5360175276433899E-4</v>
      </c>
      <c r="DB20">
        <v>2.45135790558373</v>
      </c>
      <c r="DC20">
        <v>1582618</v>
      </c>
      <c r="DD20">
        <v>0.72842493579965994</v>
      </c>
      <c r="DE20">
        <v>-0.226511334842531</v>
      </c>
      <c r="DF20">
        <v>131</v>
      </c>
      <c r="DG20">
        <v>4.5682693314160199E-4</v>
      </c>
      <c r="DH20">
        <v>1.6327278011984501</v>
      </c>
      <c r="DI20">
        <v>337327</v>
      </c>
      <c r="DJ20">
        <v>6.0719202017510297E-3</v>
      </c>
      <c r="DK20">
        <v>1.2103116010903801</v>
      </c>
      <c r="DL20">
        <v>20508</v>
      </c>
      <c r="DM20">
        <v>0.54080326259580302</v>
      </c>
      <c r="DN20">
        <v>0.19128196719207199</v>
      </c>
      <c r="DO20">
        <v>149</v>
      </c>
      <c r="DP20">
        <v>0.114061289797074</v>
      </c>
      <c r="DQ20">
        <v>1.24104630449335</v>
      </c>
      <c r="DR20">
        <v>479</v>
      </c>
      <c r="DS20">
        <v>0.17247398690969901</v>
      </c>
      <c r="DT20">
        <v>-1.4368229359329101</v>
      </c>
      <c r="DU20">
        <v>945</v>
      </c>
      <c r="DV20">
        <v>0.44956456307881898</v>
      </c>
      <c r="DW20">
        <v>0.42241620010807002</v>
      </c>
      <c r="DX20">
        <v>85</v>
      </c>
      <c r="DY20">
        <v>6.0719202017510297E-3</v>
      </c>
      <c r="DZ20">
        <v>-1.2103116010903801</v>
      </c>
      <c r="EA20">
        <v>20508</v>
      </c>
      <c r="EB20">
        <v>8.2631628276790894E-2</v>
      </c>
      <c r="EC20">
        <v>-1.0190296338983</v>
      </c>
      <c r="ED20">
        <v>1205</v>
      </c>
      <c r="EE20">
        <v>1.07303753159594E-2</v>
      </c>
      <c r="EF20">
        <v>2.26007593839166</v>
      </c>
      <c r="EG20">
        <v>17759</v>
      </c>
      <c r="EH20">
        <v>0.57394552108024</v>
      </c>
      <c r="EI20">
        <v>-0.41779330203460402</v>
      </c>
      <c r="EJ20">
        <v>179</v>
      </c>
      <c r="EK20">
        <v>2.71608452538236E-2</v>
      </c>
      <c r="EL20">
        <v>1.4414458340063701</v>
      </c>
      <c r="EM20">
        <v>4503</v>
      </c>
      <c r="EN20">
        <v>0.54080326259580302</v>
      </c>
      <c r="EO20">
        <v>-0.19128196719207199</v>
      </c>
      <c r="EP20">
        <v>149</v>
      </c>
      <c r="EQ20">
        <v>8.2631628276790894E-2</v>
      </c>
      <c r="ER20">
        <v>1.0190296338983</v>
      </c>
      <c r="ES20">
        <v>1205</v>
      </c>
    </row>
    <row r="21" spans="1:149" x14ac:dyDescent="0.2">
      <c r="A21">
        <v>65</v>
      </c>
      <c r="B21" t="s">
        <v>321</v>
      </c>
      <c r="C21" t="s">
        <v>322</v>
      </c>
      <c r="D21" t="s">
        <v>125</v>
      </c>
      <c r="E21">
        <v>269.087999999999</v>
      </c>
      <c r="F21">
        <v>-1.3</v>
      </c>
      <c r="G21">
        <v>7.85</v>
      </c>
      <c r="H21">
        <v>0.15</v>
      </c>
      <c r="I21">
        <v>24</v>
      </c>
      <c r="J21" t="s">
        <v>323</v>
      </c>
      <c r="K21">
        <f t="shared" si="0"/>
        <v>24</v>
      </c>
      <c r="L21">
        <v>6100883</v>
      </c>
      <c r="M21">
        <f t="shared" si="1"/>
        <v>6100.8829999999998</v>
      </c>
      <c r="N21">
        <v>8004255</v>
      </c>
      <c r="O21">
        <f t="shared" si="2"/>
        <v>7276.5954545454542</v>
      </c>
      <c r="P21">
        <v>12155329</v>
      </c>
      <c r="Q21">
        <f t="shared" si="3"/>
        <v>12795.083157894736</v>
      </c>
      <c r="R21">
        <v>11871580</v>
      </c>
      <c r="S21">
        <f t="shared" si="4"/>
        <v>8793.7629629629628</v>
      </c>
      <c r="T21">
        <v>4912984</v>
      </c>
      <c r="U21">
        <f t="shared" si="5"/>
        <v>4679.0323809523807</v>
      </c>
      <c r="V21">
        <v>12705567</v>
      </c>
      <c r="W21">
        <f t="shared" si="6"/>
        <v>13031.350769230768</v>
      </c>
      <c r="X21">
        <v>30526306</v>
      </c>
      <c r="Y21">
        <f t="shared" si="7"/>
        <v>32823.98494623656</v>
      </c>
      <c r="Z21">
        <v>8822646</v>
      </c>
      <c r="AA21">
        <f t="shared" si="8"/>
        <v>8822.6460000000006</v>
      </c>
      <c r="AB21">
        <v>7783165</v>
      </c>
      <c r="AC21">
        <f t="shared" si="9"/>
        <v>5404.9756944444443</v>
      </c>
      <c r="AD21">
        <v>12365347</v>
      </c>
      <c r="AE21">
        <f t="shared" si="10"/>
        <v>12122.889215686275</v>
      </c>
      <c r="AF21">
        <v>10888532</v>
      </c>
      <c r="AG21">
        <f t="shared" si="11"/>
        <v>8888.597551020408</v>
      </c>
      <c r="AH21">
        <v>13726307</v>
      </c>
      <c r="AI21">
        <f t="shared" si="12"/>
        <v>12040.620175438597</v>
      </c>
      <c r="AJ21">
        <v>61635912</v>
      </c>
      <c r="AK21">
        <f t="shared" si="13"/>
        <v>66633.418378378381</v>
      </c>
      <c r="AL21">
        <v>91598608</v>
      </c>
      <c r="AM21">
        <f t="shared" si="14"/>
        <v>100657.81098901099</v>
      </c>
      <c r="AN21">
        <v>56218728</v>
      </c>
      <c r="AO21">
        <f t="shared" si="15"/>
        <v>63595.846153846156</v>
      </c>
      <c r="AP21">
        <v>35521752</v>
      </c>
      <c r="AQ21">
        <f t="shared" si="16"/>
        <v>39468.613333333335</v>
      </c>
      <c r="AR21">
        <v>40598476</v>
      </c>
      <c r="AS21">
        <f t="shared" si="17"/>
        <v>53069.903267973859</v>
      </c>
      <c r="AT21">
        <v>30938938</v>
      </c>
      <c r="AU21">
        <f t="shared" si="18"/>
        <v>20221.528104575162</v>
      </c>
      <c r="AV21">
        <v>57392144</v>
      </c>
      <c r="AW21">
        <f t="shared" si="19"/>
        <v>63769.048888888887</v>
      </c>
      <c r="AX21">
        <v>49488232</v>
      </c>
      <c r="AY21">
        <f t="shared" si="20"/>
        <v>39276.374603174605</v>
      </c>
      <c r="AZ21">
        <v>48288888</v>
      </c>
      <c r="BA21">
        <f t="shared" si="21"/>
        <v>45989.417142857143</v>
      </c>
      <c r="BB21">
        <v>46350096</v>
      </c>
      <c r="BC21">
        <f t="shared" si="22"/>
        <v>66214.422857142854</v>
      </c>
      <c r="BD21">
        <v>39898452</v>
      </c>
      <c r="BE21">
        <f t="shared" si="23"/>
        <v>33248.71</v>
      </c>
      <c r="BF21">
        <v>44174912</v>
      </c>
      <c r="BG21">
        <f t="shared" si="24"/>
        <v>44621.123232323233</v>
      </c>
      <c r="BH21">
        <v>8.6340026492767192E-3</v>
      </c>
      <c r="BI21">
        <v>-2.7636513009468899</v>
      </c>
      <c r="BJ21">
        <v>24994</v>
      </c>
      <c r="BK21">
        <v>0.10559302697876601</v>
      </c>
      <c r="BL21">
        <v>-0.50707418078642497</v>
      </c>
      <c r="BM21">
        <v>133</v>
      </c>
      <c r="BN21">
        <v>5.0701685950449004E-4</v>
      </c>
      <c r="BO21">
        <v>-2.4607588718973101</v>
      </c>
      <c r="BP21">
        <v>288070</v>
      </c>
      <c r="BQ21">
        <v>0.242154847837043</v>
      </c>
      <c r="BR21">
        <v>-0.89946290557706499</v>
      </c>
      <c r="BS21">
        <v>90</v>
      </c>
      <c r="BT21">
        <v>4.1775764763473099E-4</v>
      </c>
      <c r="BU21">
        <v>-2.62227597421967</v>
      </c>
      <c r="BV21">
        <v>430238</v>
      </c>
      <c r="BW21">
        <v>8.6340026492767192E-3</v>
      </c>
      <c r="BX21">
        <v>2.7636513009468899</v>
      </c>
      <c r="BY21">
        <v>24994</v>
      </c>
      <c r="BZ21">
        <v>1.20478094393236E-2</v>
      </c>
      <c r="CA21">
        <v>2.2565771201604599</v>
      </c>
      <c r="CB21">
        <v>13285</v>
      </c>
      <c r="CC21">
        <v>0.46197697103353003</v>
      </c>
      <c r="CD21">
        <v>0.30289242904957397</v>
      </c>
      <c r="CE21">
        <v>134</v>
      </c>
      <c r="CF21">
        <v>2.37690443649703E-2</v>
      </c>
      <c r="CG21">
        <v>1.86418839536982</v>
      </c>
      <c r="CH21">
        <v>5408</v>
      </c>
      <c r="CI21">
        <v>0.71675439488609705</v>
      </c>
      <c r="CJ21">
        <v>0.141375326727217</v>
      </c>
      <c r="CK21">
        <v>81</v>
      </c>
      <c r="CL21">
        <v>0.10559302697876601</v>
      </c>
      <c r="CM21">
        <v>0.50707418078642497</v>
      </c>
      <c r="CN21">
        <v>133</v>
      </c>
      <c r="CO21">
        <v>1.20478094393236E-2</v>
      </c>
      <c r="CP21">
        <v>-2.2565771201604599</v>
      </c>
      <c r="CQ21">
        <v>13285</v>
      </c>
      <c r="CR21">
        <v>8.6980661066292798E-4</v>
      </c>
      <c r="CS21">
        <v>-1.95368469111089</v>
      </c>
      <c r="CT21">
        <v>125805</v>
      </c>
      <c r="CU21">
        <v>0.53140590311400204</v>
      </c>
      <c r="CV21">
        <v>-0.39238872479064002</v>
      </c>
      <c r="CW21">
        <v>33</v>
      </c>
      <c r="CX21">
        <v>6.6970755424166999E-4</v>
      </c>
      <c r="CY21">
        <v>-2.1152017934332399</v>
      </c>
      <c r="CZ21">
        <v>199957</v>
      </c>
      <c r="DA21">
        <v>5.0701685950449004E-4</v>
      </c>
      <c r="DB21">
        <v>2.4607588718973101</v>
      </c>
      <c r="DC21">
        <v>288070</v>
      </c>
      <c r="DD21">
        <v>0.46197697103353003</v>
      </c>
      <c r="DE21">
        <v>-0.30289242904957397</v>
      </c>
      <c r="DF21">
        <v>134</v>
      </c>
      <c r="DG21">
        <v>8.6980661066292798E-4</v>
      </c>
      <c r="DH21">
        <v>1.95368469111089</v>
      </c>
      <c r="DI21">
        <v>125805</v>
      </c>
      <c r="DJ21">
        <v>7.3848046887035404E-3</v>
      </c>
      <c r="DK21">
        <v>1.5612959663202499</v>
      </c>
      <c r="DL21">
        <v>12013</v>
      </c>
      <c r="DM21">
        <v>0.52549084695527304</v>
      </c>
      <c r="DN21">
        <v>-0.161517102322357</v>
      </c>
      <c r="DO21">
        <v>101</v>
      </c>
      <c r="DP21">
        <v>0.242154847837043</v>
      </c>
      <c r="DQ21">
        <v>0.89946290557706499</v>
      </c>
      <c r="DR21">
        <v>90</v>
      </c>
      <c r="DS21">
        <v>2.37690443649703E-2</v>
      </c>
      <c r="DT21">
        <v>-1.86418839536982</v>
      </c>
      <c r="DU21">
        <v>5408</v>
      </c>
      <c r="DV21">
        <v>0.53140590311400204</v>
      </c>
      <c r="DW21">
        <v>0.39238872479064002</v>
      </c>
      <c r="DX21">
        <v>33</v>
      </c>
      <c r="DY21">
        <v>7.3848046887035404E-3</v>
      </c>
      <c r="DZ21">
        <v>-1.5612959663202499</v>
      </c>
      <c r="EA21">
        <v>12013</v>
      </c>
      <c r="EB21">
        <v>4.4251835804170799E-3</v>
      </c>
      <c r="EC21">
        <v>-1.7228130686426</v>
      </c>
      <c r="ED21">
        <v>24407</v>
      </c>
      <c r="EE21">
        <v>4.1775764763473099E-4</v>
      </c>
      <c r="EF21">
        <v>2.62227597421967</v>
      </c>
      <c r="EG21">
        <v>430238</v>
      </c>
      <c r="EH21">
        <v>0.71675439488609705</v>
      </c>
      <c r="EI21">
        <v>-0.141375326727217</v>
      </c>
      <c r="EJ21">
        <v>81</v>
      </c>
      <c r="EK21">
        <v>6.6970755424166999E-4</v>
      </c>
      <c r="EL21">
        <v>2.1152017934332399</v>
      </c>
      <c r="EM21">
        <v>199957</v>
      </c>
      <c r="EN21">
        <v>0.52549084695527304</v>
      </c>
      <c r="EO21">
        <v>0.161517102322357</v>
      </c>
      <c r="EP21">
        <v>101</v>
      </c>
      <c r="EQ21">
        <v>4.4251835804170799E-3</v>
      </c>
      <c r="ER21">
        <v>1.7228130686426</v>
      </c>
      <c r="ES21">
        <v>24407</v>
      </c>
    </row>
    <row r="22" spans="1:149" x14ac:dyDescent="0.2">
      <c r="A22">
        <v>67</v>
      </c>
      <c r="B22" t="s">
        <v>327</v>
      </c>
      <c r="C22" t="s">
        <v>328</v>
      </c>
      <c r="D22" t="s">
        <v>125</v>
      </c>
      <c r="E22">
        <v>204.12299999999999</v>
      </c>
      <c r="F22">
        <v>-1.6</v>
      </c>
      <c r="G22">
        <v>7.72</v>
      </c>
      <c r="H22">
        <v>0.37</v>
      </c>
      <c r="I22">
        <v>24</v>
      </c>
      <c r="J22" t="s">
        <v>329</v>
      </c>
      <c r="K22">
        <f t="shared" si="0"/>
        <v>24</v>
      </c>
      <c r="L22">
        <v>757273</v>
      </c>
      <c r="M22">
        <f t="shared" si="1"/>
        <v>757.27300000000002</v>
      </c>
      <c r="N22">
        <v>5438155</v>
      </c>
      <c r="O22">
        <f t="shared" si="2"/>
        <v>4943.7772727272732</v>
      </c>
      <c r="P22">
        <v>3760967</v>
      </c>
      <c r="Q22">
        <f t="shared" si="3"/>
        <v>3958.9126315789472</v>
      </c>
      <c r="R22">
        <v>6196132</v>
      </c>
      <c r="S22">
        <f t="shared" si="4"/>
        <v>4589.7274074074076</v>
      </c>
      <c r="T22">
        <v>4462632</v>
      </c>
      <c r="U22">
        <f t="shared" si="5"/>
        <v>4250.1257142857139</v>
      </c>
      <c r="V22">
        <v>6851450</v>
      </c>
      <c r="W22">
        <f t="shared" si="6"/>
        <v>7027.1282051282051</v>
      </c>
      <c r="X22">
        <v>4156848</v>
      </c>
      <c r="Y22">
        <f t="shared" si="7"/>
        <v>4469.7290322580648</v>
      </c>
      <c r="Z22">
        <v>5736246</v>
      </c>
      <c r="AA22">
        <f t="shared" si="8"/>
        <v>5736.2460000000001</v>
      </c>
      <c r="AB22">
        <v>2688048</v>
      </c>
      <c r="AC22">
        <f t="shared" si="9"/>
        <v>1866.7</v>
      </c>
      <c r="AD22">
        <v>7629915</v>
      </c>
      <c r="AE22">
        <f t="shared" si="10"/>
        <v>7480.3088235294117</v>
      </c>
      <c r="AF22">
        <v>4698250</v>
      </c>
      <c r="AG22">
        <f t="shared" si="11"/>
        <v>3835.3061224489797</v>
      </c>
      <c r="AH22">
        <v>2735186</v>
      </c>
      <c r="AI22">
        <f t="shared" si="12"/>
        <v>2399.2859649122806</v>
      </c>
      <c r="AJ22">
        <v>80969024</v>
      </c>
      <c r="AK22">
        <f t="shared" si="13"/>
        <v>87534.080000000002</v>
      </c>
      <c r="AL22">
        <v>68763848</v>
      </c>
      <c r="AM22">
        <f t="shared" si="14"/>
        <v>75564.668131868137</v>
      </c>
      <c r="AN22">
        <v>64463916</v>
      </c>
      <c r="AO22">
        <f t="shared" si="15"/>
        <v>72922.981900452491</v>
      </c>
      <c r="AP22">
        <v>40121800</v>
      </c>
      <c r="AQ22">
        <f t="shared" si="16"/>
        <v>44579.777777777781</v>
      </c>
      <c r="AR22">
        <v>40958816</v>
      </c>
      <c r="AS22">
        <f t="shared" si="17"/>
        <v>53540.935947712416</v>
      </c>
      <c r="AT22">
        <v>44960896</v>
      </c>
      <c r="AU22">
        <f t="shared" si="18"/>
        <v>29386.206535947713</v>
      </c>
      <c r="AV22">
        <v>63140340</v>
      </c>
      <c r="AW22">
        <f t="shared" si="19"/>
        <v>70155.933333333334</v>
      </c>
      <c r="AX22">
        <v>56488848</v>
      </c>
      <c r="AY22">
        <f t="shared" si="20"/>
        <v>44832.419047619049</v>
      </c>
      <c r="AZ22">
        <v>50677636</v>
      </c>
      <c r="BA22">
        <f t="shared" si="21"/>
        <v>48264.415238095236</v>
      </c>
      <c r="BB22">
        <v>36930456</v>
      </c>
      <c r="BC22">
        <f t="shared" si="22"/>
        <v>52757.794285714284</v>
      </c>
      <c r="BD22">
        <v>35009444</v>
      </c>
      <c r="BE22">
        <f t="shared" si="23"/>
        <v>29174.536666666667</v>
      </c>
      <c r="BF22">
        <v>45045440</v>
      </c>
      <c r="BG22">
        <f t="shared" si="24"/>
        <v>45500.444444444445</v>
      </c>
      <c r="BH22">
        <v>1.0392589719664901E-3</v>
      </c>
      <c r="BI22">
        <v>-3.3067235877168399</v>
      </c>
      <c r="BJ22">
        <v>263690</v>
      </c>
      <c r="BK22">
        <v>0.33448104307403898</v>
      </c>
      <c r="BL22">
        <v>0.34270214437160901</v>
      </c>
      <c r="BM22">
        <v>17</v>
      </c>
      <c r="BN22" s="1">
        <v>5.6574189026338301E-5</v>
      </c>
      <c r="BO22">
        <v>-3.3346073281397901</v>
      </c>
      <c r="BP22">
        <v>5026002</v>
      </c>
      <c r="BQ22">
        <v>0.80190336374312299</v>
      </c>
      <c r="BR22">
        <v>0.11785118210696199</v>
      </c>
      <c r="BS22">
        <v>7</v>
      </c>
      <c r="BT22">
        <v>2.8699153552901001E-3</v>
      </c>
      <c r="BU22">
        <v>-3.4430440709203198</v>
      </c>
      <c r="BV22">
        <v>114396</v>
      </c>
      <c r="BW22">
        <v>1.0392589719664901E-3</v>
      </c>
      <c r="BX22">
        <v>3.3067235877168399</v>
      </c>
      <c r="BY22">
        <v>263690</v>
      </c>
      <c r="BZ22">
        <v>9.5511495704799995E-4</v>
      </c>
      <c r="CA22">
        <v>3.6494257320884498</v>
      </c>
      <c r="CB22">
        <v>356791</v>
      </c>
      <c r="CC22">
        <v>0.91588324449148595</v>
      </c>
      <c r="CD22">
        <v>-2.7883740422948201E-2</v>
      </c>
      <c r="CE22">
        <v>57</v>
      </c>
      <c r="CF22">
        <v>1.09000563957933E-3</v>
      </c>
      <c r="CG22">
        <v>3.4245747698238</v>
      </c>
      <c r="CH22">
        <v>270849</v>
      </c>
      <c r="CI22">
        <v>0.71192202347535505</v>
      </c>
      <c r="CJ22">
        <v>-0.136320483203485</v>
      </c>
      <c r="CK22">
        <v>82</v>
      </c>
      <c r="CL22">
        <v>0.33448104307403898</v>
      </c>
      <c r="CM22">
        <v>-0.34270214437160901</v>
      </c>
      <c r="CN22">
        <v>17</v>
      </c>
      <c r="CO22">
        <v>9.5511495704799995E-4</v>
      </c>
      <c r="CP22">
        <v>-3.6494257320884498</v>
      </c>
      <c r="CQ22">
        <v>356791</v>
      </c>
      <c r="CR22" s="1">
        <v>5.5647147911315802E-5</v>
      </c>
      <c r="CS22">
        <v>-3.6773094725113999</v>
      </c>
      <c r="CT22">
        <v>6356241</v>
      </c>
      <c r="CU22">
        <v>0.71766573666901901</v>
      </c>
      <c r="CV22">
        <v>-0.22485096226464699</v>
      </c>
      <c r="CW22">
        <v>7</v>
      </c>
      <c r="CX22">
        <v>2.6367196182139701E-3</v>
      </c>
      <c r="CY22">
        <v>-3.7857462152919301</v>
      </c>
      <c r="CZ22">
        <v>155088</v>
      </c>
      <c r="DA22" s="1">
        <v>5.6574189026338301E-5</v>
      </c>
      <c r="DB22">
        <v>3.3346073281397901</v>
      </c>
      <c r="DC22">
        <v>5026002</v>
      </c>
      <c r="DD22">
        <v>0.91588324449148595</v>
      </c>
      <c r="DE22">
        <v>2.7883740422948299E-2</v>
      </c>
      <c r="DF22">
        <v>57</v>
      </c>
      <c r="DG22" s="1">
        <v>5.5647147911315802E-5</v>
      </c>
      <c r="DH22">
        <v>3.6773094725113999</v>
      </c>
      <c r="DI22">
        <v>6356241</v>
      </c>
      <c r="DJ22" s="1">
        <v>7.0786950270304593E-5</v>
      </c>
      <c r="DK22">
        <v>3.4524585102467502</v>
      </c>
      <c r="DL22">
        <v>4327941</v>
      </c>
      <c r="DM22">
        <v>0.73597152049842496</v>
      </c>
      <c r="DN22">
        <v>-0.108436742780537</v>
      </c>
      <c r="DO22">
        <v>78</v>
      </c>
      <c r="DP22">
        <v>0.80190336374312299</v>
      </c>
      <c r="DQ22">
        <v>-0.11785118210696199</v>
      </c>
      <c r="DR22">
        <v>7</v>
      </c>
      <c r="DS22">
        <v>1.09000563957933E-3</v>
      </c>
      <c r="DT22">
        <v>-3.4245747698238</v>
      </c>
      <c r="DU22">
        <v>270849</v>
      </c>
      <c r="DV22">
        <v>0.71766573666901901</v>
      </c>
      <c r="DW22">
        <v>0.22485096226464699</v>
      </c>
      <c r="DX22">
        <v>7</v>
      </c>
      <c r="DY22" s="1">
        <v>7.0786950270304593E-5</v>
      </c>
      <c r="DZ22">
        <v>-3.4524585102467502</v>
      </c>
      <c r="EA22">
        <v>4327941</v>
      </c>
      <c r="EB22">
        <v>2.8970333533135501E-3</v>
      </c>
      <c r="EC22">
        <v>-3.5608952530272902</v>
      </c>
      <c r="ED22">
        <v>122159</v>
      </c>
      <c r="EE22">
        <v>2.8699153552901001E-3</v>
      </c>
      <c r="EF22">
        <v>3.4430440709203198</v>
      </c>
      <c r="EG22">
        <v>114396</v>
      </c>
      <c r="EH22">
        <v>0.71192202347535505</v>
      </c>
      <c r="EI22">
        <v>0.136320483203485</v>
      </c>
      <c r="EJ22">
        <v>82</v>
      </c>
      <c r="EK22">
        <v>2.6367196182139701E-3</v>
      </c>
      <c r="EL22">
        <v>3.7857462152919301</v>
      </c>
      <c r="EM22">
        <v>155088</v>
      </c>
      <c r="EN22">
        <v>0.73597152049842496</v>
      </c>
      <c r="EO22">
        <v>0.108436742780536</v>
      </c>
      <c r="EP22">
        <v>78</v>
      </c>
      <c r="EQ22">
        <v>2.8970333533135501E-3</v>
      </c>
      <c r="ER22">
        <v>3.5608952530272902</v>
      </c>
      <c r="ES22">
        <v>122159</v>
      </c>
    </row>
    <row r="23" spans="1:149" x14ac:dyDescent="0.2">
      <c r="A23">
        <v>68</v>
      </c>
      <c r="B23" t="s">
        <v>330</v>
      </c>
      <c r="C23" t="s">
        <v>194</v>
      </c>
      <c r="D23" t="s">
        <v>125</v>
      </c>
      <c r="E23">
        <v>90.055000000000007</v>
      </c>
      <c r="F23">
        <v>6</v>
      </c>
      <c r="G23">
        <v>11.07</v>
      </c>
      <c r="H23">
        <v>0.08</v>
      </c>
      <c r="I23">
        <v>24</v>
      </c>
      <c r="J23" t="s">
        <v>331</v>
      </c>
      <c r="K23">
        <f t="shared" si="0"/>
        <v>24</v>
      </c>
      <c r="L23">
        <v>40419856</v>
      </c>
      <c r="M23">
        <f t="shared" si="1"/>
        <v>40419.856</v>
      </c>
      <c r="N23">
        <v>63872812</v>
      </c>
      <c r="O23">
        <f t="shared" si="2"/>
        <v>58066.192727272726</v>
      </c>
      <c r="P23">
        <v>60205488</v>
      </c>
      <c r="Q23">
        <f t="shared" si="3"/>
        <v>63374.197894736841</v>
      </c>
      <c r="R23">
        <v>93992488</v>
      </c>
      <c r="S23">
        <f t="shared" si="4"/>
        <v>69624.065185185187</v>
      </c>
      <c r="T23">
        <v>56412432</v>
      </c>
      <c r="U23">
        <f t="shared" si="5"/>
        <v>53726.125714285714</v>
      </c>
      <c r="V23">
        <v>90078008</v>
      </c>
      <c r="W23">
        <f t="shared" si="6"/>
        <v>92387.70051282052</v>
      </c>
      <c r="X23">
        <v>82419976</v>
      </c>
      <c r="Y23">
        <f t="shared" si="7"/>
        <v>88623.630107526886</v>
      </c>
      <c r="Z23">
        <v>84802744</v>
      </c>
      <c r="AA23">
        <f t="shared" si="8"/>
        <v>84802.744000000006</v>
      </c>
      <c r="AB23">
        <v>69925040</v>
      </c>
      <c r="AC23">
        <f t="shared" si="9"/>
        <v>48559.055555555555</v>
      </c>
      <c r="AD23">
        <v>103292496</v>
      </c>
      <c r="AE23">
        <f t="shared" si="10"/>
        <v>101267.15294117646</v>
      </c>
      <c r="AF23">
        <v>76480880</v>
      </c>
      <c r="AG23">
        <f t="shared" si="11"/>
        <v>62433.37142857143</v>
      </c>
      <c r="AH23">
        <v>61748332</v>
      </c>
      <c r="AI23">
        <f t="shared" si="12"/>
        <v>54165.203508771927</v>
      </c>
      <c r="AJ23">
        <v>224416832</v>
      </c>
      <c r="AK23">
        <f t="shared" si="13"/>
        <v>242612.79135135136</v>
      </c>
      <c r="AL23">
        <v>184832848</v>
      </c>
      <c r="AM23">
        <f t="shared" si="14"/>
        <v>203113.01978021979</v>
      </c>
      <c r="AN23">
        <v>180175824</v>
      </c>
      <c r="AO23">
        <f t="shared" si="15"/>
        <v>203818.80542986427</v>
      </c>
      <c r="AP23">
        <v>173462416</v>
      </c>
      <c r="AQ23">
        <f t="shared" si="16"/>
        <v>192736.01777777777</v>
      </c>
      <c r="AR23">
        <v>172700240</v>
      </c>
      <c r="AS23">
        <f t="shared" si="17"/>
        <v>225751.9477124183</v>
      </c>
      <c r="AT23">
        <v>228789744</v>
      </c>
      <c r="AU23">
        <f t="shared" si="18"/>
        <v>149535.78039215686</v>
      </c>
      <c r="AV23">
        <v>208071472</v>
      </c>
      <c r="AW23">
        <f t="shared" si="19"/>
        <v>231190.52444444445</v>
      </c>
      <c r="AX23">
        <v>202721488</v>
      </c>
      <c r="AY23">
        <f t="shared" si="20"/>
        <v>160890.06984126984</v>
      </c>
      <c r="AZ23">
        <v>204913744</v>
      </c>
      <c r="BA23">
        <f t="shared" si="21"/>
        <v>195155.94666666666</v>
      </c>
      <c r="BB23">
        <v>237316704</v>
      </c>
      <c r="BC23">
        <f t="shared" si="22"/>
        <v>339023.86285714287</v>
      </c>
      <c r="BD23">
        <v>237893984</v>
      </c>
      <c r="BE23">
        <f t="shared" si="23"/>
        <v>198244.98666666666</v>
      </c>
      <c r="BF23">
        <v>231761952</v>
      </c>
      <c r="BG23">
        <f t="shared" si="24"/>
        <v>234102.98181818181</v>
      </c>
      <c r="BH23">
        <v>1.6502844176620601E-4</v>
      </c>
      <c r="BI23">
        <v>-1.5031694718861099</v>
      </c>
      <c r="BJ23">
        <v>2318251</v>
      </c>
      <c r="BK23">
        <v>0.99205821321315502</v>
      </c>
      <c r="BL23">
        <v>-1.9866555458245999E-3</v>
      </c>
      <c r="BM23">
        <v>71</v>
      </c>
      <c r="BN23" s="1">
        <v>4.6920283197194399E-5</v>
      </c>
      <c r="BO23">
        <v>-1.5865579468537101</v>
      </c>
      <c r="BP23">
        <v>9018946</v>
      </c>
      <c r="BQ23">
        <v>0.55083987227656805</v>
      </c>
      <c r="BR23">
        <v>-0.185146689113415</v>
      </c>
      <c r="BS23">
        <v>155</v>
      </c>
      <c r="BT23" s="1">
        <v>9.0847706605686702E-5</v>
      </c>
      <c r="BU23">
        <v>-1.5825023937317999</v>
      </c>
      <c r="BV23">
        <v>4635174</v>
      </c>
      <c r="BW23">
        <v>1.6502844176620601E-4</v>
      </c>
      <c r="BX23">
        <v>1.5031694718861099</v>
      </c>
      <c r="BY23">
        <v>2318251</v>
      </c>
      <c r="BZ23">
        <v>1.7936415606791399E-4</v>
      </c>
      <c r="CA23">
        <v>1.5011828163402801</v>
      </c>
      <c r="CB23">
        <v>2130794</v>
      </c>
      <c r="CC23">
        <v>0.54684272821276902</v>
      </c>
      <c r="CD23">
        <v>-8.3388474967606499E-2</v>
      </c>
      <c r="CE23">
        <v>398</v>
      </c>
      <c r="CF23">
        <v>9.4763069460479597E-4</v>
      </c>
      <c r="CG23">
        <v>1.31802278277269</v>
      </c>
      <c r="CH23">
        <v>367776</v>
      </c>
      <c r="CI23">
        <v>0.589701933557778</v>
      </c>
      <c r="CJ23">
        <v>-7.9332921845696597E-2</v>
      </c>
      <c r="CK23">
        <v>368</v>
      </c>
      <c r="CL23">
        <v>0.99205821321315502</v>
      </c>
      <c r="CM23">
        <v>1.98665554582455E-3</v>
      </c>
      <c r="CN23">
        <v>71</v>
      </c>
      <c r="CO23">
        <v>1.7936415606791399E-4</v>
      </c>
      <c r="CP23">
        <v>-1.5011828163402801</v>
      </c>
      <c r="CQ23">
        <v>2130794</v>
      </c>
      <c r="CR23" s="1">
        <v>5.2358735368356597E-5</v>
      </c>
      <c r="CS23">
        <v>-1.58457129130789</v>
      </c>
      <c r="CT23">
        <v>8073813</v>
      </c>
      <c r="CU23">
        <v>0.56036254080498504</v>
      </c>
      <c r="CV23">
        <v>-0.18316003356759</v>
      </c>
      <c r="CW23">
        <v>152</v>
      </c>
      <c r="CX23" s="1">
        <v>9.9178632908348606E-5</v>
      </c>
      <c r="CY23">
        <v>-1.58051573818598</v>
      </c>
      <c r="CZ23">
        <v>4241443</v>
      </c>
      <c r="DA23" s="1">
        <v>4.6920283197194399E-5</v>
      </c>
      <c r="DB23">
        <v>1.5865579468537101</v>
      </c>
      <c r="DC23">
        <v>9018946</v>
      </c>
      <c r="DD23">
        <v>0.54684272821276902</v>
      </c>
      <c r="DE23">
        <v>8.3388474967606499E-2</v>
      </c>
      <c r="DF23">
        <v>398</v>
      </c>
      <c r="DG23" s="1">
        <v>5.2358735368356597E-5</v>
      </c>
      <c r="DH23">
        <v>1.58457129130789</v>
      </c>
      <c r="DI23">
        <v>8073813</v>
      </c>
      <c r="DJ23">
        <v>3.7566872545593801E-4</v>
      </c>
      <c r="DK23">
        <v>1.4014112577403</v>
      </c>
      <c r="DL23">
        <v>1024668</v>
      </c>
      <c r="DM23">
        <v>0.975198194077467</v>
      </c>
      <c r="DN23">
        <v>4.0555531219100098E-3</v>
      </c>
      <c r="DO23">
        <v>217</v>
      </c>
      <c r="DP23">
        <v>0.55083987227656805</v>
      </c>
      <c r="DQ23">
        <v>0.185146689113415</v>
      </c>
      <c r="DR23">
        <v>155</v>
      </c>
      <c r="DS23">
        <v>9.4763069460479597E-4</v>
      </c>
      <c r="DT23">
        <v>-1.31802278277269</v>
      </c>
      <c r="DU23">
        <v>367776</v>
      </c>
      <c r="DV23">
        <v>0.56036254080498504</v>
      </c>
      <c r="DW23">
        <v>0.18316003356759</v>
      </c>
      <c r="DX23">
        <v>152</v>
      </c>
      <c r="DY23">
        <v>3.7566872545593801E-4</v>
      </c>
      <c r="DZ23">
        <v>-1.4014112577403</v>
      </c>
      <c r="EA23">
        <v>1024668</v>
      </c>
      <c r="EB23">
        <v>5.4555253550045001E-4</v>
      </c>
      <c r="EC23">
        <v>-1.39735570461839</v>
      </c>
      <c r="ED23">
        <v>702175</v>
      </c>
      <c r="EE23" s="1">
        <v>9.0847706605686702E-5</v>
      </c>
      <c r="EF23">
        <v>1.5825023937317999</v>
      </c>
      <c r="EG23">
        <v>4635174</v>
      </c>
      <c r="EH23">
        <v>0.589701933557778</v>
      </c>
      <c r="EI23">
        <v>7.9332921845696597E-2</v>
      </c>
      <c r="EJ23">
        <v>368</v>
      </c>
      <c r="EK23" s="1">
        <v>9.9178632908348606E-5</v>
      </c>
      <c r="EL23">
        <v>1.58051573818598</v>
      </c>
      <c r="EM23">
        <v>4241443</v>
      </c>
      <c r="EN23">
        <v>0.975198194077467</v>
      </c>
      <c r="EO23">
        <v>-4.0555531219098996E-3</v>
      </c>
      <c r="EP23">
        <v>217</v>
      </c>
      <c r="EQ23">
        <v>5.4555253550045001E-4</v>
      </c>
      <c r="ER23">
        <v>1.39735570461839</v>
      </c>
      <c r="ES23">
        <v>702175</v>
      </c>
    </row>
    <row r="24" spans="1:149" x14ac:dyDescent="0.2">
      <c r="A24">
        <v>71</v>
      </c>
      <c r="B24" t="s">
        <v>338</v>
      </c>
      <c r="C24" t="s">
        <v>339</v>
      </c>
      <c r="D24" t="s">
        <v>131</v>
      </c>
      <c r="E24">
        <v>132.03020000000001</v>
      </c>
      <c r="F24">
        <v>-9.3000000000000007</v>
      </c>
      <c r="G24">
        <v>12.06</v>
      </c>
      <c r="H24">
        <v>0.06</v>
      </c>
      <c r="I24">
        <v>24</v>
      </c>
      <c r="J24" t="s">
        <v>340</v>
      </c>
      <c r="K24">
        <f t="shared" si="0"/>
        <v>24</v>
      </c>
      <c r="L24">
        <v>9141948</v>
      </c>
      <c r="M24">
        <f t="shared" si="1"/>
        <v>9141.9480000000003</v>
      </c>
      <c r="N24">
        <v>12753066</v>
      </c>
      <c r="O24">
        <f t="shared" si="2"/>
        <v>11593.696363636363</v>
      </c>
      <c r="P24">
        <v>14677575</v>
      </c>
      <c r="Q24">
        <f t="shared" si="3"/>
        <v>15450.078947368422</v>
      </c>
      <c r="R24">
        <v>12861745</v>
      </c>
      <c r="S24">
        <f t="shared" si="4"/>
        <v>9527.218518518519</v>
      </c>
      <c r="T24">
        <v>6718658</v>
      </c>
      <c r="U24">
        <f t="shared" si="5"/>
        <v>6398.7219047619046</v>
      </c>
      <c r="V24">
        <v>17137840</v>
      </c>
      <c r="W24">
        <f t="shared" si="6"/>
        <v>17577.271794871795</v>
      </c>
      <c r="X24">
        <v>13252215</v>
      </c>
      <c r="Y24">
        <f t="shared" si="7"/>
        <v>14249.693548387097</v>
      </c>
      <c r="Z24">
        <v>10822742</v>
      </c>
      <c r="AA24">
        <f t="shared" si="8"/>
        <v>10822.742</v>
      </c>
      <c r="AB24">
        <v>12715628</v>
      </c>
      <c r="AC24">
        <f t="shared" si="9"/>
        <v>8830.2972222222215</v>
      </c>
      <c r="AD24">
        <v>16211693</v>
      </c>
      <c r="AE24">
        <f t="shared" si="10"/>
        <v>15893.816666666668</v>
      </c>
      <c r="AF24">
        <v>11439139</v>
      </c>
      <c r="AG24">
        <f t="shared" si="11"/>
        <v>9338.0726530612246</v>
      </c>
      <c r="AH24">
        <v>12215153</v>
      </c>
      <c r="AI24">
        <f t="shared" si="12"/>
        <v>10715.046491228069</v>
      </c>
      <c r="AJ24">
        <v>36718560</v>
      </c>
      <c r="AK24">
        <f t="shared" si="13"/>
        <v>39695.740540540537</v>
      </c>
      <c r="AL24">
        <v>43871280</v>
      </c>
      <c r="AM24">
        <f t="shared" si="14"/>
        <v>48210.197802197799</v>
      </c>
      <c r="AN24">
        <v>38025508</v>
      </c>
      <c r="AO24">
        <f t="shared" si="15"/>
        <v>43015.280542986424</v>
      </c>
      <c r="AP24">
        <v>28734254</v>
      </c>
      <c r="AQ24">
        <f t="shared" si="16"/>
        <v>31926.948888888888</v>
      </c>
      <c r="AR24">
        <v>30954872</v>
      </c>
      <c r="AS24">
        <f t="shared" si="17"/>
        <v>40463.884967320264</v>
      </c>
      <c r="AT24">
        <v>40500196</v>
      </c>
      <c r="AU24">
        <f t="shared" si="18"/>
        <v>26470.716339869283</v>
      </c>
      <c r="AV24">
        <v>39474724</v>
      </c>
      <c r="AW24">
        <f t="shared" si="19"/>
        <v>43860.804444444446</v>
      </c>
      <c r="AX24">
        <v>35381036</v>
      </c>
      <c r="AY24">
        <f t="shared" si="20"/>
        <v>28080.187301587302</v>
      </c>
      <c r="AZ24">
        <v>35769804</v>
      </c>
      <c r="BA24">
        <f t="shared" si="21"/>
        <v>34066.480000000003</v>
      </c>
      <c r="BB24">
        <v>42422560</v>
      </c>
      <c r="BC24">
        <f t="shared" si="22"/>
        <v>60603.657142857141</v>
      </c>
      <c r="BD24">
        <v>43470296</v>
      </c>
      <c r="BE24">
        <f t="shared" si="23"/>
        <v>36225.246666666666</v>
      </c>
      <c r="BF24">
        <v>41662884</v>
      </c>
      <c r="BG24">
        <f t="shared" si="24"/>
        <v>42083.721212121214</v>
      </c>
      <c r="BH24">
        <v>1.80037249512984E-4</v>
      </c>
      <c r="BI24">
        <v>-1.88062435171481</v>
      </c>
      <c r="BJ24">
        <v>499599</v>
      </c>
      <c r="BK24">
        <v>7.1380867722827701E-2</v>
      </c>
      <c r="BL24">
        <v>-0.44331413635448003</v>
      </c>
      <c r="BM24">
        <v>234</v>
      </c>
      <c r="BN24" s="1">
        <v>4.6742649595952201E-6</v>
      </c>
      <c r="BO24">
        <v>-1.9018797322365799</v>
      </c>
      <c r="BP24">
        <v>19756437</v>
      </c>
      <c r="BQ24">
        <v>0.25819139545157699</v>
      </c>
      <c r="BR24">
        <v>-0.302454989677856</v>
      </c>
      <c r="BS24">
        <v>56</v>
      </c>
      <c r="BT24">
        <v>1.76360625728859E-4</v>
      </c>
      <c r="BU24">
        <v>-1.8199665671094101</v>
      </c>
      <c r="BV24">
        <v>473181</v>
      </c>
      <c r="BW24">
        <v>1.80037249512984E-4</v>
      </c>
      <c r="BX24">
        <v>1.88062435171482</v>
      </c>
      <c r="BY24">
        <v>499599</v>
      </c>
      <c r="BZ24">
        <v>3.5790042919812401E-4</v>
      </c>
      <c r="CA24">
        <v>1.4373102153603301</v>
      </c>
      <c r="CB24">
        <v>199029</v>
      </c>
      <c r="CC24">
        <v>0.87330409890872696</v>
      </c>
      <c r="CD24">
        <v>-2.1255380521769399E-2</v>
      </c>
      <c r="CE24">
        <v>45</v>
      </c>
      <c r="CF24">
        <v>3.2682596246154399E-4</v>
      </c>
      <c r="CG24">
        <v>1.5781693620369599</v>
      </c>
      <c r="CH24">
        <v>234278</v>
      </c>
      <c r="CI24">
        <v>0.72683953023290904</v>
      </c>
      <c r="CJ24">
        <v>6.0657784605406502E-2</v>
      </c>
      <c r="CK24">
        <v>54</v>
      </c>
      <c r="CL24">
        <v>7.1380867722827701E-2</v>
      </c>
      <c r="CM24">
        <v>0.44331413635448003</v>
      </c>
      <c r="CN24">
        <v>234</v>
      </c>
      <c r="CO24">
        <v>3.5790042919812401E-4</v>
      </c>
      <c r="CP24">
        <v>-1.4373102153603301</v>
      </c>
      <c r="CQ24">
        <v>199029</v>
      </c>
      <c r="CR24" s="1">
        <v>7.0965192118207199E-6</v>
      </c>
      <c r="CS24">
        <v>-1.4585655958821</v>
      </c>
      <c r="CT24">
        <v>10297066</v>
      </c>
      <c r="CU24">
        <v>0.49809182366270099</v>
      </c>
      <c r="CV24">
        <v>0.140859146676623</v>
      </c>
      <c r="CW24">
        <v>30</v>
      </c>
      <c r="CX24">
        <v>3.63818421711296E-4</v>
      </c>
      <c r="CY24">
        <v>-1.3766524307549299</v>
      </c>
      <c r="CZ24">
        <v>182085</v>
      </c>
      <c r="DA24" s="1">
        <v>4.6742649595952201E-6</v>
      </c>
      <c r="DB24">
        <v>1.9018797322365799</v>
      </c>
      <c r="DC24">
        <v>19756437</v>
      </c>
      <c r="DD24">
        <v>0.87330409890872696</v>
      </c>
      <c r="DE24">
        <v>2.1255380521769399E-2</v>
      </c>
      <c r="DF24">
        <v>45</v>
      </c>
      <c r="DG24" s="1">
        <v>7.0965192118207199E-6</v>
      </c>
      <c r="DH24">
        <v>1.4585655958821</v>
      </c>
      <c r="DI24">
        <v>10297066</v>
      </c>
      <c r="DJ24" s="1">
        <v>1.09235822209835E-5</v>
      </c>
      <c r="DK24">
        <v>1.59942474255873</v>
      </c>
      <c r="DL24">
        <v>7192551</v>
      </c>
      <c r="DM24">
        <v>0.52897687997698895</v>
      </c>
      <c r="DN24">
        <v>8.1913165127175794E-2</v>
      </c>
      <c r="DO24">
        <v>76</v>
      </c>
      <c r="DP24">
        <v>0.25819139545157699</v>
      </c>
      <c r="DQ24">
        <v>0.302454989677856</v>
      </c>
      <c r="DR24">
        <v>56</v>
      </c>
      <c r="DS24">
        <v>3.2682596246154399E-4</v>
      </c>
      <c r="DT24">
        <v>-1.5781693620369599</v>
      </c>
      <c r="DU24">
        <v>234278</v>
      </c>
      <c r="DV24">
        <v>0.49809182366270099</v>
      </c>
      <c r="DW24">
        <v>-0.140859146676623</v>
      </c>
      <c r="DX24">
        <v>30</v>
      </c>
      <c r="DY24" s="1">
        <v>1.09235822209835E-5</v>
      </c>
      <c r="DZ24">
        <v>-1.59942474255873</v>
      </c>
      <c r="EA24">
        <v>7192551</v>
      </c>
      <c r="EB24">
        <v>3.3445402960779401E-4</v>
      </c>
      <c r="EC24">
        <v>-1.51751157743155</v>
      </c>
      <c r="ED24">
        <v>212738</v>
      </c>
      <c r="EE24">
        <v>1.76360625728859E-4</v>
      </c>
      <c r="EF24">
        <v>1.8199665671094101</v>
      </c>
      <c r="EG24">
        <v>473181</v>
      </c>
      <c r="EH24">
        <v>0.72683953023290904</v>
      </c>
      <c r="EI24">
        <v>-6.0657784605406301E-2</v>
      </c>
      <c r="EJ24">
        <v>54</v>
      </c>
      <c r="EK24">
        <v>3.63818421711296E-4</v>
      </c>
      <c r="EL24">
        <v>1.3766524307549299</v>
      </c>
      <c r="EM24">
        <v>182085</v>
      </c>
      <c r="EN24">
        <v>0.52897687997698895</v>
      </c>
      <c r="EO24">
        <v>-8.1913165127175794E-2</v>
      </c>
      <c r="EP24">
        <v>76</v>
      </c>
      <c r="EQ24">
        <v>3.3445402960779401E-4</v>
      </c>
      <c r="ER24">
        <v>1.51751157743155</v>
      </c>
      <c r="ES24">
        <v>212738</v>
      </c>
    </row>
    <row r="25" spans="1:149" x14ac:dyDescent="0.2">
      <c r="A25">
        <v>72</v>
      </c>
      <c r="B25" t="s">
        <v>341</v>
      </c>
      <c r="C25" t="s">
        <v>342</v>
      </c>
      <c r="D25" t="s">
        <v>213</v>
      </c>
      <c r="E25">
        <v>162.11250000000001</v>
      </c>
      <c r="F25">
        <v>-1.1000000000000001</v>
      </c>
      <c r="G25">
        <v>9.77</v>
      </c>
      <c r="H25">
        <v>0.13</v>
      </c>
      <c r="I25">
        <v>24</v>
      </c>
      <c r="J25" t="s">
        <v>343</v>
      </c>
      <c r="K25">
        <f t="shared" si="0"/>
        <v>24</v>
      </c>
      <c r="L25">
        <v>4249772</v>
      </c>
      <c r="M25">
        <f t="shared" si="1"/>
        <v>4249.7719999999999</v>
      </c>
      <c r="N25">
        <v>7118110</v>
      </c>
      <c r="O25">
        <f t="shared" si="2"/>
        <v>6471.0090909090914</v>
      </c>
      <c r="P25">
        <v>7886390</v>
      </c>
      <c r="Q25">
        <f t="shared" si="3"/>
        <v>8301.4631578947374</v>
      </c>
      <c r="R25">
        <v>10039154</v>
      </c>
      <c r="S25">
        <f t="shared" si="4"/>
        <v>7436.4103703703704</v>
      </c>
      <c r="T25">
        <v>4133167</v>
      </c>
      <c r="U25">
        <f t="shared" si="5"/>
        <v>3936.3495238095238</v>
      </c>
      <c r="V25">
        <v>16232060</v>
      </c>
      <c r="W25">
        <f t="shared" si="6"/>
        <v>16648.266666666666</v>
      </c>
      <c r="X25">
        <v>7948801</v>
      </c>
      <c r="Y25">
        <f t="shared" si="7"/>
        <v>8547.097849462365</v>
      </c>
      <c r="Z25">
        <v>9159495</v>
      </c>
      <c r="AA25">
        <f t="shared" si="8"/>
        <v>9159.4950000000008</v>
      </c>
      <c r="AB25">
        <v>10523702</v>
      </c>
      <c r="AC25">
        <f t="shared" si="9"/>
        <v>7308.1263888888889</v>
      </c>
      <c r="AD25">
        <v>9815224</v>
      </c>
      <c r="AE25">
        <f t="shared" si="10"/>
        <v>9622.7686274509797</v>
      </c>
      <c r="AF25">
        <v>7889234</v>
      </c>
      <c r="AG25">
        <f t="shared" si="11"/>
        <v>6440.1910204081632</v>
      </c>
      <c r="AH25">
        <v>10682042</v>
      </c>
      <c r="AI25">
        <f t="shared" si="12"/>
        <v>9370.2122807017549</v>
      </c>
      <c r="AJ25">
        <v>105625080</v>
      </c>
      <c r="AK25">
        <f t="shared" si="13"/>
        <v>114189.27567567567</v>
      </c>
      <c r="AL25">
        <v>114731568</v>
      </c>
      <c r="AM25">
        <f t="shared" si="14"/>
        <v>126078.64615384616</v>
      </c>
      <c r="AN25">
        <v>106944256</v>
      </c>
      <c r="AO25">
        <f t="shared" si="15"/>
        <v>120977.66515837103</v>
      </c>
      <c r="AP25">
        <v>70813528</v>
      </c>
      <c r="AQ25">
        <f t="shared" si="16"/>
        <v>78681.697777777779</v>
      </c>
      <c r="AR25">
        <v>68187456</v>
      </c>
      <c r="AS25">
        <f t="shared" si="17"/>
        <v>89133.929411764708</v>
      </c>
      <c r="AT25">
        <v>145704368</v>
      </c>
      <c r="AU25">
        <f t="shared" si="18"/>
        <v>95231.613071895423</v>
      </c>
      <c r="AV25">
        <v>80246416</v>
      </c>
      <c r="AW25">
        <f t="shared" si="19"/>
        <v>89162.684444444443</v>
      </c>
      <c r="AX25">
        <v>92161456</v>
      </c>
      <c r="AY25">
        <f t="shared" si="20"/>
        <v>73144.012698412698</v>
      </c>
      <c r="AZ25">
        <v>99211328</v>
      </c>
      <c r="BA25">
        <f t="shared" si="21"/>
        <v>94486.979047619054</v>
      </c>
      <c r="BB25">
        <v>156875088</v>
      </c>
      <c r="BC25">
        <f t="shared" si="22"/>
        <v>224107.26857142858</v>
      </c>
      <c r="BD25">
        <v>167976784</v>
      </c>
      <c r="BE25">
        <f t="shared" si="23"/>
        <v>139980.65333333332</v>
      </c>
      <c r="BF25">
        <v>135570064</v>
      </c>
      <c r="BG25">
        <f t="shared" si="24"/>
        <v>136939.45858585858</v>
      </c>
      <c r="BH25">
        <v>2.82184414134976E-3</v>
      </c>
      <c r="BI25">
        <v>-3.9686189113747599</v>
      </c>
      <c r="BJ25">
        <v>326889</v>
      </c>
      <c r="BK25">
        <v>8.3637054547756107E-2</v>
      </c>
      <c r="BL25">
        <v>-0.67947900582728504</v>
      </c>
      <c r="BM25">
        <v>176</v>
      </c>
      <c r="BN25" s="1">
        <v>5.0380871239703498E-5</v>
      </c>
      <c r="BO25">
        <v>-4.1063208310923498</v>
      </c>
      <c r="BP25">
        <v>22039031</v>
      </c>
      <c r="BQ25">
        <v>0.60350527394743902</v>
      </c>
      <c r="BR25">
        <v>-0.179654827777185</v>
      </c>
      <c r="BS25">
        <v>14</v>
      </c>
      <c r="BT25">
        <v>2.4845402414694E-3</v>
      </c>
      <c r="BU25">
        <v>-3.86922277994094</v>
      </c>
      <c r="BV25">
        <v>324863</v>
      </c>
      <c r="BW25">
        <v>2.82184414134976E-3</v>
      </c>
      <c r="BX25">
        <v>3.9686189113747599</v>
      </c>
      <c r="BY25">
        <v>326889</v>
      </c>
      <c r="BZ25">
        <v>3.5002516147351901E-3</v>
      </c>
      <c r="CA25">
        <v>3.2891399055474801</v>
      </c>
      <c r="CB25">
        <v>170490</v>
      </c>
      <c r="CC25">
        <v>0.66084065943263404</v>
      </c>
      <c r="CD25">
        <v>-0.13770191971759099</v>
      </c>
      <c r="CE25">
        <v>194</v>
      </c>
      <c r="CF25">
        <v>2.9614150995646901E-3</v>
      </c>
      <c r="CG25">
        <v>3.78896408359758</v>
      </c>
      <c r="CH25">
        <v>277202</v>
      </c>
      <c r="CI25">
        <v>0.80605550308472296</v>
      </c>
      <c r="CJ25">
        <v>9.93961314338212E-2</v>
      </c>
      <c r="CK25">
        <v>142</v>
      </c>
      <c r="CL25">
        <v>8.3637054547756107E-2</v>
      </c>
      <c r="CM25">
        <v>0.67947900582728504</v>
      </c>
      <c r="CN25">
        <v>176</v>
      </c>
      <c r="CO25">
        <v>3.5002516147351901E-3</v>
      </c>
      <c r="CP25">
        <v>-3.2891399055474801</v>
      </c>
      <c r="CQ25">
        <v>170490</v>
      </c>
      <c r="CR25" s="1">
        <v>6.5293044456585494E-5</v>
      </c>
      <c r="CS25">
        <v>-3.4268418252650701</v>
      </c>
      <c r="CT25">
        <v>10968624</v>
      </c>
      <c r="CU25">
        <v>0.18353984358297901</v>
      </c>
      <c r="CV25">
        <v>0.49982417805009899</v>
      </c>
      <c r="CW25">
        <v>75</v>
      </c>
      <c r="CX25">
        <v>3.1451263905986401E-3</v>
      </c>
      <c r="CY25">
        <v>-3.1897437741136598</v>
      </c>
      <c r="CZ25">
        <v>166412</v>
      </c>
      <c r="DA25" s="1">
        <v>5.0380871239703498E-5</v>
      </c>
      <c r="DB25">
        <v>4.1063208310923498</v>
      </c>
      <c r="DC25">
        <v>22039031</v>
      </c>
      <c r="DD25">
        <v>0.66084065943263404</v>
      </c>
      <c r="DE25">
        <v>0.13770191971759099</v>
      </c>
      <c r="DF25">
        <v>194</v>
      </c>
      <c r="DG25" s="1">
        <v>6.5293044456585494E-5</v>
      </c>
      <c r="DH25">
        <v>3.4268418252650701</v>
      </c>
      <c r="DI25">
        <v>10968624</v>
      </c>
      <c r="DJ25" s="1">
        <v>5.3590113212846799E-5</v>
      </c>
      <c r="DK25">
        <v>3.9266660033151699</v>
      </c>
      <c r="DL25">
        <v>18426417</v>
      </c>
      <c r="DM25">
        <v>0.43880958151273097</v>
      </c>
      <c r="DN25">
        <v>0.237098051151413</v>
      </c>
      <c r="DO25">
        <v>303</v>
      </c>
      <c r="DP25">
        <v>0.60350527394743902</v>
      </c>
      <c r="DQ25">
        <v>0.179654827777185</v>
      </c>
      <c r="DR25">
        <v>14</v>
      </c>
      <c r="DS25">
        <v>2.9614150995646901E-3</v>
      </c>
      <c r="DT25">
        <v>-3.78896408359758</v>
      </c>
      <c r="DU25">
        <v>277202</v>
      </c>
      <c r="DV25">
        <v>0.18353984358297901</v>
      </c>
      <c r="DW25">
        <v>-0.49982417805009899</v>
      </c>
      <c r="DX25">
        <v>75</v>
      </c>
      <c r="DY25" s="1">
        <v>5.3590113212846799E-5</v>
      </c>
      <c r="DZ25">
        <v>-3.9266660033151699</v>
      </c>
      <c r="EA25">
        <v>18426417</v>
      </c>
      <c r="EB25">
        <v>2.6196560358489802E-3</v>
      </c>
      <c r="EC25">
        <v>-3.6895679521637601</v>
      </c>
      <c r="ED25">
        <v>274343</v>
      </c>
      <c r="EE25">
        <v>2.4845402414694E-3</v>
      </c>
      <c r="EF25">
        <v>3.86922277994094</v>
      </c>
      <c r="EG25">
        <v>324863</v>
      </c>
      <c r="EH25">
        <v>0.80605550308472296</v>
      </c>
      <c r="EI25">
        <v>-9.93961314338212E-2</v>
      </c>
      <c r="EJ25">
        <v>142</v>
      </c>
      <c r="EK25">
        <v>3.1451263905986401E-3</v>
      </c>
      <c r="EL25">
        <v>3.1897437741136598</v>
      </c>
      <c r="EM25">
        <v>166412</v>
      </c>
      <c r="EN25">
        <v>0.43880958151273097</v>
      </c>
      <c r="EO25">
        <v>-0.237098051151413</v>
      </c>
      <c r="EP25">
        <v>303</v>
      </c>
      <c r="EQ25">
        <v>2.6196560358489802E-3</v>
      </c>
      <c r="ER25">
        <v>3.6895679521637499</v>
      </c>
      <c r="ES25">
        <v>274343</v>
      </c>
    </row>
    <row r="26" spans="1:149" x14ac:dyDescent="0.2">
      <c r="A26">
        <v>73</v>
      </c>
      <c r="B26" t="s">
        <v>344</v>
      </c>
      <c r="C26" t="s">
        <v>345</v>
      </c>
      <c r="D26" t="s">
        <v>125</v>
      </c>
      <c r="E26">
        <v>223.07470000000001</v>
      </c>
      <c r="F26">
        <v>0</v>
      </c>
      <c r="G26">
        <v>13.52</v>
      </c>
      <c r="H26">
        <v>0.1</v>
      </c>
      <c r="I26">
        <v>24</v>
      </c>
      <c r="J26" t="s">
        <v>346</v>
      </c>
      <c r="K26">
        <f t="shared" si="0"/>
        <v>24</v>
      </c>
      <c r="L26">
        <v>5656218</v>
      </c>
      <c r="M26">
        <f t="shared" si="1"/>
        <v>5656.2179999999998</v>
      </c>
      <c r="N26">
        <v>12215971</v>
      </c>
      <c r="O26">
        <f t="shared" si="2"/>
        <v>11105.428181818183</v>
      </c>
      <c r="P26">
        <v>8394742</v>
      </c>
      <c r="Q26">
        <f t="shared" si="3"/>
        <v>8836.5705263157888</v>
      </c>
      <c r="R26">
        <v>14605947</v>
      </c>
      <c r="S26">
        <f t="shared" si="4"/>
        <v>10819.22</v>
      </c>
      <c r="T26">
        <v>6055536</v>
      </c>
      <c r="U26">
        <f t="shared" si="5"/>
        <v>5767.1771428571428</v>
      </c>
      <c r="V26">
        <v>8840566</v>
      </c>
      <c r="W26">
        <f t="shared" si="6"/>
        <v>9067.2471794871799</v>
      </c>
      <c r="X26">
        <v>11276807</v>
      </c>
      <c r="Y26">
        <f t="shared" si="7"/>
        <v>12125.598924731183</v>
      </c>
      <c r="Z26">
        <v>11585739</v>
      </c>
      <c r="AA26">
        <f t="shared" si="8"/>
        <v>11585.739</v>
      </c>
      <c r="AB26">
        <v>8781148</v>
      </c>
      <c r="AC26">
        <f t="shared" si="9"/>
        <v>6098.0194444444442</v>
      </c>
      <c r="AD26">
        <v>22278536</v>
      </c>
      <c r="AE26">
        <f t="shared" si="10"/>
        <v>21841.701960784314</v>
      </c>
      <c r="AF26">
        <v>12401900</v>
      </c>
      <c r="AG26">
        <f t="shared" si="11"/>
        <v>10124</v>
      </c>
      <c r="AH26">
        <v>5008839</v>
      </c>
      <c r="AI26">
        <f t="shared" si="12"/>
        <v>4393.7184210526311</v>
      </c>
      <c r="AJ26">
        <v>36386672</v>
      </c>
      <c r="AK26">
        <f t="shared" si="13"/>
        <v>39336.942702702705</v>
      </c>
      <c r="AL26">
        <v>33792092</v>
      </c>
      <c r="AM26">
        <f t="shared" si="14"/>
        <v>37134.167032967031</v>
      </c>
      <c r="AN26">
        <v>22682776</v>
      </c>
      <c r="AO26">
        <f t="shared" si="15"/>
        <v>25659.248868778279</v>
      </c>
      <c r="AP26">
        <v>16665773</v>
      </c>
      <c r="AQ26">
        <f t="shared" si="16"/>
        <v>18517.525555555556</v>
      </c>
      <c r="AR26">
        <v>18279620</v>
      </c>
      <c r="AS26">
        <f t="shared" si="17"/>
        <v>23894.928104575163</v>
      </c>
      <c r="AT26">
        <v>39700976</v>
      </c>
      <c r="AU26">
        <f t="shared" si="18"/>
        <v>25948.350326797387</v>
      </c>
      <c r="AV26">
        <v>31867794</v>
      </c>
      <c r="AW26">
        <f t="shared" si="19"/>
        <v>35408.660000000003</v>
      </c>
      <c r="AX26">
        <v>27839886</v>
      </c>
      <c r="AY26">
        <f t="shared" si="20"/>
        <v>22095.147619047621</v>
      </c>
      <c r="AZ26">
        <v>31226336</v>
      </c>
      <c r="BA26">
        <f t="shared" si="21"/>
        <v>29739.367619047618</v>
      </c>
      <c r="BB26">
        <v>36267444</v>
      </c>
      <c r="BC26">
        <f t="shared" si="22"/>
        <v>51810.634285714288</v>
      </c>
      <c r="BD26">
        <v>39967584</v>
      </c>
      <c r="BE26">
        <f t="shared" si="23"/>
        <v>33306.32</v>
      </c>
      <c r="BF26">
        <v>44066940</v>
      </c>
      <c r="BG26">
        <f t="shared" si="24"/>
        <v>44512.060606060608</v>
      </c>
      <c r="BH26">
        <v>7.1663551798100697E-3</v>
      </c>
      <c r="BI26">
        <v>-1.5042456269442599</v>
      </c>
      <c r="BJ26">
        <v>8023</v>
      </c>
      <c r="BK26">
        <v>0.163981428751175</v>
      </c>
      <c r="BL26">
        <v>0.44581868455840101</v>
      </c>
      <c r="BM26">
        <v>76</v>
      </c>
      <c r="BN26">
        <v>3.00120218661312E-3</v>
      </c>
      <c r="BO26">
        <v>-1.70395234195448</v>
      </c>
      <c r="BP26">
        <v>24416</v>
      </c>
      <c r="BQ26">
        <v>0.47452175342264102</v>
      </c>
      <c r="BR26">
        <v>-0.34881197640115202</v>
      </c>
      <c r="BS26">
        <v>32</v>
      </c>
      <c r="BT26">
        <v>6.9240193489057298E-3</v>
      </c>
      <c r="BU26">
        <v>-1.5199075591109099</v>
      </c>
      <c r="BV26">
        <v>8462</v>
      </c>
      <c r="BW26">
        <v>7.1663551798100697E-3</v>
      </c>
      <c r="BX26">
        <v>1.5042456269442599</v>
      </c>
      <c r="BY26">
        <v>8023</v>
      </c>
      <c r="BZ26">
        <v>3.2627887134060499E-3</v>
      </c>
      <c r="CA26">
        <v>1.9500643115026599</v>
      </c>
      <c r="CB26">
        <v>22338</v>
      </c>
      <c r="CC26">
        <v>0.52606274736221004</v>
      </c>
      <c r="CD26">
        <v>-0.19970671501022899</v>
      </c>
      <c r="CE26">
        <v>70</v>
      </c>
      <c r="CF26">
        <v>2.88492034625491E-2</v>
      </c>
      <c r="CG26">
        <v>1.1554336505431</v>
      </c>
      <c r="CH26">
        <v>1676</v>
      </c>
      <c r="CI26">
        <v>0.96186078864133495</v>
      </c>
      <c r="CJ26">
        <v>-1.5661932166650901E-2</v>
      </c>
      <c r="CK26">
        <v>32</v>
      </c>
      <c r="CL26">
        <v>0.163981428751175</v>
      </c>
      <c r="CM26">
        <v>-0.44581868455840101</v>
      </c>
      <c r="CN26">
        <v>76</v>
      </c>
      <c r="CO26">
        <v>3.2627887134060499E-3</v>
      </c>
      <c r="CP26">
        <v>-1.9500643115026599</v>
      </c>
      <c r="CQ26">
        <v>22338</v>
      </c>
      <c r="CR26">
        <v>1.47497519610124E-3</v>
      </c>
      <c r="CS26">
        <v>-2.14977102651289</v>
      </c>
      <c r="CT26">
        <v>63444</v>
      </c>
      <c r="CU26">
        <v>0.16387504400462899</v>
      </c>
      <c r="CV26">
        <v>-0.79463066095955404</v>
      </c>
      <c r="CW26">
        <v>112</v>
      </c>
      <c r="CX26">
        <v>3.1863808988467201E-3</v>
      </c>
      <c r="CY26">
        <v>-1.9657262436693099</v>
      </c>
      <c r="CZ26">
        <v>23324</v>
      </c>
      <c r="DA26">
        <v>3.00120218661312E-3</v>
      </c>
      <c r="DB26">
        <v>1.70395234195448</v>
      </c>
      <c r="DC26">
        <v>24416</v>
      </c>
      <c r="DD26">
        <v>0.52606274736221004</v>
      </c>
      <c r="DE26">
        <v>0.19970671501022799</v>
      </c>
      <c r="DF26">
        <v>70</v>
      </c>
      <c r="DG26">
        <v>1.47497519610124E-3</v>
      </c>
      <c r="DH26">
        <v>2.14977102651289</v>
      </c>
      <c r="DI26">
        <v>63444</v>
      </c>
      <c r="DJ26">
        <v>1.17732691633566E-2</v>
      </c>
      <c r="DK26">
        <v>1.3551403655533301</v>
      </c>
      <c r="DL26">
        <v>5201</v>
      </c>
      <c r="DM26">
        <v>0.55784642475146795</v>
      </c>
      <c r="DN26">
        <v>0.184044782843578</v>
      </c>
      <c r="DO26">
        <v>66</v>
      </c>
      <c r="DP26">
        <v>0.47452175342264102</v>
      </c>
      <c r="DQ26">
        <v>0.34881197640115202</v>
      </c>
      <c r="DR26">
        <v>32</v>
      </c>
      <c r="DS26">
        <v>2.88492034625491E-2</v>
      </c>
      <c r="DT26">
        <v>-1.1554336505431</v>
      </c>
      <c r="DU26">
        <v>1676</v>
      </c>
      <c r="DV26">
        <v>0.16387504400462899</v>
      </c>
      <c r="DW26">
        <v>0.79463066095955404</v>
      </c>
      <c r="DX26">
        <v>112</v>
      </c>
      <c r="DY26">
        <v>1.17732691633566E-2</v>
      </c>
      <c r="DZ26">
        <v>-1.3551403655533301</v>
      </c>
      <c r="EA26">
        <v>5201</v>
      </c>
      <c r="EB26">
        <v>2.74610408366039E-2</v>
      </c>
      <c r="EC26">
        <v>-1.17109558270975</v>
      </c>
      <c r="ED26">
        <v>1794</v>
      </c>
      <c r="EE26">
        <v>6.9240193489057298E-3</v>
      </c>
      <c r="EF26">
        <v>1.5199075591109099</v>
      </c>
      <c r="EG26">
        <v>8462</v>
      </c>
      <c r="EH26">
        <v>0.96186078864133495</v>
      </c>
      <c r="EI26">
        <v>1.5661932166650998E-2</v>
      </c>
      <c r="EJ26">
        <v>32</v>
      </c>
      <c r="EK26">
        <v>3.1863808988467201E-3</v>
      </c>
      <c r="EL26">
        <v>1.9657262436693099</v>
      </c>
      <c r="EM26">
        <v>23324</v>
      </c>
      <c r="EN26">
        <v>0.55784642475146795</v>
      </c>
      <c r="EO26">
        <v>-0.184044782843578</v>
      </c>
      <c r="EP26">
        <v>66</v>
      </c>
      <c r="EQ26">
        <v>2.74610408366039E-2</v>
      </c>
      <c r="ER26">
        <v>1.17109558270975</v>
      </c>
      <c r="ES26">
        <v>1794</v>
      </c>
    </row>
    <row r="27" spans="1:149" x14ac:dyDescent="0.2">
      <c r="A27">
        <v>76</v>
      </c>
      <c r="B27" t="s">
        <v>353</v>
      </c>
      <c r="C27" t="s">
        <v>354</v>
      </c>
      <c r="D27" t="s">
        <v>125</v>
      </c>
      <c r="E27">
        <v>148.06039999999999</v>
      </c>
      <c r="F27">
        <v>-0.9</v>
      </c>
      <c r="G27">
        <v>11.79</v>
      </c>
      <c r="H27">
        <v>0.18</v>
      </c>
      <c r="I27">
        <v>24</v>
      </c>
      <c r="J27" t="s">
        <v>355</v>
      </c>
      <c r="K27">
        <f t="shared" si="0"/>
        <v>24</v>
      </c>
      <c r="L27">
        <v>41657200</v>
      </c>
      <c r="M27">
        <f t="shared" si="1"/>
        <v>41657.199999999997</v>
      </c>
      <c r="N27">
        <v>87942792</v>
      </c>
      <c r="O27">
        <f t="shared" si="2"/>
        <v>79947.992727272722</v>
      </c>
      <c r="P27">
        <v>81254648</v>
      </c>
      <c r="Q27">
        <f t="shared" si="3"/>
        <v>85531.208421052637</v>
      </c>
      <c r="R27">
        <v>100157808</v>
      </c>
      <c r="S27">
        <f t="shared" si="4"/>
        <v>74190.968888888892</v>
      </c>
      <c r="T27">
        <v>61021800</v>
      </c>
      <c r="U27">
        <f t="shared" si="5"/>
        <v>58116</v>
      </c>
      <c r="V27">
        <v>119662992</v>
      </c>
      <c r="W27">
        <f t="shared" si="6"/>
        <v>122731.27384615384</v>
      </c>
      <c r="X27">
        <v>85252440</v>
      </c>
      <c r="Y27">
        <f t="shared" si="7"/>
        <v>91669.290322580651</v>
      </c>
      <c r="Z27">
        <v>93799680</v>
      </c>
      <c r="AA27">
        <f t="shared" si="8"/>
        <v>93799.679999999993</v>
      </c>
      <c r="AB27">
        <v>71156488</v>
      </c>
      <c r="AC27">
        <f t="shared" si="9"/>
        <v>49414.227777777778</v>
      </c>
      <c r="AD27">
        <v>111464048</v>
      </c>
      <c r="AE27">
        <f t="shared" si="10"/>
        <v>109278.47843137255</v>
      </c>
      <c r="AF27">
        <v>92151864</v>
      </c>
      <c r="AG27">
        <f t="shared" si="11"/>
        <v>75226.011428571423</v>
      </c>
      <c r="AH27">
        <v>85381192</v>
      </c>
      <c r="AI27">
        <f t="shared" si="12"/>
        <v>74895.782456140354</v>
      </c>
      <c r="AJ27">
        <v>170083072</v>
      </c>
      <c r="AK27">
        <f t="shared" si="13"/>
        <v>183873.59135135135</v>
      </c>
      <c r="AL27">
        <v>174231440</v>
      </c>
      <c r="AM27">
        <f t="shared" si="14"/>
        <v>191463.12087912089</v>
      </c>
      <c r="AN27">
        <v>163896032</v>
      </c>
      <c r="AO27">
        <f t="shared" si="15"/>
        <v>185402.75113122171</v>
      </c>
      <c r="AP27">
        <v>121592392</v>
      </c>
      <c r="AQ27">
        <f t="shared" si="16"/>
        <v>135102.65777777779</v>
      </c>
      <c r="AR27">
        <v>129509088</v>
      </c>
      <c r="AS27">
        <f t="shared" si="17"/>
        <v>169292.92549019607</v>
      </c>
      <c r="AT27">
        <v>202262624</v>
      </c>
      <c r="AU27">
        <f t="shared" si="18"/>
        <v>132197.79346405229</v>
      </c>
      <c r="AV27">
        <v>155271632</v>
      </c>
      <c r="AW27">
        <f t="shared" si="19"/>
        <v>172524.03555555554</v>
      </c>
      <c r="AX27">
        <v>140506048</v>
      </c>
      <c r="AY27">
        <f t="shared" si="20"/>
        <v>111512.73650793651</v>
      </c>
      <c r="AZ27">
        <v>160590736</v>
      </c>
      <c r="BA27">
        <f t="shared" si="21"/>
        <v>152943.55809523808</v>
      </c>
      <c r="BB27">
        <v>159357104</v>
      </c>
      <c r="BC27">
        <f t="shared" si="22"/>
        <v>227653.00571428571</v>
      </c>
      <c r="BD27">
        <v>179386912</v>
      </c>
      <c r="BE27">
        <f t="shared" si="23"/>
        <v>149489.09333333332</v>
      </c>
      <c r="BF27">
        <v>196795120</v>
      </c>
      <c r="BG27">
        <f t="shared" si="24"/>
        <v>198782.94949494948</v>
      </c>
      <c r="BH27">
        <v>2.5165781230035E-3</v>
      </c>
      <c r="BI27">
        <v>-0.896898514603784</v>
      </c>
      <c r="BJ27">
        <v>88656</v>
      </c>
      <c r="BK27">
        <v>0.68049241553144102</v>
      </c>
      <c r="BL27">
        <v>-9.3963038360402401E-2</v>
      </c>
      <c r="BM27">
        <v>136</v>
      </c>
      <c r="BN27">
        <v>3.3295577263096302E-4</v>
      </c>
      <c r="BO27">
        <v>-1.11128188752345</v>
      </c>
      <c r="BP27">
        <v>858474</v>
      </c>
      <c r="BQ27">
        <v>0.95959141280320503</v>
      </c>
      <c r="BR27">
        <v>-1.5490178607118101E-2</v>
      </c>
      <c r="BS27">
        <v>89</v>
      </c>
      <c r="BT27">
        <v>1.9620579126688798E-3</v>
      </c>
      <c r="BU27">
        <v>-0.85624193068458798</v>
      </c>
      <c r="BV27">
        <v>108554</v>
      </c>
      <c r="BW27">
        <v>2.5165781230035E-3</v>
      </c>
      <c r="BX27">
        <v>0.896898514603784</v>
      </c>
      <c r="BY27">
        <v>88656</v>
      </c>
      <c r="BZ27">
        <v>6.3166321433270898E-3</v>
      </c>
      <c r="CA27">
        <v>0.80293547624338202</v>
      </c>
      <c r="CB27">
        <v>33872</v>
      </c>
      <c r="CC27">
        <v>0.17882393473720901</v>
      </c>
      <c r="CD27">
        <v>-0.21438337291967299</v>
      </c>
      <c r="CE27">
        <v>1093</v>
      </c>
      <c r="CF27">
        <v>1.09800910040214E-2</v>
      </c>
      <c r="CG27">
        <v>0.88140833599666601</v>
      </c>
      <c r="CH27">
        <v>20178</v>
      </c>
      <c r="CI27">
        <v>0.79770689620800195</v>
      </c>
      <c r="CJ27">
        <v>4.0656583919196097E-2</v>
      </c>
      <c r="CK27">
        <v>198</v>
      </c>
      <c r="CL27">
        <v>0.68049241553144102</v>
      </c>
      <c r="CM27">
        <v>9.3963038360402207E-2</v>
      </c>
      <c r="CN27">
        <v>136</v>
      </c>
      <c r="CO27">
        <v>6.3166321433270898E-3</v>
      </c>
      <c r="CP27">
        <v>-0.80293547624338202</v>
      </c>
      <c r="CQ27">
        <v>33872</v>
      </c>
      <c r="CR27">
        <v>9.1953999029763603E-4</v>
      </c>
      <c r="CS27">
        <v>-1.01731884916305</v>
      </c>
      <c r="CT27">
        <v>297446</v>
      </c>
      <c r="CU27">
        <v>0.80744157870320099</v>
      </c>
      <c r="CV27">
        <v>7.8472859753283997E-2</v>
      </c>
      <c r="CW27">
        <v>114</v>
      </c>
      <c r="CX27">
        <v>5.7564236558366698E-3</v>
      </c>
      <c r="CY27">
        <v>-0.762278892324186</v>
      </c>
      <c r="CZ27">
        <v>35497</v>
      </c>
      <c r="DA27">
        <v>3.3295577263096302E-4</v>
      </c>
      <c r="DB27">
        <v>1.11128188752345</v>
      </c>
      <c r="DC27">
        <v>858474</v>
      </c>
      <c r="DD27">
        <v>0.17882393473720901</v>
      </c>
      <c r="DE27">
        <v>0.21438337291967199</v>
      </c>
      <c r="DF27">
        <v>1093</v>
      </c>
      <c r="DG27">
        <v>9.1953999029763603E-4</v>
      </c>
      <c r="DH27">
        <v>1.01731884916305</v>
      </c>
      <c r="DI27">
        <v>297446</v>
      </c>
      <c r="DJ27">
        <v>2.1497412813224698E-3</v>
      </c>
      <c r="DK27">
        <v>1.09579170891633</v>
      </c>
      <c r="DL27">
        <v>131991</v>
      </c>
      <c r="DM27">
        <v>9.9811650050811399E-2</v>
      </c>
      <c r="DN27">
        <v>0.25503995683886899</v>
      </c>
      <c r="DO27">
        <v>1987</v>
      </c>
      <c r="DP27">
        <v>0.95959141280320503</v>
      </c>
      <c r="DQ27">
        <v>1.5490178607118101E-2</v>
      </c>
      <c r="DR27">
        <v>89</v>
      </c>
      <c r="DS27">
        <v>1.09800910040214E-2</v>
      </c>
      <c r="DT27">
        <v>-0.88140833599666601</v>
      </c>
      <c r="DU27">
        <v>20178</v>
      </c>
      <c r="DV27">
        <v>0.80744157870320099</v>
      </c>
      <c r="DW27">
        <v>-7.8472859753284205E-2</v>
      </c>
      <c r="DX27">
        <v>114</v>
      </c>
      <c r="DY27">
        <v>2.1497412813224698E-3</v>
      </c>
      <c r="DZ27">
        <v>-1.09579170891633</v>
      </c>
      <c r="EA27">
        <v>131991</v>
      </c>
      <c r="EB27">
        <v>1.1216118828920599E-2</v>
      </c>
      <c r="EC27">
        <v>-0.84075175207746999</v>
      </c>
      <c r="ED27">
        <v>18859</v>
      </c>
      <c r="EE27">
        <v>1.9620579126688798E-3</v>
      </c>
      <c r="EF27">
        <v>0.85624193068458798</v>
      </c>
      <c r="EG27">
        <v>108554</v>
      </c>
      <c r="EH27">
        <v>0.79770689620800195</v>
      </c>
      <c r="EI27">
        <v>-4.0656583919196097E-2</v>
      </c>
      <c r="EJ27">
        <v>198</v>
      </c>
      <c r="EK27">
        <v>5.7564236558366698E-3</v>
      </c>
      <c r="EL27">
        <v>0.762278892324186</v>
      </c>
      <c r="EM27">
        <v>35497</v>
      </c>
      <c r="EN27">
        <v>9.9811650050811399E-2</v>
      </c>
      <c r="EO27">
        <v>-0.25503995683886899</v>
      </c>
      <c r="EP27">
        <v>1987</v>
      </c>
      <c r="EQ27">
        <v>1.1216118828920599E-2</v>
      </c>
      <c r="ER27">
        <v>0.84075175207746999</v>
      </c>
      <c r="ES27">
        <v>18859</v>
      </c>
    </row>
    <row r="28" spans="1:149" x14ac:dyDescent="0.2">
      <c r="A28">
        <v>77</v>
      </c>
      <c r="B28" t="s">
        <v>356</v>
      </c>
      <c r="C28" t="s">
        <v>357</v>
      </c>
      <c r="D28" t="s">
        <v>125</v>
      </c>
      <c r="E28">
        <v>147.07640000000001</v>
      </c>
      <c r="F28">
        <v>-0.8</v>
      </c>
      <c r="G28">
        <v>11.46</v>
      </c>
      <c r="H28">
        <v>0.09</v>
      </c>
      <c r="I28">
        <v>24</v>
      </c>
      <c r="J28" t="s">
        <v>358</v>
      </c>
      <c r="K28">
        <f t="shared" si="0"/>
        <v>24</v>
      </c>
      <c r="L28">
        <v>71199032</v>
      </c>
      <c r="M28">
        <f t="shared" si="1"/>
        <v>71199.032000000007</v>
      </c>
      <c r="N28">
        <v>134601424</v>
      </c>
      <c r="O28">
        <f t="shared" si="2"/>
        <v>122364.93090909091</v>
      </c>
      <c r="P28">
        <v>112779872</v>
      </c>
      <c r="Q28">
        <f t="shared" si="3"/>
        <v>118715.6547368421</v>
      </c>
      <c r="R28">
        <v>112716640</v>
      </c>
      <c r="S28">
        <f t="shared" si="4"/>
        <v>83493.80740740741</v>
      </c>
      <c r="T28">
        <v>75922976</v>
      </c>
      <c r="U28">
        <f t="shared" si="5"/>
        <v>72307.596190476193</v>
      </c>
      <c r="V28">
        <v>163668672</v>
      </c>
      <c r="W28">
        <f t="shared" si="6"/>
        <v>167865.30461538461</v>
      </c>
      <c r="X28">
        <v>105237880</v>
      </c>
      <c r="Y28">
        <f t="shared" si="7"/>
        <v>113159.01075268818</v>
      </c>
      <c r="Z28">
        <v>116174784</v>
      </c>
      <c r="AA28">
        <f t="shared" si="8"/>
        <v>116174.784</v>
      </c>
      <c r="AB28">
        <v>118600256</v>
      </c>
      <c r="AC28">
        <f t="shared" si="9"/>
        <v>82361.288888888885</v>
      </c>
      <c r="AD28">
        <v>127801776</v>
      </c>
      <c r="AE28">
        <f t="shared" si="10"/>
        <v>125295.85882352942</v>
      </c>
      <c r="AF28">
        <v>87569008</v>
      </c>
      <c r="AG28">
        <f t="shared" si="11"/>
        <v>71484.904489795925</v>
      </c>
      <c r="AH28">
        <v>108270336</v>
      </c>
      <c r="AI28">
        <f t="shared" si="12"/>
        <v>94973.978947368421</v>
      </c>
      <c r="AJ28">
        <v>457699040</v>
      </c>
      <c r="AK28">
        <f t="shared" si="13"/>
        <v>494809.77297297295</v>
      </c>
      <c r="AL28">
        <v>464625344</v>
      </c>
      <c r="AM28">
        <f t="shared" si="14"/>
        <v>510577.30109890108</v>
      </c>
      <c r="AN28">
        <v>476231584</v>
      </c>
      <c r="AO28">
        <f t="shared" si="15"/>
        <v>538723.51131221722</v>
      </c>
      <c r="AP28">
        <v>315600928</v>
      </c>
      <c r="AQ28">
        <f t="shared" si="16"/>
        <v>350667.69777777779</v>
      </c>
      <c r="AR28">
        <v>333401184</v>
      </c>
      <c r="AS28">
        <f t="shared" si="17"/>
        <v>435818.54117647058</v>
      </c>
      <c r="AT28">
        <v>520186112</v>
      </c>
      <c r="AU28">
        <f t="shared" si="18"/>
        <v>339990.92287581699</v>
      </c>
      <c r="AV28">
        <v>396482624</v>
      </c>
      <c r="AW28">
        <f t="shared" si="19"/>
        <v>440536.24888888886</v>
      </c>
      <c r="AX28">
        <v>424993120</v>
      </c>
      <c r="AY28">
        <f t="shared" si="20"/>
        <v>337296.12698412698</v>
      </c>
      <c r="AZ28">
        <v>440268224</v>
      </c>
      <c r="BA28">
        <f t="shared" si="21"/>
        <v>419303.07047619048</v>
      </c>
      <c r="BB28">
        <v>456314304</v>
      </c>
      <c r="BC28">
        <f t="shared" si="22"/>
        <v>651877.57714285713</v>
      </c>
      <c r="BD28">
        <v>489612384</v>
      </c>
      <c r="BE28">
        <f t="shared" si="23"/>
        <v>408010.32</v>
      </c>
      <c r="BF28">
        <v>514023872</v>
      </c>
      <c r="BG28">
        <f t="shared" si="24"/>
        <v>519216.03232323233</v>
      </c>
      <c r="BH28">
        <v>1.1765220367621E-4</v>
      </c>
      <c r="BI28">
        <v>-2.0475782562422098</v>
      </c>
      <c r="BJ28">
        <v>9341993</v>
      </c>
      <c r="BK28">
        <v>0.27403642619729401</v>
      </c>
      <c r="BL28">
        <v>-0.28090839684417901</v>
      </c>
      <c r="BM28">
        <v>509</v>
      </c>
      <c r="BN28" s="1">
        <v>2.8393512693628101E-6</v>
      </c>
      <c r="BO28">
        <v>-2.2353622056440301</v>
      </c>
      <c r="BP28">
        <v>490262941</v>
      </c>
      <c r="BQ28">
        <v>0.97134336156730405</v>
      </c>
      <c r="BR28">
        <v>-9.3277709134838901E-3</v>
      </c>
      <c r="BS28">
        <v>108</v>
      </c>
      <c r="BT28">
        <v>1.5502038171784301E-4</v>
      </c>
      <c r="BU28">
        <v>-1.9727762695523601</v>
      </c>
      <c r="BV28">
        <v>6457939</v>
      </c>
      <c r="BW28">
        <v>1.1765220367621E-4</v>
      </c>
      <c r="BX28">
        <v>2.0475782562422</v>
      </c>
      <c r="BY28">
        <v>9341993</v>
      </c>
      <c r="BZ28">
        <v>1.6977723070470401E-4</v>
      </c>
      <c r="CA28">
        <v>1.7666698593980299</v>
      </c>
      <c r="CB28">
        <v>5551513</v>
      </c>
      <c r="CC28">
        <v>0.177550512206848</v>
      </c>
      <c r="CD28">
        <v>-0.187783949401821</v>
      </c>
      <c r="CE28">
        <v>2938</v>
      </c>
      <c r="CF28">
        <v>1.10521178717048E-4</v>
      </c>
      <c r="CG28">
        <v>2.03825048532872</v>
      </c>
      <c r="CH28">
        <v>9893148</v>
      </c>
      <c r="CI28">
        <v>0.66754905094303396</v>
      </c>
      <c r="CJ28">
        <v>7.4801986689843794E-2</v>
      </c>
      <c r="CK28">
        <v>658</v>
      </c>
      <c r="CL28">
        <v>0.27403642619729401</v>
      </c>
      <c r="CM28">
        <v>0.28090839684417901</v>
      </c>
      <c r="CN28">
        <v>509</v>
      </c>
      <c r="CO28">
        <v>1.6977723070470401E-4</v>
      </c>
      <c r="CP28">
        <v>-1.7666698593980299</v>
      </c>
      <c r="CQ28">
        <v>5551513</v>
      </c>
      <c r="CR28" s="1">
        <v>3.70439344938314E-6</v>
      </c>
      <c r="CS28">
        <v>-1.95445380879985</v>
      </c>
      <c r="CT28">
        <v>320938490</v>
      </c>
      <c r="CU28">
        <v>0.263853014529215</v>
      </c>
      <c r="CV28">
        <v>0.27158062593069499</v>
      </c>
      <c r="CW28">
        <v>526</v>
      </c>
      <c r="CX28">
        <v>2.2946349572924699E-4</v>
      </c>
      <c r="CY28">
        <v>-1.69186787270818</v>
      </c>
      <c r="CZ28">
        <v>3747658</v>
      </c>
      <c r="DA28" s="1">
        <v>2.8393512693628101E-6</v>
      </c>
      <c r="DB28">
        <v>2.2353622056440301</v>
      </c>
      <c r="DC28">
        <v>490262941</v>
      </c>
      <c r="DD28">
        <v>0.177550512206848</v>
      </c>
      <c r="DE28">
        <v>0.187783949401821</v>
      </c>
      <c r="DF28">
        <v>2938</v>
      </c>
      <c r="DG28" s="1">
        <v>3.70439344938314E-6</v>
      </c>
      <c r="DH28">
        <v>1.95445380879985</v>
      </c>
      <c r="DI28">
        <v>320938490</v>
      </c>
      <c r="DJ28" s="1">
        <v>2.3358047044599502E-6</v>
      </c>
      <c r="DK28">
        <v>2.2260344347305399</v>
      </c>
      <c r="DL28">
        <v>592784578</v>
      </c>
      <c r="DM28">
        <v>7.83567614804275E-2</v>
      </c>
      <c r="DN28">
        <v>0.26258593609166497</v>
      </c>
      <c r="DO28">
        <v>6845</v>
      </c>
      <c r="DP28">
        <v>0.97134336156730405</v>
      </c>
      <c r="DQ28">
        <v>9.3277709134839803E-3</v>
      </c>
      <c r="DR28">
        <v>108</v>
      </c>
      <c r="DS28">
        <v>1.10521178717048E-4</v>
      </c>
      <c r="DT28">
        <v>-2.03825048532872</v>
      </c>
      <c r="DU28">
        <v>9893148</v>
      </c>
      <c r="DV28">
        <v>0.263853014529215</v>
      </c>
      <c r="DW28">
        <v>-0.27158062593069499</v>
      </c>
      <c r="DX28">
        <v>526</v>
      </c>
      <c r="DY28" s="1">
        <v>2.3358047044599502E-6</v>
      </c>
      <c r="DZ28">
        <v>-2.2260344347305399</v>
      </c>
      <c r="EA28">
        <v>592784578</v>
      </c>
      <c r="EB28">
        <v>1.4536362402040601E-4</v>
      </c>
      <c r="EC28">
        <v>-1.96344849863888</v>
      </c>
      <c r="ED28">
        <v>6851578</v>
      </c>
      <c r="EE28">
        <v>1.5502038171784301E-4</v>
      </c>
      <c r="EF28">
        <v>1.9727762695523601</v>
      </c>
      <c r="EG28">
        <v>6457939</v>
      </c>
      <c r="EH28">
        <v>0.66754905094303396</v>
      </c>
      <c r="EI28">
        <v>-7.4801986689843794E-2</v>
      </c>
      <c r="EJ28">
        <v>658</v>
      </c>
      <c r="EK28">
        <v>2.2946349572924699E-4</v>
      </c>
      <c r="EL28">
        <v>1.69186787270818</v>
      </c>
      <c r="EM28">
        <v>3747658</v>
      </c>
      <c r="EN28">
        <v>7.83567614804275E-2</v>
      </c>
      <c r="EO28">
        <v>-0.26258593609166497</v>
      </c>
      <c r="EP28">
        <v>6845</v>
      </c>
      <c r="EQ28">
        <v>1.4536362402040601E-4</v>
      </c>
      <c r="ER28">
        <v>1.96344849863888</v>
      </c>
      <c r="ES28">
        <v>6851578</v>
      </c>
    </row>
    <row r="29" spans="1:149" x14ac:dyDescent="0.2">
      <c r="A29">
        <v>78</v>
      </c>
      <c r="B29" t="s">
        <v>359</v>
      </c>
      <c r="C29" t="s">
        <v>360</v>
      </c>
      <c r="D29" t="s">
        <v>125</v>
      </c>
      <c r="E29">
        <v>156.07679999999999</v>
      </c>
      <c r="F29">
        <v>0.3</v>
      </c>
      <c r="G29">
        <v>10.93</v>
      </c>
      <c r="H29">
        <v>0.14000000000000001</v>
      </c>
      <c r="I29">
        <v>24</v>
      </c>
      <c r="J29" t="s">
        <v>361</v>
      </c>
      <c r="K29">
        <f t="shared" si="0"/>
        <v>24</v>
      </c>
      <c r="L29">
        <v>32266770</v>
      </c>
      <c r="M29">
        <f t="shared" si="1"/>
        <v>32266.77</v>
      </c>
      <c r="N29">
        <v>58111400</v>
      </c>
      <c r="O29">
        <f t="shared" si="2"/>
        <v>52828.545454545456</v>
      </c>
      <c r="P29">
        <v>55053240</v>
      </c>
      <c r="Q29">
        <f t="shared" si="3"/>
        <v>57950.778947368424</v>
      </c>
      <c r="R29">
        <v>76329984</v>
      </c>
      <c r="S29">
        <f t="shared" si="4"/>
        <v>56540.728888888887</v>
      </c>
      <c r="T29">
        <v>44755324</v>
      </c>
      <c r="U29">
        <f t="shared" si="5"/>
        <v>42624.118095238096</v>
      </c>
      <c r="V29">
        <v>77692976</v>
      </c>
      <c r="W29">
        <f t="shared" si="6"/>
        <v>79685.103589743594</v>
      </c>
      <c r="X29">
        <v>57990540</v>
      </c>
      <c r="Y29">
        <f t="shared" si="7"/>
        <v>62355.419354838712</v>
      </c>
      <c r="Z29">
        <v>63703796</v>
      </c>
      <c r="AA29">
        <f t="shared" si="8"/>
        <v>63703.796000000002</v>
      </c>
      <c r="AB29">
        <v>61709680</v>
      </c>
      <c r="AC29">
        <f t="shared" si="9"/>
        <v>42853.944444444445</v>
      </c>
      <c r="AD29">
        <v>95589376</v>
      </c>
      <c r="AE29">
        <f t="shared" si="10"/>
        <v>93715.074509803919</v>
      </c>
      <c r="AF29">
        <v>65895720</v>
      </c>
      <c r="AG29">
        <f t="shared" si="11"/>
        <v>53792.424489795922</v>
      </c>
      <c r="AH29">
        <v>56348968</v>
      </c>
      <c r="AI29">
        <f t="shared" si="12"/>
        <v>49428.919298245615</v>
      </c>
      <c r="AJ29">
        <v>90665728</v>
      </c>
      <c r="AK29">
        <f t="shared" si="13"/>
        <v>98017.003243243249</v>
      </c>
      <c r="AL29">
        <v>178992736</v>
      </c>
      <c r="AM29">
        <f t="shared" si="14"/>
        <v>196695.3142857143</v>
      </c>
      <c r="AN29">
        <v>112760672</v>
      </c>
      <c r="AO29">
        <f t="shared" si="15"/>
        <v>127557.32126696833</v>
      </c>
      <c r="AP29">
        <v>62357052</v>
      </c>
      <c r="AQ29">
        <f t="shared" si="16"/>
        <v>69285.613333333327</v>
      </c>
      <c r="AR29">
        <v>64292300</v>
      </c>
      <c r="AS29">
        <f t="shared" si="17"/>
        <v>84042.222222222219</v>
      </c>
      <c r="AT29">
        <v>95675376</v>
      </c>
      <c r="AU29">
        <f t="shared" si="18"/>
        <v>62532.925490196081</v>
      </c>
      <c r="AV29">
        <v>106525704</v>
      </c>
      <c r="AW29">
        <f t="shared" si="19"/>
        <v>118361.89333333333</v>
      </c>
      <c r="AX29">
        <v>76733304</v>
      </c>
      <c r="AY29">
        <f t="shared" si="20"/>
        <v>60899.44761904762</v>
      </c>
      <c r="AZ29">
        <v>87720464</v>
      </c>
      <c r="BA29">
        <f t="shared" si="21"/>
        <v>83543.299047619046</v>
      </c>
      <c r="BB29">
        <v>89076864</v>
      </c>
      <c r="BC29">
        <f t="shared" si="22"/>
        <v>127252.66285714286</v>
      </c>
      <c r="BD29">
        <v>91348904</v>
      </c>
      <c r="BE29">
        <f t="shared" si="23"/>
        <v>76124.08666666667</v>
      </c>
      <c r="BF29">
        <v>99730360</v>
      </c>
      <c r="BG29">
        <f t="shared" si="24"/>
        <v>100737.73737373737</v>
      </c>
      <c r="BH29">
        <v>0.141285968497494</v>
      </c>
      <c r="BI29">
        <v>-0.82340570526120904</v>
      </c>
      <c r="BJ29">
        <v>1008</v>
      </c>
      <c r="BK29">
        <v>0.53905579805637205</v>
      </c>
      <c r="BL29">
        <v>-0.109544111923805</v>
      </c>
      <c r="BM29">
        <v>121</v>
      </c>
      <c r="BN29">
        <v>1.16663366728101E-3</v>
      </c>
      <c r="BO29">
        <v>-0.76806701148257805</v>
      </c>
      <c r="BP29">
        <v>114654</v>
      </c>
      <c r="BQ29">
        <v>0.62205967940381801</v>
      </c>
      <c r="BR29">
        <v>-0.17351809641787799</v>
      </c>
      <c r="BS29">
        <v>112</v>
      </c>
      <c r="BT29">
        <v>3.05268675017384E-2</v>
      </c>
      <c r="BU29">
        <v>-0.58465625387648701</v>
      </c>
      <c r="BV29">
        <v>3568</v>
      </c>
      <c r="BW29">
        <v>0.141285968497494</v>
      </c>
      <c r="BX29">
        <v>0.82340570526120904</v>
      </c>
      <c r="BY29">
        <v>1008</v>
      </c>
      <c r="BZ29">
        <v>0.180533151166166</v>
      </c>
      <c r="CA29">
        <v>0.71386159333740395</v>
      </c>
      <c r="CB29">
        <v>752</v>
      </c>
      <c r="CC29">
        <v>0.88867143352285904</v>
      </c>
      <c r="CD29">
        <v>5.5338693778631799E-2</v>
      </c>
      <c r="CE29">
        <v>118</v>
      </c>
      <c r="CF29">
        <v>0.24972782935193</v>
      </c>
      <c r="CG29">
        <v>0.64988760884333097</v>
      </c>
      <c r="CH29">
        <v>529</v>
      </c>
      <c r="CI29">
        <v>0.58972278480084905</v>
      </c>
      <c r="CJ29">
        <v>0.23874945138472201</v>
      </c>
      <c r="CK29">
        <v>190</v>
      </c>
      <c r="CL29">
        <v>0.53905579805637205</v>
      </c>
      <c r="CM29">
        <v>0.109544111923805</v>
      </c>
      <c r="CN29">
        <v>121</v>
      </c>
      <c r="CO29">
        <v>0.180533151166166</v>
      </c>
      <c r="CP29">
        <v>-0.71386159333740395</v>
      </c>
      <c r="CQ29">
        <v>752</v>
      </c>
      <c r="CR29">
        <v>2.6626528442620701E-3</v>
      </c>
      <c r="CS29">
        <v>-0.65852289955877197</v>
      </c>
      <c r="CT29">
        <v>47921</v>
      </c>
      <c r="CU29">
        <v>0.85059456096003305</v>
      </c>
      <c r="CV29">
        <v>-6.3973984494072697E-2</v>
      </c>
      <c r="CW29">
        <v>79</v>
      </c>
      <c r="CX29">
        <v>5.9265402057488398E-2</v>
      </c>
      <c r="CY29">
        <v>-0.47511214195268098</v>
      </c>
      <c r="CZ29">
        <v>1757</v>
      </c>
      <c r="DA29">
        <v>1.16663366728101E-3</v>
      </c>
      <c r="DB29">
        <v>0.76806701148257805</v>
      </c>
      <c r="DC29">
        <v>114654</v>
      </c>
      <c r="DD29">
        <v>0.88867143352285904</v>
      </c>
      <c r="DE29">
        <v>-5.5338693778631702E-2</v>
      </c>
      <c r="DF29">
        <v>118</v>
      </c>
      <c r="DG29">
        <v>2.6626528442620701E-3</v>
      </c>
      <c r="DH29">
        <v>0.65852289955877197</v>
      </c>
      <c r="DI29">
        <v>47921</v>
      </c>
      <c r="DJ29">
        <v>6.0223638886316502E-2</v>
      </c>
      <c r="DK29">
        <v>0.59454891506469898</v>
      </c>
      <c r="DL29">
        <v>2062</v>
      </c>
      <c r="DM29">
        <v>0.30534479287914601</v>
      </c>
      <c r="DN29">
        <v>0.18341075760608999</v>
      </c>
      <c r="DO29">
        <v>346</v>
      </c>
      <c r="DP29">
        <v>0.62205967940381801</v>
      </c>
      <c r="DQ29">
        <v>0.17351809641787799</v>
      </c>
      <c r="DR29">
        <v>112</v>
      </c>
      <c r="DS29">
        <v>0.24972782935193</v>
      </c>
      <c r="DT29">
        <v>-0.64988760884333097</v>
      </c>
      <c r="DU29">
        <v>529</v>
      </c>
      <c r="DV29">
        <v>0.85059456096003305</v>
      </c>
      <c r="DW29">
        <v>6.3973984494072794E-2</v>
      </c>
      <c r="DX29">
        <v>79</v>
      </c>
      <c r="DY29">
        <v>6.0223638886316502E-2</v>
      </c>
      <c r="DZ29">
        <v>-0.59454891506469898</v>
      </c>
      <c r="EA29">
        <v>2062</v>
      </c>
      <c r="EB29">
        <v>0.23320406221898701</v>
      </c>
      <c r="EC29">
        <v>-0.41113815745860799</v>
      </c>
      <c r="ED29">
        <v>435</v>
      </c>
      <c r="EE29">
        <v>3.05268675017384E-2</v>
      </c>
      <c r="EF29">
        <v>0.58465625387648701</v>
      </c>
      <c r="EG29">
        <v>3568</v>
      </c>
      <c r="EH29">
        <v>0.58972278480084905</v>
      </c>
      <c r="EI29">
        <v>-0.23874945138472201</v>
      </c>
      <c r="EJ29">
        <v>190</v>
      </c>
      <c r="EK29">
        <v>5.9265402057488398E-2</v>
      </c>
      <c r="EL29">
        <v>0.47511214195268098</v>
      </c>
      <c r="EM29">
        <v>1757</v>
      </c>
      <c r="EN29">
        <v>0.30534479287914601</v>
      </c>
      <c r="EO29">
        <v>-0.18341075760608999</v>
      </c>
      <c r="EP29">
        <v>346</v>
      </c>
      <c r="EQ29">
        <v>0.23320406221898701</v>
      </c>
      <c r="ER29">
        <v>0.41113815745860899</v>
      </c>
      <c r="ES29">
        <v>435</v>
      </c>
    </row>
    <row r="30" spans="1:149" x14ac:dyDescent="0.2">
      <c r="A30">
        <v>79</v>
      </c>
      <c r="B30" t="s">
        <v>362</v>
      </c>
      <c r="C30" t="s">
        <v>363</v>
      </c>
      <c r="D30" t="s">
        <v>125</v>
      </c>
      <c r="E30">
        <v>132.1019</v>
      </c>
      <c r="F30">
        <v>0</v>
      </c>
      <c r="G30">
        <v>7.44</v>
      </c>
      <c r="H30">
        <v>0.04</v>
      </c>
      <c r="I30">
        <v>24</v>
      </c>
      <c r="J30" t="s">
        <v>364</v>
      </c>
      <c r="K30">
        <f t="shared" si="0"/>
        <v>24</v>
      </c>
      <c r="L30">
        <v>31893926</v>
      </c>
      <c r="M30">
        <f t="shared" si="1"/>
        <v>31893.925999999999</v>
      </c>
      <c r="N30">
        <v>59023060</v>
      </c>
      <c r="O30">
        <f t="shared" si="2"/>
        <v>53657.327272727271</v>
      </c>
      <c r="P30">
        <v>66751668</v>
      </c>
      <c r="Q30">
        <f t="shared" si="3"/>
        <v>70264.913684210522</v>
      </c>
      <c r="R30">
        <v>91150472</v>
      </c>
      <c r="S30">
        <f t="shared" si="4"/>
        <v>67518.868148148147</v>
      </c>
      <c r="T30">
        <v>58810812</v>
      </c>
      <c r="U30">
        <f t="shared" si="5"/>
        <v>56010.29714285714</v>
      </c>
      <c r="V30">
        <v>130950680</v>
      </c>
      <c r="W30">
        <f t="shared" si="6"/>
        <v>134308.38974358974</v>
      </c>
      <c r="X30">
        <v>70837944</v>
      </c>
      <c r="Y30">
        <f t="shared" si="7"/>
        <v>76169.832258064518</v>
      </c>
      <c r="Z30">
        <v>88283272</v>
      </c>
      <c r="AA30">
        <f t="shared" si="8"/>
        <v>88283.271999999997</v>
      </c>
      <c r="AB30">
        <v>94944944</v>
      </c>
      <c r="AC30">
        <f t="shared" si="9"/>
        <v>65933.988888888882</v>
      </c>
      <c r="AD30">
        <v>104845928</v>
      </c>
      <c r="AE30">
        <f t="shared" si="10"/>
        <v>102790.12549019608</v>
      </c>
      <c r="AF30">
        <v>84598792</v>
      </c>
      <c r="AG30">
        <f t="shared" si="11"/>
        <v>69060.238367346945</v>
      </c>
      <c r="AH30">
        <v>98208400</v>
      </c>
      <c r="AI30">
        <f t="shared" si="12"/>
        <v>86147.719298245618</v>
      </c>
      <c r="AJ30">
        <v>148285776</v>
      </c>
      <c r="AK30">
        <f t="shared" si="13"/>
        <v>160308.94702702702</v>
      </c>
      <c r="AL30">
        <v>116355752</v>
      </c>
      <c r="AM30">
        <f t="shared" si="14"/>
        <v>127863.46373626373</v>
      </c>
      <c r="AN30">
        <v>97934424</v>
      </c>
      <c r="AO30">
        <f t="shared" si="15"/>
        <v>110785.54751131222</v>
      </c>
      <c r="AP30">
        <v>85778136</v>
      </c>
      <c r="AQ30">
        <f t="shared" si="16"/>
        <v>95309.04</v>
      </c>
      <c r="AR30">
        <v>89592304</v>
      </c>
      <c r="AS30">
        <f t="shared" si="17"/>
        <v>117114.12287581699</v>
      </c>
      <c r="AT30">
        <v>150193680</v>
      </c>
      <c r="AU30">
        <f t="shared" si="18"/>
        <v>98165.803921568629</v>
      </c>
      <c r="AV30">
        <v>127761808</v>
      </c>
      <c r="AW30">
        <f t="shared" si="19"/>
        <v>141957.56444444443</v>
      </c>
      <c r="AX30">
        <v>118844712</v>
      </c>
      <c r="AY30">
        <f t="shared" si="20"/>
        <v>94321.2</v>
      </c>
      <c r="AZ30">
        <v>139590816</v>
      </c>
      <c r="BA30">
        <f t="shared" si="21"/>
        <v>132943.63428571427</v>
      </c>
      <c r="BB30">
        <v>165733008</v>
      </c>
      <c r="BC30">
        <f t="shared" si="22"/>
        <v>236761.44</v>
      </c>
      <c r="BD30">
        <v>136722928</v>
      </c>
      <c r="BE30">
        <f t="shared" si="23"/>
        <v>113935.77333333333</v>
      </c>
      <c r="BF30">
        <v>150483072</v>
      </c>
      <c r="BG30">
        <f t="shared" si="24"/>
        <v>152003.10303030303</v>
      </c>
      <c r="BH30">
        <v>1.4579145335237799E-2</v>
      </c>
      <c r="BI30">
        <v>-0.66676955731347898</v>
      </c>
      <c r="BJ30">
        <v>10239</v>
      </c>
      <c r="BK30">
        <v>0.154523300551455</v>
      </c>
      <c r="BL30">
        <v>-0.42702589079144199</v>
      </c>
      <c r="BM30">
        <v>741</v>
      </c>
      <c r="BN30">
        <v>5.8133145777906096E-3</v>
      </c>
      <c r="BO30">
        <v>-0.88853757372422204</v>
      </c>
      <c r="BP30">
        <v>32997</v>
      </c>
      <c r="BQ30">
        <v>0.91394730032856197</v>
      </c>
      <c r="BR30">
        <v>-3.9223615845795902E-2</v>
      </c>
      <c r="BS30">
        <v>83</v>
      </c>
      <c r="BT30">
        <v>2.05851525208431E-2</v>
      </c>
      <c r="BU30">
        <v>-0.85972154703056602</v>
      </c>
      <c r="BV30">
        <v>9017</v>
      </c>
      <c r="BW30">
        <v>1.4579145335237799E-2</v>
      </c>
      <c r="BX30">
        <v>0.66676955731347898</v>
      </c>
      <c r="BY30">
        <v>10239</v>
      </c>
      <c r="BZ30">
        <v>0.32123796513527902</v>
      </c>
      <c r="CA30">
        <v>0.23974366652203599</v>
      </c>
      <c r="CB30">
        <v>392</v>
      </c>
      <c r="CC30">
        <v>0.270755419869606</v>
      </c>
      <c r="CD30">
        <v>-0.22176801641074201</v>
      </c>
      <c r="CE30">
        <v>538</v>
      </c>
      <c r="CF30">
        <v>7.1494129708102094E-2</v>
      </c>
      <c r="CG30">
        <v>0.62754594146768305</v>
      </c>
      <c r="CH30">
        <v>2054</v>
      </c>
      <c r="CI30">
        <v>0.43565924370109099</v>
      </c>
      <c r="CJ30">
        <v>-0.19295198971708599</v>
      </c>
      <c r="CK30">
        <v>324</v>
      </c>
      <c r="CL30">
        <v>0.154523300551455</v>
      </c>
      <c r="CM30">
        <v>0.42702589079144199</v>
      </c>
      <c r="CN30">
        <v>741</v>
      </c>
      <c r="CO30">
        <v>0.32123796513527902</v>
      </c>
      <c r="CP30">
        <v>-0.23974366652203599</v>
      </c>
      <c r="CQ30">
        <v>392</v>
      </c>
      <c r="CR30">
        <v>8.8177419613108002E-2</v>
      </c>
      <c r="CS30">
        <v>-0.461511682932779</v>
      </c>
      <c r="CT30">
        <v>1814</v>
      </c>
      <c r="CU30">
        <v>0.30654446177496802</v>
      </c>
      <c r="CV30">
        <v>0.38780227494564601</v>
      </c>
      <c r="CW30">
        <v>368</v>
      </c>
      <c r="CX30">
        <v>0.16564592509633699</v>
      </c>
      <c r="CY30">
        <v>-0.43269565623912298</v>
      </c>
      <c r="CZ30">
        <v>935</v>
      </c>
      <c r="DA30">
        <v>5.8133145777906096E-3</v>
      </c>
      <c r="DB30">
        <v>0.88853757372422204</v>
      </c>
      <c r="DC30">
        <v>32997</v>
      </c>
      <c r="DD30">
        <v>0.270755419869606</v>
      </c>
      <c r="DE30">
        <v>0.22176801641074201</v>
      </c>
      <c r="DF30">
        <v>538</v>
      </c>
      <c r="DG30">
        <v>8.8177419613108002E-2</v>
      </c>
      <c r="DH30">
        <v>0.461511682932779</v>
      </c>
      <c r="DI30">
        <v>1814</v>
      </c>
      <c r="DJ30">
        <v>2.5108848551711801E-2</v>
      </c>
      <c r="DK30">
        <v>0.84931395787842601</v>
      </c>
      <c r="DL30">
        <v>7507</v>
      </c>
      <c r="DM30">
        <v>0.90447385554021797</v>
      </c>
      <c r="DN30">
        <v>2.8816026693655801E-2</v>
      </c>
      <c r="DO30">
        <v>150</v>
      </c>
      <c r="DP30">
        <v>0.91394730032856197</v>
      </c>
      <c r="DQ30">
        <v>3.9223615845795999E-2</v>
      </c>
      <c r="DR30">
        <v>83</v>
      </c>
      <c r="DS30">
        <v>7.1494129708102094E-2</v>
      </c>
      <c r="DT30">
        <v>-0.62754594146768305</v>
      </c>
      <c r="DU30">
        <v>2054</v>
      </c>
      <c r="DV30">
        <v>0.30654446177496802</v>
      </c>
      <c r="DW30">
        <v>-0.38780227494564601</v>
      </c>
      <c r="DX30">
        <v>368</v>
      </c>
      <c r="DY30">
        <v>2.5108848551711801E-2</v>
      </c>
      <c r="DZ30">
        <v>-0.84931395787842601</v>
      </c>
      <c r="EA30">
        <v>7507</v>
      </c>
      <c r="EB30">
        <v>5.0316362979255201E-2</v>
      </c>
      <c r="EC30">
        <v>-0.82049793118476999</v>
      </c>
      <c r="ED30">
        <v>3625</v>
      </c>
      <c r="EE30">
        <v>2.05851525208431E-2</v>
      </c>
      <c r="EF30">
        <v>0.85972154703056602</v>
      </c>
      <c r="EG30">
        <v>9017</v>
      </c>
      <c r="EH30">
        <v>0.43565924370109099</v>
      </c>
      <c r="EI30">
        <v>0.19295198971708699</v>
      </c>
      <c r="EJ30">
        <v>324</v>
      </c>
      <c r="EK30">
        <v>0.16564592509633699</v>
      </c>
      <c r="EL30">
        <v>0.43269565623912298</v>
      </c>
      <c r="EM30">
        <v>935</v>
      </c>
      <c r="EN30">
        <v>0.90447385554021797</v>
      </c>
      <c r="EO30">
        <v>-2.8816026693655801E-2</v>
      </c>
      <c r="EP30">
        <v>150</v>
      </c>
      <c r="EQ30">
        <v>5.0316362979255201E-2</v>
      </c>
      <c r="ER30">
        <v>0.82049793118476999</v>
      </c>
      <c r="ES30">
        <v>3625</v>
      </c>
    </row>
    <row r="31" spans="1:149" x14ac:dyDescent="0.2">
      <c r="A31">
        <v>80</v>
      </c>
      <c r="B31" t="s">
        <v>365</v>
      </c>
      <c r="C31" t="s">
        <v>366</v>
      </c>
      <c r="D31" t="s">
        <v>125</v>
      </c>
      <c r="E31">
        <v>209.09209999999999</v>
      </c>
      <c r="F31">
        <v>0.6</v>
      </c>
      <c r="G31">
        <v>7.47</v>
      </c>
      <c r="H31">
        <v>0.43</v>
      </c>
      <c r="I31">
        <v>24</v>
      </c>
      <c r="J31" t="s">
        <v>367</v>
      </c>
      <c r="K31">
        <f t="shared" si="0"/>
        <v>24</v>
      </c>
      <c r="L31">
        <v>185672</v>
      </c>
      <c r="M31">
        <f t="shared" si="1"/>
        <v>185.672</v>
      </c>
      <c r="N31">
        <v>1052833</v>
      </c>
      <c r="O31">
        <f t="shared" si="2"/>
        <v>957.12090909090909</v>
      </c>
      <c r="P31">
        <v>533940</v>
      </c>
      <c r="Q31">
        <f t="shared" si="3"/>
        <v>562.04210526315785</v>
      </c>
      <c r="R31">
        <v>786411</v>
      </c>
      <c r="S31">
        <f t="shared" si="4"/>
        <v>582.52666666666664</v>
      </c>
      <c r="T31">
        <v>633615</v>
      </c>
      <c r="U31">
        <f t="shared" si="5"/>
        <v>603.44285714285718</v>
      </c>
      <c r="V31">
        <v>1076009</v>
      </c>
      <c r="W31">
        <f t="shared" si="6"/>
        <v>1103.5989743589744</v>
      </c>
      <c r="X31">
        <v>471379</v>
      </c>
      <c r="Y31">
        <f t="shared" si="7"/>
        <v>506.85913978494625</v>
      </c>
      <c r="Z31">
        <v>1216861</v>
      </c>
      <c r="AA31">
        <f t="shared" si="8"/>
        <v>1216.8610000000001</v>
      </c>
      <c r="AB31">
        <v>565269</v>
      </c>
      <c r="AC31">
        <f t="shared" si="9"/>
        <v>392.54791666666665</v>
      </c>
      <c r="AD31">
        <v>990727</v>
      </c>
      <c r="AE31">
        <f t="shared" si="10"/>
        <v>971.30098039215682</v>
      </c>
      <c r="AF31">
        <v>1000677</v>
      </c>
      <c r="AG31">
        <f t="shared" si="11"/>
        <v>816.87918367346936</v>
      </c>
      <c r="AH31">
        <v>631261</v>
      </c>
      <c r="AI31">
        <f t="shared" si="12"/>
        <v>553.73771929824557</v>
      </c>
      <c r="AJ31">
        <v>809834</v>
      </c>
      <c r="AK31">
        <f t="shared" si="13"/>
        <v>875.49621621621623</v>
      </c>
      <c r="AL31">
        <v>895450</v>
      </c>
      <c r="AM31">
        <f t="shared" si="14"/>
        <v>984.01098901098896</v>
      </c>
      <c r="AN31">
        <v>452029</v>
      </c>
      <c r="AO31">
        <f t="shared" si="15"/>
        <v>511.34502262443436</v>
      </c>
      <c r="AP31">
        <v>496662</v>
      </c>
      <c r="AQ31">
        <f t="shared" si="16"/>
        <v>551.84666666666669</v>
      </c>
      <c r="AR31">
        <v>440908</v>
      </c>
      <c r="AS31">
        <f t="shared" si="17"/>
        <v>576.35032679738561</v>
      </c>
      <c r="AT31">
        <v>904124</v>
      </c>
      <c r="AU31">
        <f t="shared" si="18"/>
        <v>590.93071895424839</v>
      </c>
      <c r="AV31">
        <v>837346</v>
      </c>
      <c r="AW31">
        <f t="shared" si="19"/>
        <v>930.3844444444444</v>
      </c>
      <c r="AX31">
        <v>515483</v>
      </c>
      <c r="AY31">
        <f t="shared" si="20"/>
        <v>409.11349206349206</v>
      </c>
      <c r="AZ31">
        <v>596991</v>
      </c>
      <c r="BA31">
        <f t="shared" si="21"/>
        <v>568.56285714285718</v>
      </c>
      <c r="BB31">
        <v>1043845</v>
      </c>
      <c r="BC31">
        <f t="shared" si="22"/>
        <v>1491.2071428571428</v>
      </c>
      <c r="BD31">
        <v>951858</v>
      </c>
      <c r="BE31">
        <f t="shared" si="23"/>
        <v>793.21500000000003</v>
      </c>
      <c r="BF31">
        <v>667800</v>
      </c>
      <c r="BG31">
        <f t="shared" si="24"/>
        <v>674.5454545454545</v>
      </c>
      <c r="BH31">
        <v>0.17530628225814501</v>
      </c>
      <c r="BI31">
        <v>0.47761640673308298</v>
      </c>
      <c r="BJ31">
        <v>7</v>
      </c>
      <c r="BK31">
        <v>0.17093097710108299</v>
      </c>
      <c r="BL31">
        <v>0.47618661518566902</v>
      </c>
      <c r="BM31">
        <v>7</v>
      </c>
      <c r="BN31">
        <v>8.4055575983375E-2</v>
      </c>
      <c r="BO31">
        <v>0.57486135042029196</v>
      </c>
      <c r="BP31">
        <v>14</v>
      </c>
      <c r="BQ31">
        <v>0.13899993729477</v>
      </c>
      <c r="BR31">
        <v>0.68150669037935996</v>
      </c>
      <c r="BS31">
        <v>9</v>
      </c>
      <c r="BT31">
        <v>0.32481624101053402</v>
      </c>
      <c r="BU31">
        <v>0.29243790169456202</v>
      </c>
      <c r="BV31">
        <v>3</v>
      </c>
      <c r="BW31">
        <v>0.17530628225814501</v>
      </c>
      <c r="BX31">
        <v>-0.47761640673308298</v>
      </c>
      <c r="BY31">
        <v>7</v>
      </c>
      <c r="BZ31">
        <v>0.99706637600706605</v>
      </c>
      <c r="CA31">
        <v>-1.4297915474138401E-3</v>
      </c>
      <c r="CB31">
        <v>1</v>
      </c>
      <c r="CC31">
        <v>0.78562862483194695</v>
      </c>
      <c r="CD31">
        <v>9.7244943687208901E-2</v>
      </c>
      <c r="CE31">
        <v>1</v>
      </c>
      <c r="CF31">
        <v>0.68851396453133296</v>
      </c>
      <c r="CG31">
        <v>0.20389028364627701</v>
      </c>
      <c r="CH31">
        <v>1</v>
      </c>
      <c r="CI31">
        <v>0.59732033786418604</v>
      </c>
      <c r="CJ31">
        <v>-0.18517850503852001</v>
      </c>
      <c r="CK31">
        <v>1</v>
      </c>
      <c r="CL31">
        <v>0.17093097710108299</v>
      </c>
      <c r="CM31">
        <v>-0.47618661518566902</v>
      </c>
      <c r="CN31">
        <v>7</v>
      </c>
      <c r="CO31">
        <v>0.99706637600706605</v>
      </c>
      <c r="CP31">
        <v>1.4297915474139301E-3</v>
      </c>
      <c r="CQ31">
        <v>1</v>
      </c>
      <c r="CR31">
        <v>0.77863676892979905</v>
      </c>
      <c r="CS31">
        <v>9.8674735234623098E-2</v>
      </c>
      <c r="CT31">
        <v>1</v>
      </c>
      <c r="CU31">
        <v>0.68350970716235404</v>
      </c>
      <c r="CV31">
        <v>0.205320075193691</v>
      </c>
      <c r="CW31">
        <v>1</v>
      </c>
      <c r="CX31">
        <v>0.59430482538169505</v>
      </c>
      <c r="CY31">
        <v>-0.183748713491106</v>
      </c>
      <c r="CZ31">
        <v>1</v>
      </c>
      <c r="DA31">
        <v>8.4055575983375E-2</v>
      </c>
      <c r="DB31">
        <v>-0.57486135042029196</v>
      </c>
      <c r="DC31">
        <v>14</v>
      </c>
      <c r="DD31">
        <v>0.78562862483194695</v>
      </c>
      <c r="DE31">
        <v>-9.7244943687209096E-2</v>
      </c>
      <c r="DF31">
        <v>1</v>
      </c>
      <c r="DG31">
        <v>0.77863676892979905</v>
      </c>
      <c r="DH31">
        <v>-9.8674735234622904E-2</v>
      </c>
      <c r="DI31">
        <v>1</v>
      </c>
      <c r="DJ31">
        <v>0.82355924717154405</v>
      </c>
      <c r="DK31">
        <v>0.106645339959068</v>
      </c>
      <c r="DL31">
        <v>1</v>
      </c>
      <c r="DM31">
        <v>0.372694902130843</v>
      </c>
      <c r="DN31">
        <v>-0.282423448725729</v>
      </c>
      <c r="DO31">
        <v>2</v>
      </c>
      <c r="DP31">
        <v>0.13899993729477</v>
      </c>
      <c r="DQ31">
        <v>-0.68150669037935996</v>
      </c>
      <c r="DR31">
        <v>9</v>
      </c>
      <c r="DS31">
        <v>0.68851396453133296</v>
      </c>
      <c r="DT31">
        <v>-0.20389028364627701</v>
      </c>
      <c r="DU31">
        <v>1</v>
      </c>
      <c r="DV31">
        <v>0.68350970716235404</v>
      </c>
      <c r="DW31">
        <v>-0.205320075193691</v>
      </c>
      <c r="DX31">
        <v>1</v>
      </c>
      <c r="DY31">
        <v>0.82355924717154405</v>
      </c>
      <c r="DZ31">
        <v>-0.106645339959068</v>
      </c>
      <c r="EA31">
        <v>1</v>
      </c>
      <c r="EB31">
        <v>0.40386938517193</v>
      </c>
      <c r="EC31">
        <v>-0.389068788684797</v>
      </c>
      <c r="ED31">
        <v>2</v>
      </c>
      <c r="EE31">
        <v>0.32481624101053402</v>
      </c>
      <c r="EF31">
        <v>-0.29243790169456202</v>
      </c>
      <c r="EG31">
        <v>3</v>
      </c>
      <c r="EH31">
        <v>0.59732033786418604</v>
      </c>
      <c r="EI31">
        <v>0.18517850503852001</v>
      </c>
      <c r="EJ31">
        <v>1</v>
      </c>
      <c r="EK31">
        <v>0.59430482538169505</v>
      </c>
      <c r="EL31">
        <v>0.183748713491106</v>
      </c>
      <c r="EM31">
        <v>1</v>
      </c>
      <c r="EN31">
        <v>0.372694902130843</v>
      </c>
      <c r="EO31">
        <v>0.282423448725729</v>
      </c>
      <c r="EP31">
        <v>2</v>
      </c>
      <c r="EQ31">
        <v>0.40386938517193</v>
      </c>
      <c r="ER31">
        <v>0.389068788684797</v>
      </c>
      <c r="ES31">
        <v>2</v>
      </c>
    </row>
    <row r="32" spans="1:149" x14ac:dyDescent="0.2">
      <c r="A32">
        <v>82</v>
      </c>
      <c r="B32" t="s">
        <v>371</v>
      </c>
      <c r="C32" t="s">
        <v>363</v>
      </c>
      <c r="D32" t="s">
        <v>125</v>
      </c>
      <c r="E32">
        <v>132.1019</v>
      </c>
      <c r="F32">
        <v>0.7</v>
      </c>
      <c r="G32">
        <v>7.56</v>
      </c>
      <c r="H32">
        <v>0.11</v>
      </c>
      <c r="I32">
        <v>24</v>
      </c>
      <c r="J32" t="s">
        <v>372</v>
      </c>
      <c r="K32">
        <f t="shared" si="0"/>
        <v>24</v>
      </c>
      <c r="L32">
        <v>47066688</v>
      </c>
      <c r="M32">
        <f t="shared" si="1"/>
        <v>47066.688000000002</v>
      </c>
      <c r="N32">
        <v>74263944</v>
      </c>
      <c r="O32">
        <f t="shared" si="2"/>
        <v>67512.676363636361</v>
      </c>
      <c r="P32">
        <v>95278424</v>
      </c>
      <c r="Q32">
        <f t="shared" si="3"/>
        <v>100293.07789473684</v>
      </c>
      <c r="R32">
        <v>125175168</v>
      </c>
      <c r="S32">
        <f t="shared" si="4"/>
        <v>92722.346666666665</v>
      </c>
      <c r="T32">
        <v>77290952</v>
      </c>
      <c r="U32">
        <f t="shared" si="5"/>
        <v>73610.430476190479</v>
      </c>
      <c r="V32">
        <v>186806544</v>
      </c>
      <c r="W32">
        <f t="shared" si="6"/>
        <v>191596.45538461537</v>
      </c>
      <c r="X32">
        <v>106798016</v>
      </c>
      <c r="Y32">
        <f t="shared" si="7"/>
        <v>114836.57634408602</v>
      </c>
      <c r="Z32">
        <v>136111504</v>
      </c>
      <c r="AA32">
        <f t="shared" si="8"/>
        <v>136111.50399999999</v>
      </c>
      <c r="AB32">
        <v>128289088</v>
      </c>
      <c r="AC32">
        <f t="shared" si="9"/>
        <v>89089.64444444445</v>
      </c>
      <c r="AD32">
        <v>137622976</v>
      </c>
      <c r="AE32">
        <f t="shared" si="10"/>
        <v>134924.48627450981</v>
      </c>
      <c r="AF32">
        <v>128406024</v>
      </c>
      <c r="AG32">
        <f t="shared" si="11"/>
        <v>104821.24408163266</v>
      </c>
      <c r="AH32">
        <v>147006144</v>
      </c>
      <c r="AI32">
        <f t="shared" si="12"/>
        <v>128952.75789473685</v>
      </c>
      <c r="AJ32">
        <v>194250160</v>
      </c>
      <c r="AK32">
        <f t="shared" si="13"/>
        <v>210000.17297297297</v>
      </c>
      <c r="AL32">
        <v>197671792</v>
      </c>
      <c r="AM32">
        <f t="shared" si="14"/>
        <v>217221.74945054945</v>
      </c>
      <c r="AN32">
        <v>142957184</v>
      </c>
      <c r="AO32">
        <f t="shared" si="15"/>
        <v>161716.27149321267</v>
      </c>
      <c r="AP32">
        <v>109731656</v>
      </c>
      <c r="AQ32">
        <f t="shared" si="16"/>
        <v>121924.06222222222</v>
      </c>
      <c r="AR32">
        <v>123197536</v>
      </c>
      <c r="AS32">
        <f t="shared" si="17"/>
        <v>161042.53071895425</v>
      </c>
      <c r="AT32">
        <v>176227104</v>
      </c>
      <c r="AU32">
        <f t="shared" si="18"/>
        <v>115181.1137254902</v>
      </c>
      <c r="AV32">
        <v>176945952</v>
      </c>
      <c r="AW32">
        <f t="shared" si="19"/>
        <v>196606.61333333334</v>
      </c>
      <c r="AX32">
        <v>162658416</v>
      </c>
      <c r="AY32">
        <f t="shared" si="20"/>
        <v>129093.98095238095</v>
      </c>
      <c r="AZ32">
        <v>155993024</v>
      </c>
      <c r="BA32">
        <f t="shared" si="21"/>
        <v>148564.78476190477</v>
      </c>
      <c r="BB32">
        <v>190191088</v>
      </c>
      <c r="BC32">
        <f t="shared" si="22"/>
        <v>271701.55428571429</v>
      </c>
      <c r="BD32">
        <v>195920000</v>
      </c>
      <c r="BE32">
        <f t="shared" si="23"/>
        <v>163266.66666666666</v>
      </c>
      <c r="BF32">
        <v>176736784</v>
      </c>
      <c r="BG32">
        <f t="shared" si="24"/>
        <v>178522.00404040405</v>
      </c>
      <c r="BH32">
        <v>3.35293714866974E-2</v>
      </c>
      <c r="BI32">
        <v>-0.70752792411283005</v>
      </c>
      <c r="BJ32">
        <v>6669</v>
      </c>
      <c r="BK32">
        <v>0.209971084843429</v>
      </c>
      <c r="BL32">
        <v>-0.42182707985893098</v>
      </c>
      <c r="BM32">
        <v>776</v>
      </c>
      <c r="BN32">
        <v>1.8278940028006799E-2</v>
      </c>
      <c r="BO32">
        <v>-0.64784719606034302</v>
      </c>
      <c r="BP32">
        <v>11443</v>
      </c>
      <c r="BQ32">
        <v>0.99563831494064303</v>
      </c>
      <c r="BR32">
        <v>-2.0457928184339702E-3</v>
      </c>
      <c r="BS32">
        <v>105</v>
      </c>
      <c r="BT32">
        <v>4.7286453878508002E-2</v>
      </c>
      <c r="BU32">
        <v>-0.68973361801032795</v>
      </c>
      <c r="BV32">
        <v>4636</v>
      </c>
      <c r="BW32">
        <v>3.35293714866974E-2</v>
      </c>
      <c r="BX32">
        <v>0.70752792411283005</v>
      </c>
      <c r="BY32">
        <v>6669</v>
      </c>
      <c r="BZ32">
        <v>0.28350620280782102</v>
      </c>
      <c r="CA32">
        <v>0.28570084425389902</v>
      </c>
      <c r="CB32">
        <v>665</v>
      </c>
      <c r="CC32">
        <v>0.73430596389971003</v>
      </c>
      <c r="CD32">
        <v>5.9680728052487003E-2</v>
      </c>
      <c r="CE32">
        <v>236</v>
      </c>
      <c r="CF32">
        <v>4.8655195946476597E-2</v>
      </c>
      <c r="CG32">
        <v>0.70548213129439596</v>
      </c>
      <c r="CH32">
        <v>4592</v>
      </c>
      <c r="CI32">
        <v>0.939608618766821</v>
      </c>
      <c r="CJ32">
        <v>1.7794306102501701E-2</v>
      </c>
      <c r="CK32">
        <v>182</v>
      </c>
      <c r="CL32">
        <v>0.209971084843429</v>
      </c>
      <c r="CM32">
        <v>0.42182707985893098</v>
      </c>
      <c r="CN32">
        <v>776</v>
      </c>
      <c r="CO32">
        <v>0.28350620280782102</v>
      </c>
      <c r="CP32">
        <v>-0.28570084425389902</v>
      </c>
      <c r="CQ32">
        <v>665</v>
      </c>
      <c r="CR32">
        <v>0.29912152715653101</v>
      </c>
      <c r="CS32">
        <v>-0.22602011620141199</v>
      </c>
      <c r="CT32">
        <v>591</v>
      </c>
      <c r="CU32">
        <v>0.25101441457930901</v>
      </c>
      <c r="CV32">
        <v>0.419781287040497</v>
      </c>
      <c r="CW32">
        <v>649</v>
      </c>
      <c r="CX32">
        <v>0.33994611702465699</v>
      </c>
      <c r="CY32">
        <v>-0.26790653815139698</v>
      </c>
      <c r="CZ32">
        <v>544</v>
      </c>
      <c r="DA32">
        <v>1.8278940028006799E-2</v>
      </c>
      <c r="DB32">
        <v>0.64784719606034302</v>
      </c>
      <c r="DC32">
        <v>11443</v>
      </c>
      <c r="DD32">
        <v>0.73430596389971003</v>
      </c>
      <c r="DE32">
        <v>-5.9680728052486802E-2</v>
      </c>
      <c r="DF32">
        <v>236</v>
      </c>
      <c r="DG32">
        <v>0.29912152715653101</v>
      </c>
      <c r="DH32">
        <v>0.22602011620141199</v>
      </c>
      <c r="DI32">
        <v>591</v>
      </c>
      <c r="DJ32">
        <v>3.5001877506552599E-2</v>
      </c>
      <c r="DK32">
        <v>0.64580140324190904</v>
      </c>
      <c r="DL32">
        <v>5971</v>
      </c>
      <c r="DM32">
        <v>0.82955318748905105</v>
      </c>
      <c r="DN32">
        <v>-4.1886421949984903E-2</v>
      </c>
      <c r="DO32">
        <v>205</v>
      </c>
      <c r="DP32">
        <v>0.99563831494064303</v>
      </c>
      <c r="DQ32">
        <v>2.0457928184339298E-3</v>
      </c>
      <c r="DR32">
        <v>105</v>
      </c>
      <c r="DS32">
        <v>4.8655195946476597E-2</v>
      </c>
      <c r="DT32">
        <v>-0.70548213129439596</v>
      </c>
      <c r="DU32">
        <v>4592</v>
      </c>
      <c r="DV32">
        <v>0.25101441457930901</v>
      </c>
      <c r="DW32">
        <v>-0.419781287040497</v>
      </c>
      <c r="DX32">
        <v>649</v>
      </c>
      <c r="DY32">
        <v>3.5001877506552599E-2</v>
      </c>
      <c r="DZ32">
        <v>-0.64580140324190904</v>
      </c>
      <c r="EA32">
        <v>5971</v>
      </c>
      <c r="EB32">
        <v>6.4305661311156503E-2</v>
      </c>
      <c r="EC32">
        <v>-0.68768782519189398</v>
      </c>
      <c r="ED32">
        <v>3406</v>
      </c>
      <c r="EE32">
        <v>4.7286453878508002E-2</v>
      </c>
      <c r="EF32">
        <v>0.68973361801032795</v>
      </c>
      <c r="EG32">
        <v>4636</v>
      </c>
      <c r="EH32">
        <v>0.939608618766821</v>
      </c>
      <c r="EI32">
        <v>-1.7794306102501802E-2</v>
      </c>
      <c r="EJ32">
        <v>182</v>
      </c>
      <c r="EK32">
        <v>0.33994611702465699</v>
      </c>
      <c r="EL32">
        <v>0.26790653815139698</v>
      </c>
      <c r="EM32">
        <v>544</v>
      </c>
      <c r="EN32">
        <v>0.82955318748905105</v>
      </c>
      <c r="EO32">
        <v>4.1886421949985098E-2</v>
      </c>
      <c r="EP32">
        <v>205</v>
      </c>
      <c r="EQ32">
        <v>6.4305661311156503E-2</v>
      </c>
      <c r="ER32">
        <v>0.68768782519189398</v>
      </c>
      <c r="ES32">
        <v>3406</v>
      </c>
    </row>
    <row r="33" spans="1:149" x14ac:dyDescent="0.2">
      <c r="A33">
        <v>85</v>
      </c>
      <c r="B33" t="s">
        <v>379</v>
      </c>
      <c r="C33" t="s">
        <v>380</v>
      </c>
      <c r="D33" t="s">
        <v>125</v>
      </c>
      <c r="E33">
        <v>150.0583</v>
      </c>
      <c r="F33">
        <v>-0.2</v>
      </c>
      <c r="G33">
        <v>8.2100000000000009</v>
      </c>
      <c r="H33">
        <v>0.11</v>
      </c>
      <c r="I33">
        <v>24</v>
      </c>
      <c r="J33" t="s">
        <v>381</v>
      </c>
      <c r="K33">
        <f t="shared" si="0"/>
        <v>24</v>
      </c>
      <c r="L33">
        <v>15930836</v>
      </c>
      <c r="M33">
        <f t="shared" si="1"/>
        <v>15930.835999999999</v>
      </c>
      <c r="N33">
        <v>11492316</v>
      </c>
      <c r="O33">
        <f t="shared" si="2"/>
        <v>10447.56</v>
      </c>
      <c r="P33">
        <v>14676059</v>
      </c>
      <c r="Q33">
        <f t="shared" si="3"/>
        <v>15448.483157894736</v>
      </c>
      <c r="R33">
        <v>36723096</v>
      </c>
      <c r="S33">
        <f t="shared" si="4"/>
        <v>27202.293333333335</v>
      </c>
      <c r="T33">
        <v>10767127</v>
      </c>
      <c r="U33">
        <f t="shared" si="5"/>
        <v>10254.406666666666</v>
      </c>
      <c r="V33">
        <v>40463548</v>
      </c>
      <c r="W33">
        <f t="shared" si="6"/>
        <v>41501.074871794874</v>
      </c>
      <c r="X33">
        <v>33720888</v>
      </c>
      <c r="Y33">
        <f t="shared" si="7"/>
        <v>36259.019354838711</v>
      </c>
      <c r="Z33">
        <v>29877062</v>
      </c>
      <c r="AA33">
        <f t="shared" si="8"/>
        <v>29877.062000000002</v>
      </c>
      <c r="AB33">
        <v>24975202</v>
      </c>
      <c r="AC33">
        <f t="shared" si="9"/>
        <v>17343.890277777777</v>
      </c>
      <c r="AD33">
        <v>37567616</v>
      </c>
      <c r="AE33">
        <f t="shared" si="10"/>
        <v>36830.996078431373</v>
      </c>
      <c r="AF33">
        <v>33845916</v>
      </c>
      <c r="AG33">
        <f t="shared" si="11"/>
        <v>27629.31918367347</v>
      </c>
      <c r="AH33">
        <v>36198404</v>
      </c>
      <c r="AI33">
        <f t="shared" si="12"/>
        <v>31752.985964912281</v>
      </c>
      <c r="AJ33">
        <v>59705796</v>
      </c>
      <c r="AK33">
        <f t="shared" si="13"/>
        <v>64546.806486486486</v>
      </c>
      <c r="AL33">
        <v>59456344</v>
      </c>
      <c r="AM33">
        <f t="shared" si="14"/>
        <v>65336.641758241756</v>
      </c>
      <c r="AN33">
        <v>57096768</v>
      </c>
      <c r="AO33">
        <f t="shared" si="15"/>
        <v>64589.104072398193</v>
      </c>
      <c r="AP33">
        <v>29753346</v>
      </c>
      <c r="AQ33">
        <f t="shared" si="16"/>
        <v>33059.273333333331</v>
      </c>
      <c r="AR33">
        <v>33393742</v>
      </c>
      <c r="AS33">
        <f t="shared" si="17"/>
        <v>43651.950326797385</v>
      </c>
      <c r="AT33">
        <v>49621284</v>
      </c>
      <c r="AU33">
        <f t="shared" si="18"/>
        <v>32432.211764705884</v>
      </c>
      <c r="AV33">
        <v>50489564</v>
      </c>
      <c r="AW33">
        <f t="shared" si="19"/>
        <v>56099.515555555554</v>
      </c>
      <c r="AX33">
        <v>43895020</v>
      </c>
      <c r="AY33">
        <f t="shared" si="20"/>
        <v>34837.317460317463</v>
      </c>
      <c r="AZ33">
        <v>45450080</v>
      </c>
      <c r="BA33">
        <f t="shared" si="21"/>
        <v>43285.790476190479</v>
      </c>
      <c r="BB33">
        <v>57770296</v>
      </c>
      <c r="BC33">
        <f t="shared" si="22"/>
        <v>82528.994285714289</v>
      </c>
      <c r="BD33">
        <v>56374080</v>
      </c>
      <c r="BE33">
        <f t="shared" si="23"/>
        <v>46978.400000000001</v>
      </c>
      <c r="BF33">
        <v>52895556</v>
      </c>
      <c r="BG33">
        <f t="shared" si="24"/>
        <v>53429.854545454546</v>
      </c>
      <c r="BH33">
        <v>1.98879453665501E-2</v>
      </c>
      <c r="BI33">
        <v>-1.1673778623870299</v>
      </c>
      <c r="BJ33">
        <v>3940</v>
      </c>
      <c r="BK33">
        <v>0.40036990916266801</v>
      </c>
      <c r="BL33">
        <v>-0.43590135618008802</v>
      </c>
      <c r="BM33">
        <v>85</v>
      </c>
      <c r="BN33">
        <v>3.8447603723686902E-3</v>
      </c>
      <c r="BO33">
        <v>-1.2539584089128999</v>
      </c>
      <c r="BP33">
        <v>22567</v>
      </c>
      <c r="BQ33">
        <v>0.27473606779753001</v>
      </c>
      <c r="BR33">
        <v>-0.52755659098867402</v>
      </c>
      <c r="BS33">
        <v>138</v>
      </c>
      <c r="BT33">
        <v>2.2284743944548598E-2</v>
      </c>
      <c r="BU33">
        <v>-1.20133789165606</v>
      </c>
      <c r="BV33">
        <v>3659</v>
      </c>
      <c r="BW33">
        <v>1.98879453665501E-2</v>
      </c>
      <c r="BX33">
        <v>1.1673778623870299</v>
      </c>
      <c r="BY33">
        <v>3940</v>
      </c>
      <c r="BZ33">
        <v>6.1039286519386997E-2</v>
      </c>
      <c r="CA33">
        <v>0.73147650620694804</v>
      </c>
      <c r="CB33">
        <v>1052</v>
      </c>
      <c r="CC33">
        <v>0.66132798243870194</v>
      </c>
      <c r="CD33">
        <v>-8.6580546525864999E-2</v>
      </c>
      <c r="CE33">
        <v>80</v>
      </c>
      <c r="CF33">
        <v>7.0113683634932505E-2</v>
      </c>
      <c r="CG33">
        <v>0.63982127139836198</v>
      </c>
      <c r="CH33">
        <v>881</v>
      </c>
      <c r="CI33">
        <v>0.90361568855965402</v>
      </c>
      <c r="CJ33">
        <v>-3.3960029269028601E-2</v>
      </c>
      <c r="CK33">
        <v>55</v>
      </c>
      <c r="CL33">
        <v>0.40036990916266801</v>
      </c>
      <c r="CM33">
        <v>0.43590135618008802</v>
      </c>
      <c r="CN33">
        <v>85</v>
      </c>
      <c r="CO33">
        <v>6.1039286519386997E-2</v>
      </c>
      <c r="CP33">
        <v>-0.73147650620694804</v>
      </c>
      <c r="CQ33">
        <v>1052</v>
      </c>
      <c r="CR33">
        <v>1.25737434619877E-2</v>
      </c>
      <c r="CS33">
        <v>-0.81805705273281304</v>
      </c>
      <c r="CT33">
        <v>5633</v>
      </c>
      <c r="CU33">
        <v>0.81306840500523003</v>
      </c>
      <c r="CV33">
        <v>-9.1655234808585798E-2</v>
      </c>
      <c r="CW33">
        <v>39</v>
      </c>
      <c r="CX33">
        <v>6.4026367819944793E-2</v>
      </c>
      <c r="CY33">
        <v>-0.76543653547597701</v>
      </c>
      <c r="CZ33">
        <v>1042</v>
      </c>
      <c r="DA33">
        <v>3.8447603723686902E-3</v>
      </c>
      <c r="DB33">
        <v>1.2539584089128999</v>
      </c>
      <c r="DC33">
        <v>22567</v>
      </c>
      <c r="DD33">
        <v>0.66132798243870194</v>
      </c>
      <c r="DE33">
        <v>8.6580546525864902E-2</v>
      </c>
      <c r="DF33">
        <v>80</v>
      </c>
      <c r="DG33">
        <v>1.25737434619877E-2</v>
      </c>
      <c r="DH33">
        <v>0.81805705273281304</v>
      </c>
      <c r="DI33">
        <v>5633</v>
      </c>
      <c r="DJ33">
        <v>1.1543011951196201E-2</v>
      </c>
      <c r="DK33">
        <v>0.72640181792422698</v>
      </c>
      <c r="DL33">
        <v>5895</v>
      </c>
      <c r="DM33">
        <v>0.80938248882450803</v>
      </c>
      <c r="DN33">
        <v>5.2620517256836398E-2</v>
      </c>
      <c r="DO33">
        <v>65</v>
      </c>
      <c r="DP33">
        <v>0.27473606779753001</v>
      </c>
      <c r="DQ33">
        <v>0.52755659098867402</v>
      </c>
      <c r="DR33">
        <v>138</v>
      </c>
      <c r="DS33">
        <v>7.0113683634932505E-2</v>
      </c>
      <c r="DT33">
        <v>-0.63982127139836198</v>
      </c>
      <c r="DU33">
        <v>881</v>
      </c>
      <c r="DV33">
        <v>0.81306840500523003</v>
      </c>
      <c r="DW33">
        <v>9.1655234808585895E-2</v>
      </c>
      <c r="DX33">
        <v>39</v>
      </c>
      <c r="DY33">
        <v>1.1543011951196201E-2</v>
      </c>
      <c r="DZ33">
        <v>-0.72640181792422698</v>
      </c>
      <c r="EA33">
        <v>5895</v>
      </c>
      <c r="EB33">
        <v>7.3931844835680299E-2</v>
      </c>
      <c r="EC33">
        <v>-0.67378130066739095</v>
      </c>
      <c r="ED33">
        <v>868</v>
      </c>
      <c r="EE33">
        <v>2.2284743944548598E-2</v>
      </c>
      <c r="EF33">
        <v>1.20133789165606</v>
      </c>
      <c r="EG33">
        <v>3659</v>
      </c>
      <c r="EH33">
        <v>0.90361568855965402</v>
      </c>
      <c r="EI33">
        <v>3.3960029269028497E-2</v>
      </c>
      <c r="EJ33">
        <v>55</v>
      </c>
      <c r="EK33">
        <v>6.4026367819944793E-2</v>
      </c>
      <c r="EL33">
        <v>0.76543653547597701</v>
      </c>
      <c r="EM33">
        <v>1042</v>
      </c>
      <c r="EN33">
        <v>0.80938248882450803</v>
      </c>
      <c r="EO33">
        <v>-5.2620517256836398E-2</v>
      </c>
      <c r="EP33">
        <v>65</v>
      </c>
      <c r="EQ33">
        <v>7.3931844835680299E-2</v>
      </c>
      <c r="ER33">
        <v>0.67378130066739095</v>
      </c>
      <c r="ES33">
        <v>868</v>
      </c>
    </row>
    <row r="34" spans="1:149" x14ac:dyDescent="0.2">
      <c r="A34">
        <v>86</v>
      </c>
      <c r="B34" t="s">
        <v>382</v>
      </c>
      <c r="C34" t="s">
        <v>383</v>
      </c>
      <c r="D34" t="s">
        <v>125</v>
      </c>
      <c r="E34">
        <v>166.08629999999999</v>
      </c>
      <c r="F34">
        <v>-0.3</v>
      </c>
      <c r="G34">
        <v>6.95</v>
      </c>
      <c r="H34">
        <v>0.18</v>
      </c>
      <c r="I34">
        <v>24</v>
      </c>
      <c r="J34" t="s">
        <v>384</v>
      </c>
      <c r="K34">
        <f t="shared" ref="K34:K65" si="25">COUNT(M34,O34,Q34,S34,U34,W34,Y34,AA34,AC34,AE34,AG34,AI34,AK34,AM34,AO34,AQ34,AS34,AU34,AW34,AY34,BA34,BC34,BE34,BG34)</f>
        <v>24</v>
      </c>
      <c r="L34">
        <v>36747648</v>
      </c>
      <c r="M34">
        <f t="shared" ref="M34:M58" si="26">L34/1000</f>
        <v>36747.648000000001</v>
      </c>
      <c r="N34">
        <v>52462340</v>
      </c>
      <c r="O34">
        <f t="shared" ref="O34:O65" si="27">N34/1100</f>
        <v>47693.036363636362</v>
      </c>
      <c r="P34">
        <v>58741616</v>
      </c>
      <c r="Q34">
        <f t="shared" ref="Q34:Q65" si="28">P34/950</f>
        <v>61833.279999999999</v>
      </c>
      <c r="R34">
        <v>92825376</v>
      </c>
      <c r="S34">
        <f t="shared" ref="S34:S65" si="29">R34/1350</f>
        <v>68759.537777777776</v>
      </c>
      <c r="T34">
        <v>49445324</v>
      </c>
      <c r="U34">
        <f t="shared" ref="U34:U64" si="30">T34/1050</f>
        <v>47090.784761904761</v>
      </c>
      <c r="V34">
        <v>121698128</v>
      </c>
      <c r="W34">
        <f t="shared" ref="W34:W65" si="31">V34/975</f>
        <v>124818.59282051281</v>
      </c>
      <c r="X34">
        <v>84091536</v>
      </c>
      <c r="Y34">
        <f t="shared" ref="Y34:Y65" si="32">X34/930</f>
        <v>90421.006451612906</v>
      </c>
      <c r="Z34">
        <v>91883976</v>
      </c>
      <c r="AA34">
        <f t="shared" ref="AA34:AA65" si="33">Z34/1000</f>
        <v>91883.975999999995</v>
      </c>
      <c r="AB34">
        <v>73623664</v>
      </c>
      <c r="AC34">
        <f t="shared" ref="AC34:AC65" si="34">AB34/1440</f>
        <v>51127.544444444444</v>
      </c>
      <c r="AD34">
        <v>105397616</v>
      </c>
      <c r="AE34">
        <f t="shared" ref="AE34:AE65" si="35">AD34/1020</f>
        <v>103330.99607843137</v>
      </c>
      <c r="AF34">
        <v>94945744</v>
      </c>
      <c r="AG34">
        <f t="shared" ref="AG34:AG65" si="36">AF34/1225</f>
        <v>77506.729795918363</v>
      </c>
      <c r="AH34">
        <v>90480976</v>
      </c>
      <c r="AI34">
        <f t="shared" ref="AI34:AI65" si="37">AH34/1140</f>
        <v>79369.277192982452</v>
      </c>
      <c r="AJ34">
        <v>162981152</v>
      </c>
      <c r="AK34">
        <f t="shared" ref="AK34:AK65" si="38">AJ34/925</f>
        <v>176195.84</v>
      </c>
      <c r="AL34">
        <v>181495648</v>
      </c>
      <c r="AM34">
        <f t="shared" ref="AM34:AM57" si="39">AL34/910</f>
        <v>199445.76703296704</v>
      </c>
      <c r="AN34">
        <v>139695040</v>
      </c>
      <c r="AO34">
        <f t="shared" ref="AO34:AO65" si="40">AN34/884</f>
        <v>158026.0633484163</v>
      </c>
      <c r="AP34">
        <v>100320384</v>
      </c>
      <c r="AQ34">
        <f t="shared" ref="AQ34:AQ65" si="41">AP34/900</f>
        <v>111467.09333333334</v>
      </c>
      <c r="AR34">
        <v>106570600</v>
      </c>
      <c r="AS34">
        <f t="shared" ref="AS34:AS65" si="42">AR34/765</f>
        <v>139307.97385620914</v>
      </c>
      <c r="AT34">
        <v>166804352</v>
      </c>
      <c r="AU34">
        <f t="shared" ref="AU34:AU65" si="43">AT34/1530</f>
        <v>109022.45228758171</v>
      </c>
      <c r="AV34">
        <v>151780256</v>
      </c>
      <c r="AW34">
        <f t="shared" ref="AW34:AW65" si="44">AV34/900</f>
        <v>168644.7288888889</v>
      </c>
      <c r="AX34">
        <v>140361824</v>
      </c>
      <c r="AY34">
        <f t="shared" ref="AY34:AY65" si="45">AX34/1260</f>
        <v>111398.27301587301</v>
      </c>
      <c r="AZ34">
        <v>142778448</v>
      </c>
      <c r="BA34">
        <f t="shared" ref="BA34:BA65" si="46">AZ34/1050</f>
        <v>135979.4742857143</v>
      </c>
      <c r="BB34">
        <v>189407600</v>
      </c>
      <c r="BC34">
        <f t="shared" ref="BC34:BC65" si="47">BB34/700</f>
        <v>270582.28571428574</v>
      </c>
      <c r="BD34">
        <v>184791200</v>
      </c>
      <c r="BE34">
        <f t="shared" ref="BE34:BE65" si="48">BD34/1200</f>
        <v>153992.66666666666</v>
      </c>
      <c r="BF34">
        <v>171111664</v>
      </c>
      <c r="BG34">
        <f t="shared" ref="BG34:BG65" si="49">BF34/990</f>
        <v>172840.06464646466</v>
      </c>
      <c r="BH34">
        <v>1.0795375003971701E-2</v>
      </c>
      <c r="BI34">
        <v>-1.0866451268836701</v>
      </c>
      <c r="BJ34">
        <v>22180</v>
      </c>
      <c r="BK34">
        <v>0.47388120016644403</v>
      </c>
      <c r="BL34">
        <v>-0.254931930762407</v>
      </c>
      <c r="BM34">
        <v>199</v>
      </c>
      <c r="BN34">
        <v>1.33278870154036E-3</v>
      </c>
      <c r="BO34">
        <v>-1.1034163672388799</v>
      </c>
      <c r="BP34">
        <v>183204</v>
      </c>
      <c r="BQ34">
        <v>0.70923334721051501</v>
      </c>
      <c r="BR34">
        <v>-0.14407967972425301</v>
      </c>
      <c r="BS34">
        <v>118</v>
      </c>
      <c r="BT34">
        <v>1.23638070306761E-2</v>
      </c>
      <c r="BU34">
        <v>-1.06595911103656</v>
      </c>
      <c r="BV34">
        <v>18906</v>
      </c>
      <c r="BW34">
        <v>1.0795375003971701E-2</v>
      </c>
      <c r="BX34">
        <v>1.0866451268836701</v>
      </c>
      <c r="BY34">
        <v>22180</v>
      </c>
      <c r="BZ34">
        <v>2.6461120575253402E-2</v>
      </c>
      <c r="CA34">
        <v>0.83171319612126604</v>
      </c>
      <c r="CB34">
        <v>8053</v>
      </c>
      <c r="CC34">
        <v>0.93233937514612397</v>
      </c>
      <c r="CD34">
        <v>-1.67712403552095E-2</v>
      </c>
      <c r="CE34">
        <v>167</v>
      </c>
      <c r="CF34">
        <v>2.1622842462294602E-2</v>
      </c>
      <c r="CG34">
        <v>0.94256544715941903</v>
      </c>
      <c r="CH34">
        <v>10358</v>
      </c>
      <c r="CI34">
        <v>0.93665926984822501</v>
      </c>
      <c r="CJ34">
        <v>2.0686015847112799E-2</v>
      </c>
      <c r="CK34">
        <v>165</v>
      </c>
      <c r="CL34">
        <v>0.47388120016644403</v>
      </c>
      <c r="CM34">
        <v>0.254931930762407</v>
      </c>
      <c r="CN34">
        <v>199</v>
      </c>
      <c r="CO34">
        <v>2.6461120575253402E-2</v>
      </c>
      <c r="CP34">
        <v>-0.83171319612126604</v>
      </c>
      <c r="CQ34">
        <v>8053</v>
      </c>
      <c r="CR34">
        <v>4.6620652319787599E-3</v>
      </c>
      <c r="CS34">
        <v>-0.84848443647647598</v>
      </c>
      <c r="CT34">
        <v>46585</v>
      </c>
      <c r="CU34">
        <v>0.76294635430604396</v>
      </c>
      <c r="CV34">
        <v>0.11085225103815299</v>
      </c>
      <c r="CW34">
        <v>117</v>
      </c>
      <c r="CX34">
        <v>3.0402578781305398E-2</v>
      </c>
      <c r="CY34">
        <v>-0.81102718027415299</v>
      </c>
      <c r="CZ34">
        <v>6846</v>
      </c>
      <c r="DA34">
        <v>1.33278870154036E-3</v>
      </c>
      <c r="DB34">
        <v>1.1034163672388799</v>
      </c>
      <c r="DC34">
        <v>183204</v>
      </c>
      <c r="DD34">
        <v>0.93233937514612397</v>
      </c>
      <c r="DE34">
        <v>1.6771240355209601E-2</v>
      </c>
      <c r="DF34">
        <v>167</v>
      </c>
      <c r="DG34">
        <v>4.6620652319787599E-3</v>
      </c>
      <c r="DH34">
        <v>0.84848443647647498</v>
      </c>
      <c r="DI34">
        <v>46585</v>
      </c>
      <c r="DJ34">
        <v>4.4513853050401299E-3</v>
      </c>
      <c r="DK34">
        <v>0.95933668751462897</v>
      </c>
      <c r="DL34">
        <v>51295</v>
      </c>
      <c r="DM34">
        <v>0.85158931101277402</v>
      </c>
      <c r="DN34">
        <v>3.74572562023225E-2</v>
      </c>
      <c r="DO34">
        <v>185</v>
      </c>
      <c r="DP34">
        <v>0.70923334721051501</v>
      </c>
      <c r="DQ34">
        <v>0.14407967972425301</v>
      </c>
      <c r="DR34">
        <v>118</v>
      </c>
      <c r="DS34">
        <v>2.1622842462294602E-2</v>
      </c>
      <c r="DT34">
        <v>-0.94256544715941903</v>
      </c>
      <c r="DU34">
        <v>10358</v>
      </c>
      <c r="DV34">
        <v>0.76294635430604396</v>
      </c>
      <c r="DW34">
        <v>-0.11085225103815299</v>
      </c>
      <c r="DX34">
        <v>117</v>
      </c>
      <c r="DY34">
        <v>4.4513853050401299E-3</v>
      </c>
      <c r="DZ34">
        <v>-0.95933668751462897</v>
      </c>
      <c r="EA34">
        <v>51295</v>
      </c>
      <c r="EB34">
        <v>2.4664158208135899E-2</v>
      </c>
      <c r="EC34">
        <v>-0.92187943131230699</v>
      </c>
      <c r="ED34">
        <v>8868</v>
      </c>
      <c r="EE34">
        <v>1.23638070306761E-2</v>
      </c>
      <c r="EF34">
        <v>1.06595911103656</v>
      </c>
      <c r="EG34">
        <v>18906</v>
      </c>
      <c r="EH34">
        <v>0.93665926984822501</v>
      </c>
      <c r="EI34">
        <v>-2.0686015847112701E-2</v>
      </c>
      <c r="EJ34">
        <v>165</v>
      </c>
      <c r="EK34">
        <v>3.0402578781305398E-2</v>
      </c>
      <c r="EL34">
        <v>0.81102718027415299</v>
      </c>
      <c r="EM34">
        <v>6846</v>
      </c>
      <c r="EN34">
        <v>0.85158931101277402</v>
      </c>
      <c r="EO34">
        <v>-3.7457256202322299E-2</v>
      </c>
      <c r="EP34">
        <v>185</v>
      </c>
      <c r="EQ34">
        <v>2.4664158208135899E-2</v>
      </c>
      <c r="ER34">
        <v>0.92187943131230599</v>
      </c>
      <c r="ES34">
        <v>8868</v>
      </c>
    </row>
    <row r="35" spans="1:149" x14ac:dyDescent="0.2">
      <c r="A35">
        <v>87</v>
      </c>
      <c r="B35" t="s">
        <v>385</v>
      </c>
      <c r="C35" t="s">
        <v>386</v>
      </c>
      <c r="D35" t="s">
        <v>125</v>
      </c>
      <c r="E35">
        <v>116.0706</v>
      </c>
      <c r="F35">
        <v>1.7</v>
      </c>
      <c r="G35">
        <v>9.3000000000000007</v>
      </c>
      <c r="H35">
        <v>0.09</v>
      </c>
      <c r="I35">
        <v>24</v>
      </c>
      <c r="J35" t="s">
        <v>387</v>
      </c>
      <c r="K35">
        <f t="shared" si="25"/>
        <v>24</v>
      </c>
      <c r="L35">
        <v>32984812</v>
      </c>
      <c r="M35">
        <f t="shared" si="26"/>
        <v>32984.811999999998</v>
      </c>
      <c r="N35">
        <v>51526092</v>
      </c>
      <c r="O35">
        <f t="shared" si="27"/>
        <v>46841.901818181817</v>
      </c>
      <c r="P35">
        <v>57430116</v>
      </c>
      <c r="Q35">
        <f t="shared" si="28"/>
        <v>60452.753684210526</v>
      </c>
      <c r="R35">
        <v>100012392</v>
      </c>
      <c r="S35">
        <f t="shared" si="29"/>
        <v>74083.253333333327</v>
      </c>
      <c r="T35">
        <v>40158228</v>
      </c>
      <c r="U35">
        <f t="shared" si="30"/>
        <v>38245.931428571428</v>
      </c>
      <c r="V35">
        <v>105825808</v>
      </c>
      <c r="W35">
        <f t="shared" si="31"/>
        <v>108539.29025641026</v>
      </c>
      <c r="X35">
        <v>92886336</v>
      </c>
      <c r="Y35">
        <f t="shared" si="32"/>
        <v>99877.780645161285</v>
      </c>
      <c r="Z35">
        <v>78030544</v>
      </c>
      <c r="AA35">
        <f t="shared" si="33"/>
        <v>78030.543999999994</v>
      </c>
      <c r="AB35">
        <v>71815640</v>
      </c>
      <c r="AC35">
        <f t="shared" si="34"/>
        <v>49871.972222222219</v>
      </c>
      <c r="AD35">
        <v>107181432</v>
      </c>
      <c r="AE35">
        <f t="shared" si="35"/>
        <v>105079.83529411764</v>
      </c>
      <c r="AF35">
        <v>70462264</v>
      </c>
      <c r="AG35">
        <f t="shared" si="36"/>
        <v>57520.215510204085</v>
      </c>
      <c r="AH35">
        <v>71838664</v>
      </c>
      <c r="AI35">
        <f t="shared" si="37"/>
        <v>63016.371929824563</v>
      </c>
      <c r="AJ35">
        <v>398868768</v>
      </c>
      <c r="AK35">
        <f t="shared" si="38"/>
        <v>431209.47891891893</v>
      </c>
      <c r="AL35">
        <v>393779552</v>
      </c>
      <c r="AM35">
        <f t="shared" si="39"/>
        <v>432724.78241758241</v>
      </c>
      <c r="AN35">
        <v>360245728</v>
      </c>
      <c r="AO35">
        <f t="shared" si="40"/>
        <v>407517.79185520363</v>
      </c>
      <c r="AP35">
        <v>243078912</v>
      </c>
      <c r="AQ35">
        <f t="shared" si="41"/>
        <v>270087.67999999999</v>
      </c>
      <c r="AR35">
        <v>308259360</v>
      </c>
      <c r="AS35">
        <f t="shared" si="42"/>
        <v>402953.4117647059</v>
      </c>
      <c r="AT35">
        <v>424217856</v>
      </c>
      <c r="AU35">
        <f t="shared" si="43"/>
        <v>277266.57254901959</v>
      </c>
      <c r="AV35">
        <v>333436736</v>
      </c>
      <c r="AW35">
        <f t="shared" si="44"/>
        <v>370485.26222222223</v>
      </c>
      <c r="AX35">
        <v>360642272</v>
      </c>
      <c r="AY35">
        <f t="shared" si="45"/>
        <v>286224.0253968254</v>
      </c>
      <c r="AZ35">
        <v>360388992</v>
      </c>
      <c r="BA35">
        <f t="shared" si="46"/>
        <v>343227.61142857146</v>
      </c>
      <c r="BB35">
        <v>374779680</v>
      </c>
      <c r="BC35">
        <f t="shared" si="47"/>
        <v>535399.54285714286</v>
      </c>
      <c r="BD35">
        <v>426761536</v>
      </c>
      <c r="BE35">
        <f t="shared" si="48"/>
        <v>355634.61333333334</v>
      </c>
      <c r="BF35">
        <v>406924320</v>
      </c>
      <c r="BG35">
        <f t="shared" si="49"/>
        <v>411034.66666666669</v>
      </c>
      <c r="BH35" s="1">
        <v>2.3621122516897699E-5</v>
      </c>
      <c r="BI35">
        <v>-2.6326019671889198</v>
      </c>
      <c r="BJ35">
        <v>56761296</v>
      </c>
      <c r="BK35">
        <v>0.26077449288735699</v>
      </c>
      <c r="BL35">
        <v>-0.35371795529227101</v>
      </c>
      <c r="BM35">
        <v>335</v>
      </c>
      <c r="BN35" s="1">
        <v>2.06505060014041E-6</v>
      </c>
      <c r="BO35">
        <v>-2.6917504762301201</v>
      </c>
      <c r="BP35">
        <v>700815684</v>
      </c>
      <c r="BQ35">
        <v>0.26949524944162201</v>
      </c>
      <c r="BR35">
        <v>-0.47170486552809399</v>
      </c>
      <c r="BS35">
        <v>369</v>
      </c>
      <c r="BT35">
        <v>2.2564720918366799E-4</v>
      </c>
      <c r="BU35">
        <v>-2.4909640846849999</v>
      </c>
      <c r="BV35">
        <v>4952509</v>
      </c>
      <c r="BW35" s="1">
        <v>2.3621122516897699E-5</v>
      </c>
      <c r="BX35">
        <v>2.6326019671889198</v>
      </c>
      <c r="BY35">
        <v>56761296</v>
      </c>
      <c r="BZ35" s="1">
        <v>3.6575356534580303E-5</v>
      </c>
      <c r="CA35">
        <v>2.27888401189665</v>
      </c>
      <c r="CB35">
        <v>29793777</v>
      </c>
      <c r="CC35">
        <v>0.62309739212142401</v>
      </c>
      <c r="CD35">
        <v>-5.9148509041198498E-2</v>
      </c>
      <c r="CE35">
        <v>636</v>
      </c>
      <c r="CF35" s="1">
        <v>7.8037840308945702E-5</v>
      </c>
      <c r="CG35">
        <v>2.1608971016608298</v>
      </c>
      <c r="CH35">
        <v>13054763</v>
      </c>
      <c r="CI35">
        <v>0.44471026227405602</v>
      </c>
      <c r="CJ35">
        <v>0.14163788250391701</v>
      </c>
      <c r="CK35">
        <v>880</v>
      </c>
      <c r="CL35">
        <v>0.26077449288735699</v>
      </c>
      <c r="CM35">
        <v>0.35371795529227101</v>
      </c>
      <c r="CN35">
        <v>335</v>
      </c>
      <c r="CO35" s="1">
        <v>3.6575356534580303E-5</v>
      </c>
      <c r="CP35">
        <v>-2.27888401189665</v>
      </c>
      <c r="CQ35">
        <v>29793777</v>
      </c>
      <c r="CR35" s="1">
        <v>3.61567262601185E-6</v>
      </c>
      <c r="CS35">
        <v>-2.3380325209378499</v>
      </c>
      <c r="CT35">
        <v>324896567</v>
      </c>
      <c r="CU35">
        <v>0.75334492703591804</v>
      </c>
      <c r="CV35">
        <v>-0.117986910235823</v>
      </c>
      <c r="CW35">
        <v>115</v>
      </c>
      <c r="CX35">
        <v>3.3919041148732898E-4</v>
      </c>
      <c r="CY35">
        <v>-2.1372461293927301</v>
      </c>
      <c r="CZ35">
        <v>2686480</v>
      </c>
      <c r="DA35" s="1">
        <v>2.06505060014041E-6</v>
      </c>
      <c r="DB35">
        <v>2.6917504762301201</v>
      </c>
      <c r="DC35">
        <v>700815684</v>
      </c>
      <c r="DD35">
        <v>0.62309739212142401</v>
      </c>
      <c r="DE35">
        <v>5.9148509041198401E-2</v>
      </c>
      <c r="DF35">
        <v>636</v>
      </c>
      <c r="DG35" s="1">
        <v>3.61567262601185E-6</v>
      </c>
      <c r="DH35">
        <v>2.3380325209378499</v>
      </c>
      <c r="DI35">
        <v>324896567</v>
      </c>
      <c r="DJ35" s="1">
        <v>1.3240542401927501E-5</v>
      </c>
      <c r="DK35">
        <v>2.2200456107020301</v>
      </c>
      <c r="DL35">
        <v>82904762</v>
      </c>
      <c r="DM35">
        <v>0.23250842882898701</v>
      </c>
      <c r="DN35">
        <v>0.20078639154511599</v>
      </c>
      <c r="DO35">
        <v>1793</v>
      </c>
      <c r="DP35">
        <v>0.26949524944162201</v>
      </c>
      <c r="DQ35">
        <v>0.47170486552809399</v>
      </c>
      <c r="DR35">
        <v>369</v>
      </c>
      <c r="DS35" s="1">
        <v>7.8037840308945702E-5</v>
      </c>
      <c r="DT35">
        <v>-2.1608971016608298</v>
      </c>
      <c r="DU35">
        <v>13054763</v>
      </c>
      <c r="DV35">
        <v>0.75334492703591804</v>
      </c>
      <c r="DW35">
        <v>0.117986910235823</v>
      </c>
      <c r="DX35">
        <v>115</v>
      </c>
      <c r="DY35" s="1">
        <v>1.3240542401927501E-5</v>
      </c>
      <c r="DZ35">
        <v>-2.2200456107020301</v>
      </c>
      <c r="EA35">
        <v>82904762</v>
      </c>
      <c r="EB35">
        <v>5.5998369755422804E-4</v>
      </c>
      <c r="EC35">
        <v>-2.0192592191569099</v>
      </c>
      <c r="ED35">
        <v>1523125</v>
      </c>
      <c r="EE35">
        <v>2.2564720918366799E-4</v>
      </c>
      <c r="EF35">
        <v>2.4909640846849999</v>
      </c>
      <c r="EG35">
        <v>4952509</v>
      </c>
      <c r="EH35">
        <v>0.44471026227405602</v>
      </c>
      <c r="EI35">
        <v>-0.14163788250391701</v>
      </c>
      <c r="EJ35">
        <v>880</v>
      </c>
      <c r="EK35">
        <v>3.3919041148732898E-4</v>
      </c>
      <c r="EL35">
        <v>2.1372461293927301</v>
      </c>
      <c r="EM35">
        <v>2686480</v>
      </c>
      <c r="EN35">
        <v>0.23250842882898701</v>
      </c>
      <c r="EO35">
        <v>-0.20078639154511599</v>
      </c>
      <c r="EP35">
        <v>1793</v>
      </c>
      <c r="EQ35">
        <v>5.5998369755422804E-4</v>
      </c>
      <c r="ER35">
        <v>2.0192592191569099</v>
      </c>
      <c r="ES35">
        <v>1523125</v>
      </c>
    </row>
    <row r="36" spans="1:149" x14ac:dyDescent="0.2">
      <c r="A36">
        <v>88</v>
      </c>
      <c r="B36" t="s">
        <v>388</v>
      </c>
      <c r="C36" t="s">
        <v>389</v>
      </c>
      <c r="D36" t="s">
        <v>125</v>
      </c>
      <c r="E36">
        <v>106.04989999999999</v>
      </c>
      <c r="F36">
        <v>4.0999999999999996</v>
      </c>
      <c r="G36">
        <v>12.12</v>
      </c>
      <c r="H36">
        <v>0.08</v>
      </c>
      <c r="I36">
        <v>24</v>
      </c>
      <c r="J36" t="s">
        <v>390</v>
      </c>
      <c r="K36">
        <f t="shared" si="25"/>
        <v>24</v>
      </c>
      <c r="L36">
        <v>6141093</v>
      </c>
      <c r="M36">
        <f t="shared" si="26"/>
        <v>6141.0929999999998</v>
      </c>
      <c r="N36">
        <v>9415543</v>
      </c>
      <c r="O36">
        <f t="shared" si="27"/>
        <v>8559.5845454545452</v>
      </c>
      <c r="P36">
        <v>9857003</v>
      </c>
      <c r="Q36">
        <f t="shared" si="28"/>
        <v>10375.792631578948</v>
      </c>
      <c r="R36">
        <v>10782028</v>
      </c>
      <c r="S36">
        <f t="shared" si="29"/>
        <v>7986.6874074074076</v>
      </c>
      <c r="T36">
        <v>6269814</v>
      </c>
      <c r="U36">
        <f t="shared" si="30"/>
        <v>5971.2514285714287</v>
      </c>
      <c r="V36">
        <v>14398859</v>
      </c>
      <c r="W36">
        <f t="shared" si="31"/>
        <v>14768.060512820513</v>
      </c>
      <c r="X36">
        <v>10379064</v>
      </c>
      <c r="Y36">
        <f t="shared" si="32"/>
        <v>11160.283870967742</v>
      </c>
      <c r="Z36">
        <v>10357744</v>
      </c>
      <c r="AA36">
        <f t="shared" si="33"/>
        <v>10357.744000000001</v>
      </c>
      <c r="AB36">
        <v>10398864</v>
      </c>
      <c r="AC36">
        <f t="shared" si="34"/>
        <v>7221.4333333333334</v>
      </c>
      <c r="AD36">
        <v>14187545</v>
      </c>
      <c r="AE36">
        <f t="shared" si="35"/>
        <v>13909.357843137255</v>
      </c>
      <c r="AF36">
        <v>10138662</v>
      </c>
      <c r="AG36">
        <f t="shared" si="36"/>
        <v>8276.4587755102038</v>
      </c>
      <c r="AH36">
        <v>10507199</v>
      </c>
      <c r="AI36">
        <f t="shared" si="37"/>
        <v>9216.8412280701759</v>
      </c>
      <c r="AJ36">
        <v>33551682</v>
      </c>
      <c r="AK36">
        <f t="shared" si="38"/>
        <v>36272.088648648649</v>
      </c>
      <c r="AL36">
        <v>36251252</v>
      </c>
      <c r="AM36">
        <f t="shared" si="39"/>
        <v>39836.540659340659</v>
      </c>
      <c r="AN36">
        <v>33153208</v>
      </c>
      <c r="AO36">
        <f t="shared" si="40"/>
        <v>37503.628959276015</v>
      </c>
      <c r="AP36">
        <v>24547226</v>
      </c>
      <c r="AQ36">
        <f t="shared" si="41"/>
        <v>27274.695555555554</v>
      </c>
      <c r="AR36">
        <v>24920928</v>
      </c>
      <c r="AS36">
        <f t="shared" si="42"/>
        <v>32576.376470588235</v>
      </c>
      <c r="AT36">
        <v>33687984</v>
      </c>
      <c r="AU36">
        <f t="shared" si="43"/>
        <v>22018.290196078433</v>
      </c>
      <c r="AV36">
        <v>30068610</v>
      </c>
      <c r="AW36">
        <f t="shared" si="44"/>
        <v>33409.566666666666</v>
      </c>
      <c r="AX36">
        <v>28775604</v>
      </c>
      <c r="AY36">
        <f t="shared" si="45"/>
        <v>22837.780952380952</v>
      </c>
      <c r="AZ36">
        <v>29541796</v>
      </c>
      <c r="BA36">
        <f t="shared" si="46"/>
        <v>28135.04380952381</v>
      </c>
      <c r="BB36">
        <v>35897096</v>
      </c>
      <c r="BC36">
        <f t="shared" si="47"/>
        <v>51281.565714285716</v>
      </c>
      <c r="BD36">
        <v>34824400</v>
      </c>
      <c r="BE36">
        <f t="shared" si="48"/>
        <v>29020.333333333332</v>
      </c>
      <c r="BF36">
        <v>31917450</v>
      </c>
      <c r="BG36">
        <f t="shared" si="49"/>
        <v>32239.848484848484</v>
      </c>
      <c r="BH36">
        <v>2.20724523918097E-4</v>
      </c>
      <c r="BI36">
        <v>-1.7859617319919801</v>
      </c>
      <c r="BJ36">
        <v>314332</v>
      </c>
      <c r="BK36">
        <v>0.16263755559323101</v>
      </c>
      <c r="BL36">
        <v>-0.31984427470729998</v>
      </c>
      <c r="BM36">
        <v>78</v>
      </c>
      <c r="BN36" s="1">
        <v>2.2917799325617E-6</v>
      </c>
      <c r="BO36">
        <v>-1.82619148375912</v>
      </c>
      <c r="BP36">
        <v>31812253</v>
      </c>
      <c r="BQ36">
        <v>0.51137178140761497</v>
      </c>
      <c r="BR36">
        <v>-0.19749156198190199</v>
      </c>
      <c r="BS36">
        <v>22</v>
      </c>
      <c r="BT36">
        <v>1.6398092287908E-4</v>
      </c>
      <c r="BU36">
        <v>-1.77775707344015</v>
      </c>
      <c r="BV36">
        <v>418854</v>
      </c>
      <c r="BW36">
        <v>2.20724523918097E-4</v>
      </c>
      <c r="BX36">
        <v>1.7859617319919801</v>
      </c>
      <c r="BY36">
        <v>314332</v>
      </c>
      <c r="BZ36">
        <v>4.24360312418825E-4</v>
      </c>
      <c r="CA36">
        <v>1.46611745728468</v>
      </c>
      <c r="CB36">
        <v>138293</v>
      </c>
      <c r="CC36">
        <v>0.76351144227195999</v>
      </c>
      <c r="CD36">
        <v>-4.0229751767142899E-2</v>
      </c>
      <c r="CE36">
        <v>43</v>
      </c>
      <c r="CF36">
        <v>5.4531066294541603E-4</v>
      </c>
      <c r="CG36">
        <v>1.5884701700100801</v>
      </c>
      <c r="CH36">
        <v>114614</v>
      </c>
      <c r="CI36">
        <v>0.96257697724576796</v>
      </c>
      <c r="CJ36">
        <v>8.2046585518225097E-3</v>
      </c>
      <c r="CK36">
        <v>32</v>
      </c>
      <c r="CL36">
        <v>0.16263755559323101</v>
      </c>
      <c r="CM36">
        <v>0.31984427470729998</v>
      </c>
      <c r="CN36">
        <v>78</v>
      </c>
      <c r="CO36">
        <v>4.24360312418825E-4</v>
      </c>
      <c r="CP36">
        <v>-1.46611745728468</v>
      </c>
      <c r="CQ36">
        <v>138293</v>
      </c>
      <c r="CR36" s="1">
        <v>5.7378838805667401E-6</v>
      </c>
      <c r="CS36">
        <v>-1.50634720905182</v>
      </c>
      <c r="CT36">
        <v>10735424</v>
      </c>
      <c r="CU36">
        <v>0.65484133570452996</v>
      </c>
      <c r="CV36">
        <v>0.12235271272539799</v>
      </c>
      <c r="CW36">
        <v>18</v>
      </c>
      <c r="CX36">
        <v>3.2144392929894198E-4</v>
      </c>
      <c r="CY36">
        <v>-1.45791279873285</v>
      </c>
      <c r="CZ36">
        <v>180779</v>
      </c>
      <c r="DA36" s="1">
        <v>2.2917799325617E-6</v>
      </c>
      <c r="DB36">
        <v>1.82619148375912</v>
      </c>
      <c r="DC36">
        <v>31812253</v>
      </c>
      <c r="DD36">
        <v>0.76351144227195999</v>
      </c>
      <c r="DE36">
        <v>4.0229751767142899E-2</v>
      </c>
      <c r="DF36">
        <v>43</v>
      </c>
      <c r="DG36" s="1">
        <v>5.7378838805667401E-6</v>
      </c>
      <c r="DH36">
        <v>1.50634720905182</v>
      </c>
      <c r="DI36">
        <v>10735424</v>
      </c>
      <c r="DJ36" s="1">
        <v>2.6139925331616199E-5</v>
      </c>
      <c r="DK36">
        <v>1.62869992177722</v>
      </c>
      <c r="DL36">
        <v>2510763</v>
      </c>
      <c r="DM36">
        <v>0.70150189250503903</v>
      </c>
      <c r="DN36">
        <v>4.8434410318965601E-2</v>
      </c>
      <c r="DO36">
        <v>47</v>
      </c>
      <c r="DP36">
        <v>0.51137178140761497</v>
      </c>
      <c r="DQ36">
        <v>0.19749156198190199</v>
      </c>
      <c r="DR36">
        <v>22</v>
      </c>
      <c r="DS36">
        <v>5.4531066294541603E-4</v>
      </c>
      <c r="DT36">
        <v>-1.5884701700100801</v>
      </c>
      <c r="DU36">
        <v>114614</v>
      </c>
      <c r="DV36">
        <v>0.65484133570452996</v>
      </c>
      <c r="DW36">
        <v>-0.12235271272539799</v>
      </c>
      <c r="DX36">
        <v>18</v>
      </c>
      <c r="DY36" s="1">
        <v>2.6139925331616199E-5</v>
      </c>
      <c r="DZ36">
        <v>-1.62869992177722</v>
      </c>
      <c r="EA36">
        <v>2510763</v>
      </c>
      <c r="EB36">
        <v>4.37466009753659E-4</v>
      </c>
      <c r="EC36">
        <v>-1.58026551145825</v>
      </c>
      <c r="ED36">
        <v>141453</v>
      </c>
      <c r="EE36">
        <v>1.6398092287908E-4</v>
      </c>
      <c r="EF36">
        <v>1.77775707344015</v>
      </c>
      <c r="EG36">
        <v>418854</v>
      </c>
      <c r="EH36">
        <v>0.96257697724576796</v>
      </c>
      <c r="EI36">
        <v>-8.2046585518225894E-3</v>
      </c>
      <c r="EJ36">
        <v>32</v>
      </c>
      <c r="EK36">
        <v>3.2144392929894198E-4</v>
      </c>
      <c r="EL36">
        <v>1.45791279873285</v>
      </c>
      <c r="EM36">
        <v>180779</v>
      </c>
      <c r="EN36">
        <v>0.70150189250503903</v>
      </c>
      <c r="EO36">
        <v>-4.84344103189654E-2</v>
      </c>
      <c r="EP36">
        <v>47</v>
      </c>
      <c r="EQ36">
        <v>4.37466009753659E-4</v>
      </c>
      <c r="ER36">
        <v>1.58026551145825</v>
      </c>
      <c r="ES36">
        <v>141453</v>
      </c>
    </row>
    <row r="37" spans="1:149" x14ac:dyDescent="0.2">
      <c r="A37">
        <v>89</v>
      </c>
      <c r="B37" t="s">
        <v>391</v>
      </c>
      <c r="C37" t="s">
        <v>392</v>
      </c>
      <c r="D37" t="s">
        <v>131</v>
      </c>
      <c r="E37">
        <v>118.051</v>
      </c>
      <c r="F37">
        <v>-10.7</v>
      </c>
      <c r="G37">
        <v>10.86</v>
      </c>
      <c r="H37">
        <v>0.18</v>
      </c>
      <c r="I37">
        <v>24</v>
      </c>
      <c r="J37" t="s">
        <v>393</v>
      </c>
      <c r="K37">
        <f t="shared" si="25"/>
        <v>24</v>
      </c>
      <c r="L37">
        <v>1379780</v>
      </c>
      <c r="M37">
        <f t="shared" si="26"/>
        <v>1379.78</v>
      </c>
      <c r="N37">
        <v>1705162</v>
      </c>
      <c r="O37">
        <f t="shared" si="27"/>
        <v>1550.1472727272728</v>
      </c>
      <c r="P37">
        <v>1581749</v>
      </c>
      <c r="Q37">
        <f t="shared" si="28"/>
        <v>1664.9989473684211</v>
      </c>
      <c r="R37">
        <v>2229747</v>
      </c>
      <c r="S37">
        <f t="shared" si="29"/>
        <v>1651.6644444444444</v>
      </c>
      <c r="T37">
        <v>1459897</v>
      </c>
      <c r="U37">
        <f t="shared" si="30"/>
        <v>1390.3780952380953</v>
      </c>
      <c r="V37">
        <v>2155314</v>
      </c>
      <c r="W37">
        <f t="shared" si="31"/>
        <v>2210.5784615384614</v>
      </c>
      <c r="X37">
        <v>2180007</v>
      </c>
      <c r="Y37">
        <f t="shared" si="32"/>
        <v>2344.0935483870967</v>
      </c>
      <c r="Z37">
        <v>1981813</v>
      </c>
      <c r="AA37">
        <f t="shared" si="33"/>
        <v>1981.8130000000001</v>
      </c>
      <c r="AB37">
        <v>1811749</v>
      </c>
      <c r="AC37">
        <f t="shared" si="34"/>
        <v>1258.1590277777777</v>
      </c>
      <c r="AD37">
        <v>2481760</v>
      </c>
      <c r="AE37">
        <f t="shared" si="35"/>
        <v>2433.0980392156862</v>
      </c>
      <c r="AF37">
        <v>1898140</v>
      </c>
      <c r="AG37">
        <f t="shared" si="36"/>
        <v>1549.5020408163266</v>
      </c>
      <c r="AH37">
        <v>1650979</v>
      </c>
      <c r="AI37">
        <f t="shared" si="37"/>
        <v>1448.2271929824562</v>
      </c>
      <c r="AJ37">
        <v>6949942</v>
      </c>
      <c r="AK37">
        <f t="shared" si="38"/>
        <v>7513.4508108108112</v>
      </c>
      <c r="AL37">
        <v>7339602</v>
      </c>
      <c r="AM37">
        <f t="shared" si="39"/>
        <v>8065.4967032967033</v>
      </c>
      <c r="AN37">
        <v>5579465</v>
      </c>
      <c r="AO37">
        <f t="shared" si="40"/>
        <v>6311.6119909502258</v>
      </c>
      <c r="AP37">
        <v>4600461</v>
      </c>
      <c r="AQ37">
        <f t="shared" si="41"/>
        <v>5111.623333333333</v>
      </c>
      <c r="AR37">
        <v>4605128</v>
      </c>
      <c r="AS37">
        <f t="shared" si="42"/>
        <v>6019.7751633986927</v>
      </c>
      <c r="AT37">
        <v>6946330</v>
      </c>
      <c r="AU37">
        <f t="shared" si="43"/>
        <v>4540.0849673202611</v>
      </c>
      <c r="AV37">
        <v>6641031</v>
      </c>
      <c r="AW37">
        <f t="shared" si="44"/>
        <v>7378.9233333333332</v>
      </c>
      <c r="AX37">
        <v>5303131</v>
      </c>
      <c r="AY37">
        <f t="shared" si="45"/>
        <v>4208.8341269841267</v>
      </c>
      <c r="AZ37">
        <v>6105080</v>
      </c>
      <c r="BA37">
        <f t="shared" si="46"/>
        <v>5814.361904761905</v>
      </c>
      <c r="BB37">
        <v>6902350</v>
      </c>
      <c r="BC37">
        <f t="shared" si="47"/>
        <v>9860.5</v>
      </c>
      <c r="BD37">
        <v>7136433</v>
      </c>
      <c r="BE37">
        <f t="shared" si="48"/>
        <v>5947.0275000000001</v>
      </c>
      <c r="BF37">
        <v>7405514</v>
      </c>
      <c r="BG37">
        <f t="shared" si="49"/>
        <v>7480.3171717171717</v>
      </c>
      <c r="BH37">
        <v>7.3187636463914203E-4</v>
      </c>
      <c r="BI37">
        <v>-1.7912781334986501</v>
      </c>
      <c r="BJ37">
        <v>18580</v>
      </c>
      <c r="BK37">
        <v>0.830070176770625</v>
      </c>
      <c r="BL37">
        <v>-3.1352863789289198E-2</v>
      </c>
      <c r="BM37">
        <v>2</v>
      </c>
      <c r="BN37" s="1">
        <v>3.1355005841255201E-5</v>
      </c>
      <c r="BO37">
        <v>-1.88585530523082</v>
      </c>
      <c r="BP37">
        <v>487401</v>
      </c>
      <c r="BQ37">
        <v>0.29186924955994298</v>
      </c>
      <c r="BR37">
        <v>-0.231510885100492</v>
      </c>
      <c r="BS37">
        <v>8</v>
      </c>
      <c r="BT37">
        <v>2.2340971792427199E-4</v>
      </c>
      <c r="BU37">
        <v>-1.8326559683242001</v>
      </c>
      <c r="BV37">
        <v>64050</v>
      </c>
      <c r="BW37">
        <v>7.3187636463914203E-4</v>
      </c>
      <c r="BX37">
        <v>1.7912781334986501</v>
      </c>
      <c r="BY37">
        <v>18580</v>
      </c>
      <c r="BZ37">
        <v>7.8018289651850996E-4</v>
      </c>
      <c r="CA37">
        <v>1.7599252697093599</v>
      </c>
      <c r="CB37">
        <v>17138</v>
      </c>
      <c r="CC37">
        <v>0.62014403669959695</v>
      </c>
      <c r="CD37">
        <v>-9.4577171732177806E-2</v>
      </c>
      <c r="CE37">
        <v>11</v>
      </c>
      <c r="CF37">
        <v>1.35504901605417E-3</v>
      </c>
      <c r="CG37">
        <v>1.55976724839815</v>
      </c>
      <c r="CH37">
        <v>8881</v>
      </c>
      <c r="CI37">
        <v>0.846715667564784</v>
      </c>
      <c r="CJ37">
        <v>-4.1377834825552698E-2</v>
      </c>
      <c r="CK37">
        <v>8</v>
      </c>
      <c r="CL37">
        <v>0.830070176770625</v>
      </c>
      <c r="CM37">
        <v>3.1352863789289198E-2</v>
      </c>
      <c r="CN37">
        <v>2</v>
      </c>
      <c r="CO37">
        <v>7.8018289651850996E-4</v>
      </c>
      <c r="CP37">
        <v>-1.7599252697093599</v>
      </c>
      <c r="CQ37">
        <v>17138</v>
      </c>
      <c r="CR37" s="1">
        <v>3.43996541429954E-5</v>
      </c>
      <c r="CS37">
        <v>-1.8545024414415401</v>
      </c>
      <c r="CT37">
        <v>436745</v>
      </c>
      <c r="CU37">
        <v>0.36070889453537103</v>
      </c>
      <c r="CV37">
        <v>-0.200158021311203</v>
      </c>
      <c r="CW37">
        <v>6</v>
      </c>
      <c r="CX37">
        <v>2.4007313571818099E-4</v>
      </c>
      <c r="CY37">
        <v>-1.8013031045349099</v>
      </c>
      <c r="CZ37">
        <v>58604</v>
      </c>
      <c r="DA37" s="1">
        <v>3.1355005841255201E-5</v>
      </c>
      <c r="DB37">
        <v>1.88585530523082</v>
      </c>
      <c r="DC37">
        <v>487401</v>
      </c>
      <c r="DD37">
        <v>0.62014403669959695</v>
      </c>
      <c r="DE37">
        <v>9.4577171732177903E-2</v>
      </c>
      <c r="DF37">
        <v>11</v>
      </c>
      <c r="DG37" s="1">
        <v>3.43996541429954E-5</v>
      </c>
      <c r="DH37">
        <v>1.8545024414415401</v>
      </c>
      <c r="DI37">
        <v>436745</v>
      </c>
      <c r="DJ37" s="1">
        <v>8.4699528455192702E-5</v>
      </c>
      <c r="DK37">
        <v>1.6543444201303299</v>
      </c>
      <c r="DL37">
        <v>159378</v>
      </c>
      <c r="DM37">
        <v>0.74638468694384197</v>
      </c>
      <c r="DN37">
        <v>5.3199336906625101E-2</v>
      </c>
      <c r="DO37">
        <v>9</v>
      </c>
      <c r="DP37">
        <v>0.29186924955994298</v>
      </c>
      <c r="DQ37">
        <v>0.231510885100492</v>
      </c>
      <c r="DR37">
        <v>8</v>
      </c>
      <c r="DS37">
        <v>1.35504901605417E-3</v>
      </c>
      <c r="DT37">
        <v>-1.55976724839815</v>
      </c>
      <c r="DU37">
        <v>8881</v>
      </c>
      <c r="DV37">
        <v>0.36070889453537103</v>
      </c>
      <c r="DW37">
        <v>0.200158021311203</v>
      </c>
      <c r="DX37">
        <v>6</v>
      </c>
      <c r="DY37" s="1">
        <v>8.4699528455192702E-5</v>
      </c>
      <c r="DZ37">
        <v>-1.6543444201303299</v>
      </c>
      <c r="EA37">
        <v>159378</v>
      </c>
      <c r="EB37">
        <v>4.6134995077493302E-4</v>
      </c>
      <c r="EC37">
        <v>-1.60114508322371</v>
      </c>
      <c r="ED37">
        <v>27426</v>
      </c>
      <c r="EE37">
        <v>2.2340971792427199E-4</v>
      </c>
      <c r="EF37">
        <v>1.8326559683242001</v>
      </c>
      <c r="EG37">
        <v>64050</v>
      </c>
      <c r="EH37">
        <v>0.846715667564784</v>
      </c>
      <c r="EI37">
        <v>4.1377834825552497E-2</v>
      </c>
      <c r="EJ37">
        <v>8</v>
      </c>
      <c r="EK37">
        <v>2.4007313571818099E-4</v>
      </c>
      <c r="EL37">
        <v>1.8013031045349099</v>
      </c>
      <c r="EM37">
        <v>58604</v>
      </c>
      <c r="EN37">
        <v>0.74638468694384197</v>
      </c>
      <c r="EO37">
        <v>-5.3199336906625101E-2</v>
      </c>
      <c r="EP37">
        <v>9</v>
      </c>
      <c r="EQ37">
        <v>4.6134995077493302E-4</v>
      </c>
      <c r="ER37">
        <v>1.60114508322371</v>
      </c>
      <c r="ES37">
        <v>27426</v>
      </c>
    </row>
    <row r="38" spans="1:149" x14ac:dyDescent="0.2">
      <c r="A38">
        <v>90</v>
      </c>
      <c r="B38" t="s">
        <v>394</v>
      </c>
      <c r="C38" t="s">
        <v>395</v>
      </c>
      <c r="D38" t="s">
        <v>125</v>
      </c>
      <c r="E38">
        <v>205.09719999999999</v>
      </c>
      <c r="F38">
        <v>-0.3</v>
      </c>
      <c r="G38">
        <v>8.25</v>
      </c>
      <c r="H38">
        <v>0.24</v>
      </c>
      <c r="I38">
        <v>24</v>
      </c>
      <c r="J38" t="s">
        <v>396</v>
      </c>
      <c r="K38">
        <f t="shared" si="25"/>
        <v>24</v>
      </c>
      <c r="L38">
        <v>3974958</v>
      </c>
      <c r="M38">
        <f t="shared" si="26"/>
        <v>3974.9580000000001</v>
      </c>
      <c r="N38">
        <v>6539889</v>
      </c>
      <c r="O38">
        <f t="shared" si="27"/>
        <v>5945.3536363636367</v>
      </c>
      <c r="P38">
        <v>10559202</v>
      </c>
      <c r="Q38">
        <f t="shared" si="28"/>
        <v>11114.94947368421</v>
      </c>
      <c r="R38">
        <v>11631883</v>
      </c>
      <c r="S38">
        <f t="shared" si="29"/>
        <v>8616.2096296296295</v>
      </c>
      <c r="T38">
        <v>5749331</v>
      </c>
      <c r="U38">
        <f t="shared" si="30"/>
        <v>5475.5533333333333</v>
      </c>
      <c r="V38">
        <v>23367872</v>
      </c>
      <c r="W38">
        <f t="shared" si="31"/>
        <v>23967.048205128205</v>
      </c>
      <c r="X38">
        <v>9548097</v>
      </c>
      <c r="Y38">
        <f t="shared" si="32"/>
        <v>10266.770967741935</v>
      </c>
      <c r="Z38">
        <v>11942859</v>
      </c>
      <c r="AA38">
        <f t="shared" si="33"/>
        <v>11942.859</v>
      </c>
      <c r="AB38">
        <v>13372991</v>
      </c>
      <c r="AC38">
        <f t="shared" si="34"/>
        <v>9286.7993055555562</v>
      </c>
      <c r="AD38">
        <v>14285771</v>
      </c>
      <c r="AE38">
        <f t="shared" si="35"/>
        <v>14005.657843137255</v>
      </c>
      <c r="AF38">
        <v>12714403</v>
      </c>
      <c r="AG38">
        <f t="shared" si="36"/>
        <v>10379.104489795918</v>
      </c>
      <c r="AH38">
        <v>16050606</v>
      </c>
      <c r="AI38">
        <f t="shared" si="37"/>
        <v>14079.478947368421</v>
      </c>
      <c r="AJ38">
        <v>45562312</v>
      </c>
      <c r="AK38">
        <f t="shared" si="38"/>
        <v>49256.553513513514</v>
      </c>
      <c r="AL38">
        <v>40101724</v>
      </c>
      <c r="AM38">
        <f t="shared" si="39"/>
        <v>44067.828571428574</v>
      </c>
      <c r="AN38">
        <v>30951944</v>
      </c>
      <c r="AO38">
        <f t="shared" si="40"/>
        <v>35013.511312217197</v>
      </c>
      <c r="AP38">
        <v>27630504</v>
      </c>
      <c r="AQ38">
        <f t="shared" si="41"/>
        <v>30700.560000000001</v>
      </c>
      <c r="AR38">
        <v>26830074</v>
      </c>
      <c r="AS38">
        <f t="shared" si="42"/>
        <v>35071.992156862747</v>
      </c>
      <c r="AT38">
        <v>43668380</v>
      </c>
      <c r="AU38">
        <f t="shared" si="43"/>
        <v>28541.424836601309</v>
      </c>
      <c r="AV38">
        <v>38337344</v>
      </c>
      <c r="AW38">
        <f t="shared" si="44"/>
        <v>42597.048888888887</v>
      </c>
      <c r="AX38">
        <v>35402844</v>
      </c>
      <c r="AY38">
        <f t="shared" si="45"/>
        <v>28097.495238095238</v>
      </c>
      <c r="AZ38">
        <v>35486880</v>
      </c>
      <c r="BA38">
        <f t="shared" si="46"/>
        <v>33797.028571428571</v>
      </c>
      <c r="BB38">
        <v>43707684</v>
      </c>
      <c r="BC38">
        <f t="shared" si="47"/>
        <v>62439.548571428568</v>
      </c>
      <c r="BD38">
        <v>45712180</v>
      </c>
      <c r="BE38">
        <f t="shared" si="48"/>
        <v>38093.48333333333</v>
      </c>
      <c r="BF38">
        <v>40218216</v>
      </c>
      <c r="BG38">
        <f t="shared" si="49"/>
        <v>40624.460606060609</v>
      </c>
      <c r="BH38">
        <v>7.21263035000795E-4</v>
      </c>
      <c r="BI38">
        <v>-2.0025446173729899</v>
      </c>
      <c r="BJ38">
        <v>128469</v>
      </c>
      <c r="BK38">
        <v>9.1266698437189403E-2</v>
      </c>
      <c r="BL38">
        <v>-0.77792290103000405</v>
      </c>
      <c r="BM38">
        <v>236</v>
      </c>
      <c r="BN38">
        <v>1.3838731314713199E-4</v>
      </c>
      <c r="BO38">
        <v>-2.02458008502024</v>
      </c>
      <c r="BP38">
        <v>688249</v>
      </c>
      <c r="BQ38">
        <v>0.83308705876516898</v>
      </c>
      <c r="BR38">
        <v>-9.4248487132170905E-2</v>
      </c>
      <c r="BS38">
        <v>12</v>
      </c>
      <c r="BT38">
        <v>5.3563918458533299E-4</v>
      </c>
      <c r="BU38">
        <v>-2.0709713973775399</v>
      </c>
      <c r="BV38">
        <v>188443</v>
      </c>
      <c r="BW38">
        <v>7.21263035000795E-4</v>
      </c>
      <c r="BX38">
        <v>2.0025446173729899</v>
      </c>
      <c r="BY38">
        <v>128469</v>
      </c>
      <c r="BZ38">
        <v>4.7373542198245596E-3</v>
      </c>
      <c r="CA38">
        <v>1.22462171634299</v>
      </c>
      <c r="CB38">
        <v>13035</v>
      </c>
      <c r="CC38">
        <v>0.91058102821533304</v>
      </c>
      <c r="CD38">
        <v>-2.20354676472489E-2</v>
      </c>
      <c r="CE38">
        <v>42</v>
      </c>
      <c r="CF38">
        <v>9.9805521398458794E-4</v>
      </c>
      <c r="CG38">
        <v>1.9082961302408199</v>
      </c>
      <c r="CH38">
        <v>88142</v>
      </c>
      <c r="CI38">
        <v>0.76208532517331795</v>
      </c>
      <c r="CJ38">
        <v>-6.84267800045429E-2</v>
      </c>
      <c r="CK38">
        <v>52</v>
      </c>
      <c r="CL38">
        <v>9.1266698437189403E-2</v>
      </c>
      <c r="CM38">
        <v>0.77792290103000405</v>
      </c>
      <c r="CN38">
        <v>236</v>
      </c>
      <c r="CO38">
        <v>4.7373542198245596E-3</v>
      </c>
      <c r="CP38">
        <v>-1.22462171634299</v>
      </c>
      <c r="CQ38">
        <v>13035</v>
      </c>
      <c r="CR38">
        <v>1.4227747293393399E-3</v>
      </c>
      <c r="CS38">
        <v>-1.2466571839902401</v>
      </c>
      <c r="CT38">
        <v>44546</v>
      </c>
      <c r="CU38">
        <v>0.13979887940010499</v>
      </c>
      <c r="CV38">
        <v>0.68367441389783301</v>
      </c>
      <c r="CW38">
        <v>148</v>
      </c>
      <c r="CX38">
        <v>3.2925120458392799E-3</v>
      </c>
      <c r="CY38">
        <v>-1.2930484963475299</v>
      </c>
      <c r="CZ38">
        <v>20336</v>
      </c>
      <c r="DA38">
        <v>1.3838731314713199E-4</v>
      </c>
      <c r="DB38">
        <v>2.02458008502024</v>
      </c>
      <c r="DC38">
        <v>688249</v>
      </c>
      <c r="DD38">
        <v>0.91058102821533304</v>
      </c>
      <c r="DE38">
        <v>2.2035467647248799E-2</v>
      </c>
      <c r="DF38">
        <v>42</v>
      </c>
      <c r="DG38">
        <v>1.4227747293393399E-3</v>
      </c>
      <c r="DH38">
        <v>1.2466571839902401</v>
      </c>
      <c r="DI38">
        <v>44546</v>
      </c>
      <c r="DJ38">
        <v>2.2660220832196399E-4</v>
      </c>
      <c r="DK38">
        <v>1.93033159788807</v>
      </c>
      <c r="DL38">
        <v>398981</v>
      </c>
      <c r="DM38">
        <v>0.81013932088087603</v>
      </c>
      <c r="DN38">
        <v>-4.63913123572939E-2</v>
      </c>
      <c r="DO38">
        <v>49</v>
      </c>
      <c r="DP38">
        <v>0.83308705876516898</v>
      </c>
      <c r="DQ38">
        <v>9.4248487132170905E-2</v>
      </c>
      <c r="DR38">
        <v>12</v>
      </c>
      <c r="DS38">
        <v>9.9805521398458794E-4</v>
      </c>
      <c r="DT38">
        <v>-1.9082961302408199</v>
      </c>
      <c r="DU38">
        <v>88142</v>
      </c>
      <c r="DV38">
        <v>0.13979887940010499</v>
      </c>
      <c r="DW38">
        <v>-0.68367441389783301</v>
      </c>
      <c r="DX38">
        <v>148</v>
      </c>
      <c r="DY38">
        <v>2.2660220832196399E-4</v>
      </c>
      <c r="DZ38">
        <v>-1.93033159788807</v>
      </c>
      <c r="EA38">
        <v>398981</v>
      </c>
      <c r="EB38">
        <v>7.3669949450939302E-4</v>
      </c>
      <c r="EC38">
        <v>-1.9767229102453701</v>
      </c>
      <c r="ED38">
        <v>130014</v>
      </c>
      <c r="EE38">
        <v>5.3563918458533299E-4</v>
      </c>
      <c r="EF38">
        <v>2.0709713973775399</v>
      </c>
      <c r="EG38">
        <v>188443</v>
      </c>
      <c r="EH38">
        <v>0.76208532517331795</v>
      </c>
      <c r="EI38">
        <v>6.8426780004542803E-2</v>
      </c>
      <c r="EJ38">
        <v>52</v>
      </c>
      <c r="EK38">
        <v>3.2925120458392799E-3</v>
      </c>
      <c r="EL38">
        <v>1.2930484963475299</v>
      </c>
      <c r="EM38">
        <v>20336</v>
      </c>
      <c r="EN38">
        <v>0.81013932088087603</v>
      </c>
      <c r="EO38">
        <v>4.6391312357293803E-2</v>
      </c>
      <c r="EP38">
        <v>49</v>
      </c>
      <c r="EQ38">
        <v>7.3669949450939302E-4</v>
      </c>
      <c r="ER38">
        <v>1.9767229102453701</v>
      </c>
      <c r="ES38">
        <v>130014</v>
      </c>
    </row>
    <row r="39" spans="1:149" x14ac:dyDescent="0.2">
      <c r="A39">
        <v>91</v>
      </c>
      <c r="B39" t="s">
        <v>397</v>
      </c>
      <c r="C39" t="s">
        <v>398</v>
      </c>
      <c r="D39" t="s">
        <v>125</v>
      </c>
      <c r="E39">
        <v>182.0812</v>
      </c>
      <c r="F39">
        <v>0.2</v>
      </c>
      <c r="G39">
        <v>9.56</v>
      </c>
      <c r="H39">
        <v>0.13</v>
      </c>
      <c r="I39">
        <v>24</v>
      </c>
      <c r="J39" t="s">
        <v>399</v>
      </c>
      <c r="K39">
        <f t="shared" si="25"/>
        <v>24</v>
      </c>
      <c r="L39">
        <v>11870196</v>
      </c>
      <c r="M39">
        <f t="shared" si="26"/>
        <v>11870.196</v>
      </c>
      <c r="N39">
        <v>16008235</v>
      </c>
      <c r="O39">
        <f t="shared" si="27"/>
        <v>14552.940909090908</v>
      </c>
      <c r="P39">
        <v>15758490</v>
      </c>
      <c r="Q39">
        <f t="shared" si="28"/>
        <v>16587.884210526317</v>
      </c>
      <c r="R39">
        <v>30171726</v>
      </c>
      <c r="S39">
        <f t="shared" si="29"/>
        <v>22349.426666666666</v>
      </c>
      <c r="T39">
        <v>16097239</v>
      </c>
      <c r="U39">
        <f t="shared" si="30"/>
        <v>15330.703809523809</v>
      </c>
      <c r="V39">
        <v>32155290</v>
      </c>
      <c r="W39">
        <f t="shared" si="31"/>
        <v>32979.784615384619</v>
      </c>
      <c r="X39">
        <v>25136582</v>
      </c>
      <c r="Y39">
        <f t="shared" si="32"/>
        <v>27028.582795698923</v>
      </c>
      <c r="Z39">
        <v>29579344</v>
      </c>
      <c r="AA39">
        <f t="shared" si="33"/>
        <v>29579.344000000001</v>
      </c>
      <c r="AB39">
        <v>22369350</v>
      </c>
      <c r="AC39">
        <f t="shared" si="34"/>
        <v>15534.270833333334</v>
      </c>
      <c r="AD39">
        <v>30724494</v>
      </c>
      <c r="AE39">
        <f t="shared" si="35"/>
        <v>30122.052941176469</v>
      </c>
      <c r="AF39">
        <v>28435018</v>
      </c>
      <c r="AG39">
        <f t="shared" si="36"/>
        <v>23212.259591836733</v>
      </c>
      <c r="AH39">
        <v>26630230</v>
      </c>
      <c r="AI39">
        <f t="shared" si="37"/>
        <v>23359.850877192981</v>
      </c>
      <c r="AJ39">
        <v>59471184</v>
      </c>
      <c r="AK39">
        <f t="shared" si="38"/>
        <v>64293.171891891892</v>
      </c>
      <c r="AL39">
        <v>55124812</v>
      </c>
      <c r="AM39">
        <f t="shared" si="39"/>
        <v>60576.71648351648</v>
      </c>
      <c r="AN39">
        <v>43346380</v>
      </c>
      <c r="AO39">
        <f t="shared" si="40"/>
        <v>49034.3665158371</v>
      </c>
      <c r="AP39">
        <v>37891152</v>
      </c>
      <c r="AQ39">
        <f t="shared" si="41"/>
        <v>42101.279999999999</v>
      </c>
      <c r="AR39">
        <v>33262612</v>
      </c>
      <c r="AS39">
        <f t="shared" si="42"/>
        <v>43480.538562091504</v>
      </c>
      <c r="AT39">
        <v>47550820</v>
      </c>
      <c r="AU39">
        <f t="shared" si="43"/>
        <v>31078.967320261439</v>
      </c>
      <c r="AV39">
        <v>54760404</v>
      </c>
      <c r="AW39">
        <f t="shared" si="44"/>
        <v>60844.893333333333</v>
      </c>
      <c r="AX39">
        <v>43776648</v>
      </c>
      <c r="AY39">
        <f t="shared" si="45"/>
        <v>34743.37142857143</v>
      </c>
      <c r="AZ39">
        <v>43679384</v>
      </c>
      <c r="BA39">
        <f t="shared" si="46"/>
        <v>41599.41333333333</v>
      </c>
      <c r="BB39">
        <v>59865952</v>
      </c>
      <c r="BC39">
        <f t="shared" si="47"/>
        <v>85522.788571428566</v>
      </c>
      <c r="BD39">
        <v>56901468</v>
      </c>
      <c r="BE39">
        <f t="shared" si="48"/>
        <v>47417.89</v>
      </c>
      <c r="BF39">
        <v>48117980</v>
      </c>
      <c r="BG39">
        <f t="shared" si="49"/>
        <v>48604.020202020205</v>
      </c>
      <c r="BH39">
        <v>9.8829054276561093E-3</v>
      </c>
      <c r="BI39">
        <v>-1.0689698413973301</v>
      </c>
      <c r="BJ39">
        <v>7408</v>
      </c>
      <c r="BK39">
        <v>0.75051055585942295</v>
      </c>
      <c r="BL39">
        <v>-0.104850874044812</v>
      </c>
      <c r="BM39">
        <v>33</v>
      </c>
      <c r="BN39">
        <v>1.0942603348173699E-3</v>
      </c>
      <c r="BO39">
        <v>-1.01951711454599</v>
      </c>
      <c r="BP39">
        <v>63177</v>
      </c>
      <c r="BQ39">
        <v>0.747367239106145</v>
      </c>
      <c r="BR39">
        <v>-0.119508350764537</v>
      </c>
      <c r="BS39">
        <v>34</v>
      </c>
      <c r="BT39">
        <v>3.0836882368922699E-3</v>
      </c>
      <c r="BU39">
        <v>-1.23407071665384</v>
      </c>
      <c r="BV39">
        <v>28807</v>
      </c>
      <c r="BW39">
        <v>9.8829054276561093E-3</v>
      </c>
      <c r="BX39">
        <v>1.0689698413973301</v>
      </c>
      <c r="BY39">
        <v>7408</v>
      </c>
      <c r="BZ39">
        <v>1.2138529356306001E-2</v>
      </c>
      <c r="CA39">
        <v>0.96411896735251801</v>
      </c>
      <c r="CB39">
        <v>5745</v>
      </c>
      <c r="CC39">
        <v>0.78713803782645098</v>
      </c>
      <c r="CD39">
        <v>4.9452726851332902E-2</v>
      </c>
      <c r="CE39">
        <v>61</v>
      </c>
      <c r="CF39">
        <v>1.7683897032635801E-2</v>
      </c>
      <c r="CG39">
        <v>0.94946149063279395</v>
      </c>
      <c r="CH39">
        <v>3917</v>
      </c>
      <c r="CI39">
        <v>0.47634148841978602</v>
      </c>
      <c r="CJ39">
        <v>-0.16510087525651099</v>
      </c>
      <c r="CK39">
        <v>118</v>
      </c>
      <c r="CL39">
        <v>0.75051055585942295</v>
      </c>
      <c r="CM39">
        <v>0.104850874044812</v>
      </c>
      <c r="CN39">
        <v>33</v>
      </c>
      <c r="CO39">
        <v>1.2138529356306001E-2</v>
      </c>
      <c r="CP39">
        <v>-0.96411896735251801</v>
      </c>
      <c r="CQ39">
        <v>5745</v>
      </c>
      <c r="CR39">
        <v>1.12670647057676E-3</v>
      </c>
      <c r="CS39">
        <v>-0.91466624050118495</v>
      </c>
      <c r="CT39">
        <v>58478</v>
      </c>
      <c r="CU39">
        <v>0.96611813479094999</v>
      </c>
      <c r="CV39">
        <v>-1.4657476719724401E-2</v>
      </c>
      <c r="CW39">
        <v>25</v>
      </c>
      <c r="CX39">
        <v>3.59440342154904E-3</v>
      </c>
      <c r="CY39">
        <v>-1.1292198426090301</v>
      </c>
      <c r="CZ39">
        <v>23498</v>
      </c>
      <c r="DA39">
        <v>1.0942603348173699E-3</v>
      </c>
      <c r="DB39">
        <v>1.01951711454599</v>
      </c>
      <c r="DC39">
        <v>63177</v>
      </c>
      <c r="DD39">
        <v>0.78713803782645098</v>
      </c>
      <c r="DE39">
        <v>-4.9452726851333E-2</v>
      </c>
      <c r="DF39">
        <v>61</v>
      </c>
      <c r="DG39">
        <v>1.12670647057676E-3</v>
      </c>
      <c r="DH39">
        <v>0.91466624050118495</v>
      </c>
      <c r="DI39">
        <v>58478</v>
      </c>
      <c r="DJ39">
        <v>3.5153020295190999E-3</v>
      </c>
      <c r="DK39">
        <v>0.900008763781461</v>
      </c>
      <c r="DL39">
        <v>18619</v>
      </c>
      <c r="DM39">
        <v>0.21759311137367801</v>
      </c>
      <c r="DN39">
        <v>-0.21455360210784399</v>
      </c>
      <c r="DO39">
        <v>263</v>
      </c>
      <c r="DP39">
        <v>0.747367239106145</v>
      </c>
      <c r="DQ39">
        <v>0.119508350764537</v>
      </c>
      <c r="DR39">
        <v>34</v>
      </c>
      <c r="DS39">
        <v>1.7683897032635801E-2</v>
      </c>
      <c r="DT39">
        <v>-0.94946149063279395</v>
      </c>
      <c r="DU39">
        <v>3917</v>
      </c>
      <c r="DV39">
        <v>0.96611813479094999</v>
      </c>
      <c r="DW39">
        <v>1.4657476719724401E-2</v>
      </c>
      <c r="DX39">
        <v>25</v>
      </c>
      <c r="DY39">
        <v>3.5153020295190999E-3</v>
      </c>
      <c r="DZ39">
        <v>-0.900008763781461</v>
      </c>
      <c r="EA39">
        <v>18619</v>
      </c>
      <c r="EB39">
        <v>5.6342253572141997E-3</v>
      </c>
      <c r="EC39">
        <v>-1.1145623658893</v>
      </c>
      <c r="ED39">
        <v>14887</v>
      </c>
      <c r="EE39">
        <v>3.0836882368922699E-3</v>
      </c>
      <c r="EF39">
        <v>1.23407071665384</v>
      </c>
      <c r="EG39">
        <v>28807</v>
      </c>
      <c r="EH39">
        <v>0.47634148841978602</v>
      </c>
      <c r="EI39">
        <v>0.16510087525651099</v>
      </c>
      <c r="EJ39">
        <v>118</v>
      </c>
      <c r="EK39">
        <v>3.59440342154904E-3</v>
      </c>
      <c r="EL39">
        <v>1.1292198426090301</v>
      </c>
      <c r="EM39">
        <v>23498</v>
      </c>
      <c r="EN39">
        <v>0.21759311137367801</v>
      </c>
      <c r="EO39">
        <v>0.21455360210784399</v>
      </c>
      <c r="EP39">
        <v>263</v>
      </c>
      <c r="EQ39">
        <v>5.6342253572141997E-3</v>
      </c>
      <c r="ER39">
        <v>1.1145623658893</v>
      </c>
      <c r="ES39">
        <v>14887</v>
      </c>
    </row>
    <row r="40" spans="1:149" x14ac:dyDescent="0.2">
      <c r="A40">
        <v>92</v>
      </c>
      <c r="B40" t="s">
        <v>400</v>
      </c>
      <c r="C40" t="s">
        <v>197</v>
      </c>
      <c r="D40" t="s">
        <v>125</v>
      </c>
      <c r="E40">
        <v>118.08629999999999</v>
      </c>
      <c r="F40">
        <v>2.1</v>
      </c>
      <c r="G40">
        <v>9.0399999999999991</v>
      </c>
      <c r="H40">
        <v>0.12</v>
      </c>
      <c r="I40">
        <v>24</v>
      </c>
      <c r="J40" t="s">
        <v>401</v>
      </c>
      <c r="K40">
        <f t="shared" si="25"/>
        <v>24</v>
      </c>
      <c r="L40">
        <v>30729178</v>
      </c>
      <c r="M40">
        <f t="shared" si="26"/>
        <v>30729.178</v>
      </c>
      <c r="N40">
        <v>73049184</v>
      </c>
      <c r="O40">
        <f t="shared" si="27"/>
        <v>66408.349090909091</v>
      </c>
      <c r="P40">
        <v>74634480</v>
      </c>
      <c r="Q40">
        <f t="shared" si="28"/>
        <v>78562.610526315795</v>
      </c>
      <c r="R40">
        <v>84225920</v>
      </c>
      <c r="S40">
        <f t="shared" si="29"/>
        <v>62389.570370370369</v>
      </c>
      <c r="T40">
        <v>71629648</v>
      </c>
      <c r="U40">
        <f t="shared" si="30"/>
        <v>68218.712380952376</v>
      </c>
      <c r="V40">
        <v>134507152</v>
      </c>
      <c r="W40">
        <f t="shared" si="31"/>
        <v>137956.05333333334</v>
      </c>
      <c r="X40">
        <v>61937956</v>
      </c>
      <c r="Y40">
        <f t="shared" si="32"/>
        <v>66599.952688172038</v>
      </c>
      <c r="Z40">
        <v>95649080</v>
      </c>
      <c r="AA40">
        <f t="shared" si="33"/>
        <v>95649.08</v>
      </c>
      <c r="AB40">
        <v>84383952</v>
      </c>
      <c r="AC40">
        <f t="shared" si="34"/>
        <v>58599.966666666667</v>
      </c>
      <c r="AD40">
        <v>97571728</v>
      </c>
      <c r="AE40">
        <f t="shared" si="35"/>
        <v>95658.556862745099</v>
      </c>
      <c r="AF40">
        <v>95704264</v>
      </c>
      <c r="AG40">
        <f t="shared" si="36"/>
        <v>78125.92979591836</v>
      </c>
      <c r="AH40">
        <v>93330792</v>
      </c>
      <c r="AI40">
        <f t="shared" si="37"/>
        <v>81869.115789473683</v>
      </c>
      <c r="AJ40">
        <v>140577632</v>
      </c>
      <c r="AK40">
        <f t="shared" si="38"/>
        <v>151975.81837837838</v>
      </c>
      <c r="AL40">
        <v>136260816</v>
      </c>
      <c r="AM40">
        <f t="shared" si="39"/>
        <v>149737.16043956045</v>
      </c>
      <c r="AN40">
        <v>108654152</v>
      </c>
      <c r="AO40">
        <f t="shared" si="40"/>
        <v>122911.93665158372</v>
      </c>
      <c r="AP40">
        <v>82313976</v>
      </c>
      <c r="AQ40">
        <f t="shared" si="41"/>
        <v>91459.973333333328</v>
      </c>
      <c r="AR40">
        <v>88679464</v>
      </c>
      <c r="AS40">
        <f t="shared" si="42"/>
        <v>115920.86797385621</v>
      </c>
      <c r="AT40">
        <v>136950416</v>
      </c>
      <c r="AU40">
        <f t="shared" si="43"/>
        <v>89510.075816993471</v>
      </c>
      <c r="AV40">
        <v>126300472</v>
      </c>
      <c r="AW40">
        <f t="shared" si="44"/>
        <v>140333.85777777777</v>
      </c>
      <c r="AX40">
        <v>112033368</v>
      </c>
      <c r="AY40">
        <f t="shared" si="45"/>
        <v>88915.371428571423</v>
      </c>
      <c r="AZ40">
        <v>114363072</v>
      </c>
      <c r="BA40">
        <f t="shared" si="46"/>
        <v>108917.21142857143</v>
      </c>
      <c r="BB40">
        <v>141361392</v>
      </c>
      <c r="BC40">
        <f t="shared" si="47"/>
        <v>201944.84571428571</v>
      </c>
      <c r="BD40">
        <v>142873456</v>
      </c>
      <c r="BE40">
        <f t="shared" si="48"/>
        <v>119061.21333333333</v>
      </c>
      <c r="BF40">
        <v>136869040</v>
      </c>
      <c r="BG40">
        <f t="shared" si="49"/>
        <v>138251.55555555556</v>
      </c>
      <c r="BH40">
        <v>4.3244261624677302E-2</v>
      </c>
      <c r="BI40">
        <v>-0.51397540455289603</v>
      </c>
      <c r="BJ40">
        <v>3368</v>
      </c>
      <c r="BK40">
        <v>0.42327651505498798</v>
      </c>
      <c r="BL40">
        <v>-0.20319867030733399</v>
      </c>
      <c r="BM40">
        <v>246</v>
      </c>
      <c r="BN40">
        <v>7.0529475765463596E-3</v>
      </c>
      <c r="BO40">
        <v>-0.56417230583404898</v>
      </c>
      <c r="BP40">
        <v>21825</v>
      </c>
      <c r="BQ40">
        <v>0.37578207749614101</v>
      </c>
      <c r="BR40">
        <v>0.29197834019313201</v>
      </c>
      <c r="BS40">
        <v>249</v>
      </c>
      <c r="BT40">
        <v>4.6315575193092699E-2</v>
      </c>
      <c r="BU40">
        <v>-0.54581102207685595</v>
      </c>
      <c r="BV40">
        <v>3257</v>
      </c>
      <c r="BW40">
        <v>4.3244261624677302E-2</v>
      </c>
      <c r="BX40">
        <v>0.51397540455289603</v>
      </c>
      <c r="BY40">
        <v>3368</v>
      </c>
      <c r="BZ40">
        <v>0.24529170537200701</v>
      </c>
      <c r="CA40">
        <v>0.31077673424556201</v>
      </c>
      <c r="CB40">
        <v>548</v>
      </c>
      <c r="CC40">
        <v>0.778191764826063</v>
      </c>
      <c r="CD40">
        <v>-5.0196901281152902E-2</v>
      </c>
      <c r="CE40">
        <v>162</v>
      </c>
      <c r="CF40">
        <v>3.63798461164693E-2</v>
      </c>
      <c r="CG40">
        <v>0.80595374474602899</v>
      </c>
      <c r="CH40">
        <v>4531</v>
      </c>
      <c r="CI40">
        <v>0.89018860616403195</v>
      </c>
      <c r="CJ40">
        <v>-3.1835617523959497E-2</v>
      </c>
      <c r="CK40">
        <v>139</v>
      </c>
      <c r="CL40">
        <v>0.42327651505498798</v>
      </c>
      <c r="CM40">
        <v>0.20319867030733399</v>
      </c>
      <c r="CN40">
        <v>246</v>
      </c>
      <c r="CO40">
        <v>0.24529170537200701</v>
      </c>
      <c r="CP40">
        <v>-0.31077673424556201</v>
      </c>
      <c r="CQ40">
        <v>548</v>
      </c>
      <c r="CR40">
        <v>0.118734723978291</v>
      </c>
      <c r="CS40">
        <v>-0.36097363552671502</v>
      </c>
      <c r="CT40">
        <v>1195</v>
      </c>
      <c r="CU40">
        <v>0.20301765341802</v>
      </c>
      <c r="CV40">
        <v>0.49517701050046597</v>
      </c>
      <c r="CW40">
        <v>574</v>
      </c>
      <c r="CX40">
        <v>0.22414352020624101</v>
      </c>
      <c r="CY40">
        <v>-0.34261235176952198</v>
      </c>
      <c r="CZ40">
        <v>620</v>
      </c>
      <c r="DA40">
        <v>7.0529475765463596E-3</v>
      </c>
      <c r="DB40">
        <v>0.56417230583404898</v>
      </c>
      <c r="DC40">
        <v>21825</v>
      </c>
      <c r="DD40">
        <v>0.778191764826063</v>
      </c>
      <c r="DE40">
        <v>5.0196901281152798E-2</v>
      </c>
      <c r="DF40">
        <v>162</v>
      </c>
      <c r="DG40">
        <v>0.118734723978291</v>
      </c>
      <c r="DH40">
        <v>0.36097363552671502</v>
      </c>
      <c r="DI40">
        <v>1195</v>
      </c>
      <c r="DJ40">
        <v>1.4641995734442101E-2</v>
      </c>
      <c r="DK40">
        <v>0.85615064602718205</v>
      </c>
      <c r="DL40">
        <v>11920</v>
      </c>
      <c r="DM40">
        <v>0.92376144207216604</v>
      </c>
      <c r="DN40">
        <v>1.8361283757193401E-2</v>
      </c>
      <c r="DO40">
        <v>135</v>
      </c>
      <c r="DP40">
        <v>0.37578207749614101</v>
      </c>
      <c r="DQ40">
        <v>-0.29197834019313201</v>
      </c>
      <c r="DR40">
        <v>249</v>
      </c>
      <c r="DS40">
        <v>3.63798461164693E-2</v>
      </c>
      <c r="DT40">
        <v>-0.80595374474602899</v>
      </c>
      <c r="DU40">
        <v>4531</v>
      </c>
      <c r="DV40">
        <v>0.20301765341802</v>
      </c>
      <c r="DW40">
        <v>-0.49517701050046597</v>
      </c>
      <c r="DX40">
        <v>574</v>
      </c>
      <c r="DY40">
        <v>1.4641995734442101E-2</v>
      </c>
      <c r="DZ40">
        <v>-0.85615064602718205</v>
      </c>
      <c r="EA40">
        <v>11920</v>
      </c>
      <c r="EB40">
        <v>3.6509889971767198E-2</v>
      </c>
      <c r="EC40">
        <v>-0.83778936226998801</v>
      </c>
      <c r="ED40">
        <v>4681</v>
      </c>
      <c r="EE40">
        <v>4.6315575193092699E-2</v>
      </c>
      <c r="EF40">
        <v>0.54581102207685595</v>
      </c>
      <c r="EG40">
        <v>3257</v>
      </c>
      <c r="EH40">
        <v>0.89018860616403195</v>
      </c>
      <c r="EI40">
        <v>3.1835617523959699E-2</v>
      </c>
      <c r="EJ40">
        <v>139</v>
      </c>
      <c r="EK40">
        <v>0.22414352020624101</v>
      </c>
      <c r="EL40">
        <v>0.34261235176952198</v>
      </c>
      <c r="EM40">
        <v>620</v>
      </c>
      <c r="EN40">
        <v>0.92376144207216604</v>
      </c>
      <c r="EO40">
        <v>-1.8361283757193401E-2</v>
      </c>
      <c r="EP40">
        <v>135</v>
      </c>
      <c r="EQ40">
        <v>3.6509889971767198E-2</v>
      </c>
      <c r="ER40">
        <v>0.83778936226998801</v>
      </c>
      <c r="ES40">
        <v>4681</v>
      </c>
    </row>
    <row r="41" spans="1:149" x14ac:dyDescent="0.2">
      <c r="A41">
        <v>96</v>
      </c>
      <c r="B41" t="s">
        <v>411</v>
      </c>
      <c r="C41" t="s">
        <v>143</v>
      </c>
      <c r="D41" t="s">
        <v>125</v>
      </c>
      <c r="E41">
        <v>132.06549999999999</v>
      </c>
      <c r="F41">
        <v>0.6</v>
      </c>
      <c r="G41">
        <v>6.65</v>
      </c>
      <c r="H41">
        <v>0.32</v>
      </c>
      <c r="I41">
        <v>24</v>
      </c>
      <c r="J41" t="s">
        <v>412</v>
      </c>
      <c r="K41">
        <f t="shared" si="25"/>
        <v>24</v>
      </c>
      <c r="L41">
        <v>69887</v>
      </c>
      <c r="M41">
        <f t="shared" si="26"/>
        <v>69.887</v>
      </c>
      <c r="N41">
        <v>118787</v>
      </c>
      <c r="O41">
        <f t="shared" si="27"/>
        <v>107.98818181818181</v>
      </c>
      <c r="P41">
        <v>63810</v>
      </c>
      <c r="Q41">
        <f t="shared" si="28"/>
        <v>67.168421052631572</v>
      </c>
      <c r="R41">
        <v>369392</v>
      </c>
      <c r="S41">
        <f t="shared" si="29"/>
        <v>273.62370370370371</v>
      </c>
      <c r="T41">
        <v>144504</v>
      </c>
      <c r="U41">
        <f t="shared" si="30"/>
        <v>137.62285714285716</v>
      </c>
      <c r="V41">
        <v>175287</v>
      </c>
      <c r="W41">
        <f t="shared" si="31"/>
        <v>179.78153846153847</v>
      </c>
      <c r="X41">
        <v>393710</v>
      </c>
      <c r="Y41">
        <f t="shared" si="32"/>
        <v>423.3440860215054</v>
      </c>
      <c r="Z41">
        <v>369453</v>
      </c>
      <c r="AA41">
        <f t="shared" si="33"/>
        <v>369.45299999999997</v>
      </c>
      <c r="AB41">
        <v>76692</v>
      </c>
      <c r="AC41">
        <f t="shared" si="34"/>
        <v>53.258333333333333</v>
      </c>
      <c r="AD41">
        <v>508226</v>
      </c>
      <c r="AE41">
        <f t="shared" si="35"/>
        <v>498.26078431372548</v>
      </c>
      <c r="AF41">
        <v>234981</v>
      </c>
      <c r="AG41">
        <f t="shared" si="36"/>
        <v>191.82122448979592</v>
      </c>
      <c r="AH41">
        <v>108212</v>
      </c>
      <c r="AI41">
        <f t="shared" si="37"/>
        <v>94.92280701754386</v>
      </c>
      <c r="AJ41">
        <v>363762</v>
      </c>
      <c r="AK41">
        <f t="shared" si="38"/>
        <v>393.25621621621622</v>
      </c>
      <c r="AL41">
        <v>209400</v>
      </c>
      <c r="AM41">
        <f t="shared" si="39"/>
        <v>230.1098901098901</v>
      </c>
      <c r="AN41">
        <v>231705</v>
      </c>
      <c r="AO41">
        <f t="shared" si="40"/>
        <v>262.10972850678735</v>
      </c>
      <c r="AP41">
        <v>181943</v>
      </c>
      <c r="AQ41">
        <f t="shared" si="41"/>
        <v>202.1588888888889</v>
      </c>
      <c r="AR41">
        <v>175965</v>
      </c>
      <c r="AS41">
        <f t="shared" si="42"/>
        <v>230.01960784313727</v>
      </c>
      <c r="AT41">
        <v>509024</v>
      </c>
      <c r="AU41">
        <f t="shared" si="43"/>
        <v>332.69542483660132</v>
      </c>
      <c r="AV41">
        <v>485151</v>
      </c>
      <c r="AW41">
        <f t="shared" si="44"/>
        <v>539.05666666666662</v>
      </c>
      <c r="AX41">
        <v>519261</v>
      </c>
      <c r="AY41">
        <f t="shared" si="45"/>
        <v>412.11190476190478</v>
      </c>
      <c r="AZ41">
        <v>558007</v>
      </c>
      <c r="BA41">
        <f t="shared" si="46"/>
        <v>531.43523809523811</v>
      </c>
      <c r="BB41">
        <v>451485</v>
      </c>
      <c r="BC41">
        <f t="shared" si="47"/>
        <v>644.9785714285714</v>
      </c>
      <c r="BD41">
        <v>565493</v>
      </c>
      <c r="BE41">
        <f t="shared" si="48"/>
        <v>471.24416666666667</v>
      </c>
      <c r="BF41">
        <v>519136</v>
      </c>
      <c r="BG41">
        <f t="shared" si="49"/>
        <v>524.37979797979801</v>
      </c>
      <c r="BH41">
        <v>0.24303663234133999</v>
      </c>
      <c r="BI41">
        <v>-0.76062313961322603</v>
      </c>
      <c r="BJ41">
        <v>2</v>
      </c>
      <c r="BK41">
        <v>0.123067199553</v>
      </c>
      <c r="BL41">
        <v>1.0331702278402699</v>
      </c>
      <c r="BM41">
        <v>3</v>
      </c>
      <c r="BN41">
        <v>4.4816104795192199E-2</v>
      </c>
      <c r="BO41">
        <v>-1.0669408197475301</v>
      </c>
      <c r="BP41">
        <v>16</v>
      </c>
      <c r="BQ41">
        <v>0.32044415425630401</v>
      </c>
      <c r="BR41">
        <v>-0.62823072295607896</v>
      </c>
      <c r="BS41">
        <v>1</v>
      </c>
      <c r="BT41">
        <v>0.132837173451438</v>
      </c>
      <c r="BU41">
        <v>-0.77256756528533399</v>
      </c>
      <c r="BV41">
        <v>4</v>
      </c>
      <c r="BW41">
        <v>0.24303663234133999</v>
      </c>
      <c r="BX41">
        <v>0.76062313961322503</v>
      </c>
      <c r="BY41">
        <v>2</v>
      </c>
      <c r="BZ41">
        <v>4.6549134178756099E-2</v>
      </c>
      <c r="CA41">
        <v>1.7937933674535</v>
      </c>
      <c r="CB41">
        <v>18</v>
      </c>
      <c r="CC41">
        <v>0.51694536665383395</v>
      </c>
      <c r="CD41">
        <v>-0.30631768013431099</v>
      </c>
      <c r="CE41">
        <v>1</v>
      </c>
      <c r="CF41">
        <v>0.82323592234612197</v>
      </c>
      <c r="CG41">
        <v>0.13239241665714599</v>
      </c>
      <c r="CH41">
        <v>0</v>
      </c>
      <c r="CI41">
        <v>0.98086374874862803</v>
      </c>
      <c r="CJ41">
        <v>-1.1944425672108201E-2</v>
      </c>
      <c r="CK41">
        <v>0</v>
      </c>
      <c r="CL41">
        <v>0.123067199553</v>
      </c>
      <c r="CM41">
        <v>-1.0331702278402699</v>
      </c>
      <c r="CN41">
        <v>3</v>
      </c>
      <c r="CO41">
        <v>4.6549134178756099E-2</v>
      </c>
      <c r="CP41">
        <v>-1.7937933674535</v>
      </c>
      <c r="CQ41">
        <v>18</v>
      </c>
      <c r="CR41">
        <v>4.5223854135785701E-3</v>
      </c>
      <c r="CS41">
        <v>-2.1001110475878102</v>
      </c>
      <c r="CT41">
        <v>266</v>
      </c>
      <c r="CU41">
        <v>5.5547369327364697E-2</v>
      </c>
      <c r="CV41">
        <v>-1.6614009507963501</v>
      </c>
      <c r="CW41">
        <v>13</v>
      </c>
      <c r="CX41">
        <v>1.0592415432877899E-2</v>
      </c>
      <c r="CY41">
        <v>-1.80573779312561</v>
      </c>
      <c r="CZ41">
        <v>79</v>
      </c>
      <c r="DA41">
        <v>4.4816104795192199E-2</v>
      </c>
      <c r="DB41">
        <v>1.0669408197475301</v>
      </c>
      <c r="DC41">
        <v>16</v>
      </c>
      <c r="DD41">
        <v>0.51694536665383395</v>
      </c>
      <c r="DE41">
        <v>0.30631768013431099</v>
      </c>
      <c r="DF41">
        <v>1</v>
      </c>
      <c r="DG41">
        <v>4.5223854135785701E-3</v>
      </c>
      <c r="DH41">
        <v>2.1001110475878102</v>
      </c>
      <c r="DI41">
        <v>266</v>
      </c>
      <c r="DJ41">
        <v>0.35854992387256401</v>
      </c>
      <c r="DK41">
        <v>0.438710096791457</v>
      </c>
      <c r="DL41">
        <v>1</v>
      </c>
      <c r="DM41">
        <v>0.43873034021445401</v>
      </c>
      <c r="DN41">
        <v>0.29437325446220203</v>
      </c>
      <c r="DO41">
        <v>1</v>
      </c>
      <c r="DP41">
        <v>0.32044415425630401</v>
      </c>
      <c r="DQ41">
        <v>0.62823072295607896</v>
      </c>
      <c r="DR41">
        <v>1</v>
      </c>
      <c r="DS41">
        <v>0.82323592234612197</v>
      </c>
      <c r="DT41">
        <v>-0.13239241665714599</v>
      </c>
      <c r="DU41">
        <v>0</v>
      </c>
      <c r="DV41">
        <v>5.5547369327364697E-2</v>
      </c>
      <c r="DW41">
        <v>1.6614009507963501</v>
      </c>
      <c r="DX41">
        <v>13</v>
      </c>
      <c r="DY41">
        <v>0.35854992387256401</v>
      </c>
      <c r="DZ41">
        <v>-0.438710096791457</v>
      </c>
      <c r="EA41">
        <v>1</v>
      </c>
      <c r="EB41">
        <v>0.77042777720327205</v>
      </c>
      <c r="EC41">
        <v>-0.14433684232925501</v>
      </c>
      <c r="ED41">
        <v>1</v>
      </c>
      <c r="EE41">
        <v>0.132837173451438</v>
      </c>
      <c r="EF41">
        <v>0.77256756528533399</v>
      </c>
      <c r="EG41">
        <v>4</v>
      </c>
      <c r="EH41">
        <v>0.98086374874862803</v>
      </c>
      <c r="EI41">
        <v>1.1944425672108201E-2</v>
      </c>
      <c r="EJ41">
        <v>0</v>
      </c>
      <c r="EK41">
        <v>1.0592415432877899E-2</v>
      </c>
      <c r="EL41">
        <v>1.80573779312561</v>
      </c>
      <c r="EM41">
        <v>79</v>
      </c>
      <c r="EN41">
        <v>0.43873034021445401</v>
      </c>
      <c r="EO41">
        <v>-0.29437325446220203</v>
      </c>
      <c r="EP41">
        <v>1</v>
      </c>
      <c r="EQ41">
        <v>0.77042777720327205</v>
      </c>
      <c r="ER41">
        <v>0.14433684232925501</v>
      </c>
      <c r="ES41">
        <v>1</v>
      </c>
    </row>
    <row r="42" spans="1:149" x14ac:dyDescent="0.2">
      <c r="A42">
        <v>99</v>
      </c>
      <c r="B42" t="s">
        <v>419</v>
      </c>
      <c r="C42" t="s">
        <v>420</v>
      </c>
      <c r="D42" t="s">
        <v>125</v>
      </c>
      <c r="E42">
        <v>175.10769999999999</v>
      </c>
      <c r="F42">
        <v>0.5</v>
      </c>
      <c r="G42">
        <v>9.9499999999999993</v>
      </c>
      <c r="H42">
        <v>0.16</v>
      </c>
      <c r="I42">
        <v>24</v>
      </c>
      <c r="J42" t="s">
        <v>421</v>
      </c>
      <c r="K42">
        <f t="shared" si="25"/>
        <v>24</v>
      </c>
      <c r="L42">
        <v>2896862</v>
      </c>
      <c r="M42">
        <f t="shared" si="26"/>
        <v>2896.8620000000001</v>
      </c>
      <c r="N42">
        <v>6987280</v>
      </c>
      <c r="O42">
        <f t="shared" si="27"/>
        <v>6352.0727272727272</v>
      </c>
      <c r="P42">
        <v>4286260</v>
      </c>
      <c r="Q42">
        <f t="shared" si="28"/>
        <v>4511.8526315789477</v>
      </c>
      <c r="R42">
        <v>10709782</v>
      </c>
      <c r="S42">
        <f t="shared" si="29"/>
        <v>7933.1718518518519</v>
      </c>
      <c r="T42">
        <v>4890628</v>
      </c>
      <c r="U42">
        <f t="shared" si="30"/>
        <v>4657.740952380952</v>
      </c>
      <c r="V42">
        <v>5827473</v>
      </c>
      <c r="W42">
        <f t="shared" si="31"/>
        <v>5976.8953846153845</v>
      </c>
      <c r="X42">
        <v>10600390</v>
      </c>
      <c r="Y42">
        <f t="shared" si="32"/>
        <v>11398.268817204302</v>
      </c>
      <c r="Z42">
        <v>12164415</v>
      </c>
      <c r="AA42">
        <f t="shared" si="33"/>
        <v>12164.415000000001</v>
      </c>
      <c r="AB42">
        <v>6241400</v>
      </c>
      <c r="AC42">
        <f t="shared" si="34"/>
        <v>4334.3055555555557</v>
      </c>
      <c r="AD42">
        <v>16642787</v>
      </c>
      <c r="AE42">
        <f t="shared" si="35"/>
        <v>16316.457843137256</v>
      </c>
      <c r="AF42">
        <v>10825657</v>
      </c>
      <c r="AG42">
        <f t="shared" si="36"/>
        <v>8837.2710204081632</v>
      </c>
      <c r="AH42">
        <v>5978992</v>
      </c>
      <c r="AI42">
        <f t="shared" si="37"/>
        <v>5244.7298245614038</v>
      </c>
      <c r="AJ42">
        <v>30573628</v>
      </c>
      <c r="AK42">
        <f t="shared" si="38"/>
        <v>33052.570810810808</v>
      </c>
      <c r="AL42">
        <v>34155368</v>
      </c>
      <c r="AM42">
        <f t="shared" si="39"/>
        <v>37533.37142857143</v>
      </c>
      <c r="AN42">
        <v>22561916</v>
      </c>
      <c r="AO42">
        <f t="shared" si="40"/>
        <v>25522.529411764706</v>
      </c>
      <c r="AP42">
        <v>11296907</v>
      </c>
      <c r="AQ42">
        <f t="shared" si="41"/>
        <v>12552.118888888888</v>
      </c>
      <c r="AR42">
        <v>19403680</v>
      </c>
      <c r="AS42">
        <f t="shared" si="42"/>
        <v>25364.287581699347</v>
      </c>
      <c r="AT42">
        <v>29682124</v>
      </c>
      <c r="AU42">
        <f t="shared" si="43"/>
        <v>19400.081045751635</v>
      </c>
      <c r="AV42">
        <v>32619444</v>
      </c>
      <c r="AW42">
        <f t="shared" si="44"/>
        <v>36243.826666666668</v>
      </c>
      <c r="AX42">
        <v>26250988</v>
      </c>
      <c r="AY42">
        <f t="shared" si="45"/>
        <v>20834.117460317459</v>
      </c>
      <c r="AZ42">
        <v>24886460</v>
      </c>
      <c r="BA42">
        <f t="shared" si="46"/>
        <v>23701.390476190478</v>
      </c>
      <c r="BB42">
        <v>31501420</v>
      </c>
      <c r="BC42">
        <f t="shared" si="47"/>
        <v>45002.028571428571</v>
      </c>
      <c r="BD42">
        <v>33495118</v>
      </c>
      <c r="BE42">
        <f t="shared" si="48"/>
        <v>27912.598333333332</v>
      </c>
      <c r="BF42">
        <v>30429914</v>
      </c>
      <c r="BG42">
        <f t="shared" si="49"/>
        <v>30737.286868686868</v>
      </c>
      <c r="BH42">
        <v>2.2584066044310999E-3</v>
      </c>
      <c r="BI42">
        <v>-1.7002387953737399</v>
      </c>
      <c r="BJ42">
        <v>26650</v>
      </c>
      <c r="BK42">
        <v>0.12166223270521</v>
      </c>
      <c r="BL42">
        <v>0.64265305290816999</v>
      </c>
      <c r="BM42">
        <v>92</v>
      </c>
      <c r="BN42">
        <v>3.7098368150970899E-4</v>
      </c>
      <c r="BO42">
        <v>-1.6251725209939001</v>
      </c>
      <c r="BP42">
        <v>148039</v>
      </c>
      <c r="BQ42">
        <v>0.66462831313991499</v>
      </c>
      <c r="BR42">
        <v>-0.22842696947310201</v>
      </c>
      <c r="BS42">
        <v>17</v>
      </c>
      <c r="BT42">
        <v>1.6000026759160901E-2</v>
      </c>
      <c r="BU42">
        <v>-1.6039725053126701</v>
      </c>
      <c r="BV42">
        <v>3345</v>
      </c>
      <c r="BW42">
        <v>2.2584066044310999E-3</v>
      </c>
      <c r="BX42">
        <v>1.7002387953737399</v>
      </c>
      <c r="BY42">
        <v>26650</v>
      </c>
      <c r="BZ42">
        <v>6.3168416289196595E-4</v>
      </c>
      <c r="CA42">
        <v>2.3428918482819099</v>
      </c>
      <c r="CB42">
        <v>136168</v>
      </c>
      <c r="CC42">
        <v>0.72894588860605003</v>
      </c>
      <c r="CD42">
        <v>7.5066274379838996E-2</v>
      </c>
      <c r="CE42">
        <v>40</v>
      </c>
      <c r="CF42">
        <v>6.71554435847759E-3</v>
      </c>
      <c r="CG42">
        <v>1.4718118259006401</v>
      </c>
      <c r="CH42">
        <v>7959</v>
      </c>
      <c r="CI42">
        <v>0.77647916795377103</v>
      </c>
      <c r="CJ42">
        <v>9.6266290061077703E-2</v>
      </c>
      <c r="CK42">
        <v>38</v>
      </c>
      <c r="CL42">
        <v>0.12166223270521</v>
      </c>
      <c r="CM42">
        <v>-0.64265305290816999</v>
      </c>
      <c r="CN42">
        <v>92</v>
      </c>
      <c r="CO42">
        <v>6.3168416289196595E-4</v>
      </c>
      <c r="CP42">
        <v>-2.3428918482819099</v>
      </c>
      <c r="CQ42">
        <v>136168</v>
      </c>
      <c r="CR42" s="1">
        <v>3.4381505122643198E-5</v>
      </c>
      <c r="CS42">
        <v>-2.2678255739020798</v>
      </c>
      <c r="CT42">
        <v>2274362</v>
      </c>
      <c r="CU42">
        <v>0.155687708058832</v>
      </c>
      <c r="CV42">
        <v>-0.87108002238127202</v>
      </c>
      <c r="CW42">
        <v>93</v>
      </c>
      <c r="CX42">
        <v>6.3701757786079503E-3</v>
      </c>
      <c r="CY42">
        <v>-2.2466255582208401</v>
      </c>
      <c r="CZ42">
        <v>11950</v>
      </c>
      <c r="DA42">
        <v>3.7098368150970899E-4</v>
      </c>
      <c r="DB42">
        <v>1.6251725209939001</v>
      </c>
      <c r="DC42">
        <v>148039</v>
      </c>
      <c r="DD42">
        <v>0.72894588860605003</v>
      </c>
      <c r="DE42">
        <v>-7.5066274379838899E-2</v>
      </c>
      <c r="DF42">
        <v>40</v>
      </c>
      <c r="DG42" s="1">
        <v>3.4381505122643198E-5</v>
      </c>
      <c r="DH42">
        <v>2.2678255739020798</v>
      </c>
      <c r="DI42">
        <v>2274362</v>
      </c>
      <c r="DJ42">
        <v>2.6784156296403702E-3</v>
      </c>
      <c r="DK42">
        <v>1.3967455515208</v>
      </c>
      <c r="DL42">
        <v>18237</v>
      </c>
      <c r="DM42">
        <v>0.94471684707607095</v>
      </c>
      <c r="DN42">
        <v>2.12000156812387E-2</v>
      </c>
      <c r="DO42">
        <v>29</v>
      </c>
      <c r="DP42">
        <v>0.66462831313991499</v>
      </c>
      <c r="DQ42">
        <v>0.22842696947310201</v>
      </c>
      <c r="DR42">
        <v>17</v>
      </c>
      <c r="DS42">
        <v>6.71554435847759E-3</v>
      </c>
      <c r="DT42">
        <v>-1.4718118259006401</v>
      </c>
      <c r="DU42">
        <v>7959</v>
      </c>
      <c r="DV42">
        <v>0.155687708058832</v>
      </c>
      <c r="DW42">
        <v>0.87108002238127202</v>
      </c>
      <c r="DX42">
        <v>93</v>
      </c>
      <c r="DY42">
        <v>2.6784156296403702E-3</v>
      </c>
      <c r="DZ42">
        <v>-1.3967455515208</v>
      </c>
      <c r="EA42">
        <v>18237</v>
      </c>
      <c r="EB42">
        <v>3.1095314248111901E-2</v>
      </c>
      <c r="EC42">
        <v>-1.3755455358395601</v>
      </c>
      <c r="ED42">
        <v>1532</v>
      </c>
      <c r="EE42">
        <v>1.6000026759160901E-2</v>
      </c>
      <c r="EF42">
        <v>1.6039725053126701</v>
      </c>
      <c r="EG42">
        <v>3345</v>
      </c>
      <c r="EH42">
        <v>0.77647916795377103</v>
      </c>
      <c r="EI42">
        <v>-9.6266290061077495E-2</v>
      </c>
      <c r="EJ42">
        <v>38</v>
      </c>
      <c r="EK42">
        <v>6.3701757786079503E-3</v>
      </c>
      <c r="EL42">
        <v>2.2466255582208401</v>
      </c>
      <c r="EM42">
        <v>11950</v>
      </c>
      <c r="EN42">
        <v>0.94471684707607095</v>
      </c>
      <c r="EO42">
        <v>-2.1200015681238599E-2</v>
      </c>
      <c r="EP42">
        <v>29</v>
      </c>
      <c r="EQ42">
        <v>3.1095314248111901E-2</v>
      </c>
      <c r="ER42">
        <v>1.3755455358395601</v>
      </c>
      <c r="ES42">
        <v>1532</v>
      </c>
    </row>
    <row r="43" spans="1:149" x14ac:dyDescent="0.2">
      <c r="A43">
        <v>100</v>
      </c>
      <c r="B43" t="s">
        <v>422</v>
      </c>
      <c r="C43" t="s">
        <v>354</v>
      </c>
      <c r="D43" t="s">
        <v>131</v>
      </c>
      <c r="E43">
        <v>146.04589999999999</v>
      </c>
      <c r="F43">
        <v>-8.1</v>
      </c>
      <c r="G43">
        <v>8.1</v>
      </c>
      <c r="H43">
        <v>0.34</v>
      </c>
      <c r="I43">
        <v>24</v>
      </c>
      <c r="J43" t="s">
        <v>423</v>
      </c>
      <c r="K43">
        <f t="shared" si="25"/>
        <v>24</v>
      </c>
      <c r="L43">
        <v>661537</v>
      </c>
      <c r="M43">
        <f t="shared" si="26"/>
        <v>661.53700000000003</v>
      </c>
      <c r="N43">
        <v>2112594</v>
      </c>
      <c r="O43">
        <f t="shared" si="27"/>
        <v>1920.54</v>
      </c>
      <c r="P43">
        <v>1673792</v>
      </c>
      <c r="Q43">
        <f t="shared" si="28"/>
        <v>1761.8863157894737</v>
      </c>
      <c r="R43">
        <v>2550401</v>
      </c>
      <c r="S43">
        <f t="shared" si="29"/>
        <v>1889.1859259259259</v>
      </c>
      <c r="T43">
        <v>1812807</v>
      </c>
      <c r="U43">
        <f t="shared" si="30"/>
        <v>1726.4828571428573</v>
      </c>
      <c r="V43">
        <v>3521560</v>
      </c>
      <c r="W43">
        <f t="shared" si="31"/>
        <v>3611.8564102564101</v>
      </c>
      <c r="X43">
        <v>1725916</v>
      </c>
      <c r="Y43">
        <f t="shared" si="32"/>
        <v>1855.8236559139784</v>
      </c>
      <c r="Z43">
        <v>2795706</v>
      </c>
      <c r="AA43">
        <f t="shared" si="33"/>
        <v>2795.7060000000001</v>
      </c>
      <c r="AB43">
        <v>1694746</v>
      </c>
      <c r="AC43">
        <f t="shared" si="34"/>
        <v>1176.9069444444444</v>
      </c>
      <c r="AD43">
        <v>2834081</v>
      </c>
      <c r="AE43">
        <f t="shared" si="35"/>
        <v>2778.5107843137257</v>
      </c>
      <c r="AF43">
        <v>2279384</v>
      </c>
      <c r="AG43">
        <f t="shared" si="36"/>
        <v>1860.7216326530613</v>
      </c>
      <c r="AH43">
        <v>1943748</v>
      </c>
      <c r="AI43">
        <f t="shared" si="37"/>
        <v>1705.042105263158</v>
      </c>
      <c r="AJ43">
        <v>3866314</v>
      </c>
      <c r="AK43">
        <f t="shared" si="38"/>
        <v>4179.7989189189193</v>
      </c>
      <c r="AL43">
        <v>4467452</v>
      </c>
      <c r="AM43">
        <f t="shared" si="39"/>
        <v>4909.2879120879124</v>
      </c>
      <c r="AN43">
        <v>5251860</v>
      </c>
      <c r="AO43">
        <f t="shared" si="40"/>
        <v>5941.0180995475112</v>
      </c>
      <c r="AP43">
        <v>1909193</v>
      </c>
      <c r="AQ43">
        <f t="shared" si="41"/>
        <v>2121.3255555555556</v>
      </c>
      <c r="AR43">
        <v>2837792</v>
      </c>
      <c r="AS43">
        <f t="shared" si="42"/>
        <v>3709.532026143791</v>
      </c>
      <c r="AT43">
        <v>5409572</v>
      </c>
      <c r="AU43">
        <f t="shared" si="43"/>
        <v>3535.6679738562093</v>
      </c>
      <c r="AV43">
        <v>3465230</v>
      </c>
      <c r="AW43">
        <f t="shared" si="44"/>
        <v>3850.2555555555555</v>
      </c>
      <c r="AX43">
        <v>3408633</v>
      </c>
      <c r="AY43">
        <f t="shared" si="45"/>
        <v>2705.2642857142855</v>
      </c>
      <c r="AZ43">
        <v>4424086</v>
      </c>
      <c r="BA43">
        <f t="shared" si="46"/>
        <v>4213.4152380952382</v>
      </c>
      <c r="BB43">
        <v>3876813</v>
      </c>
      <c r="BC43">
        <f t="shared" si="47"/>
        <v>5538.3042857142855</v>
      </c>
      <c r="BD43">
        <v>4998574</v>
      </c>
      <c r="BE43">
        <f t="shared" si="48"/>
        <v>4165.4783333333335</v>
      </c>
      <c r="BF43">
        <v>4839688</v>
      </c>
      <c r="BG43">
        <f t="shared" si="49"/>
        <v>4888.5737373737375</v>
      </c>
      <c r="BH43">
        <v>1.9802380870317701E-2</v>
      </c>
      <c r="BI43">
        <v>-0.80383263410453198</v>
      </c>
      <c r="BJ43">
        <v>272</v>
      </c>
      <c r="BK43">
        <v>0.93468686182579996</v>
      </c>
      <c r="BL43">
        <v>2.6962024158831199E-2</v>
      </c>
      <c r="BM43">
        <v>2</v>
      </c>
      <c r="BN43">
        <v>1.02806171746566E-4</v>
      </c>
      <c r="BO43">
        <v>-1.14651902839388</v>
      </c>
      <c r="BP43">
        <v>77859</v>
      </c>
      <c r="BQ43">
        <v>0.58279582999811896</v>
      </c>
      <c r="BR43">
        <v>0.211729871223789</v>
      </c>
      <c r="BS43">
        <v>4</v>
      </c>
      <c r="BT43">
        <v>9.01632658822831E-2</v>
      </c>
      <c r="BU43">
        <v>-0.54342267765617702</v>
      </c>
      <c r="BV43">
        <v>45</v>
      </c>
      <c r="BW43">
        <v>1.9802380870317701E-2</v>
      </c>
      <c r="BX43">
        <v>0.80383263410453198</v>
      </c>
      <c r="BY43">
        <v>272</v>
      </c>
      <c r="BZ43">
        <v>4.0527721096279702E-2</v>
      </c>
      <c r="CA43">
        <v>0.83079465826336396</v>
      </c>
      <c r="CB43">
        <v>135</v>
      </c>
      <c r="CC43">
        <v>9.8375500873489397E-2</v>
      </c>
      <c r="CD43">
        <v>-0.34268639428934999</v>
      </c>
      <c r="CE43">
        <v>57</v>
      </c>
      <c r="CF43">
        <v>2.8488186201487301E-2</v>
      </c>
      <c r="CG43">
        <v>1.0155625053283199</v>
      </c>
      <c r="CH43">
        <v>208</v>
      </c>
      <c r="CI43">
        <v>0.37530574089271401</v>
      </c>
      <c r="CJ43">
        <v>0.26040995644835502</v>
      </c>
      <c r="CK43">
        <v>12</v>
      </c>
      <c r="CL43">
        <v>0.93468686182579996</v>
      </c>
      <c r="CM43">
        <v>-2.69620241588313E-2</v>
      </c>
      <c r="CN43">
        <v>2</v>
      </c>
      <c r="CO43">
        <v>4.0527721096279702E-2</v>
      </c>
      <c r="CP43">
        <v>-0.83079465826336396</v>
      </c>
      <c r="CQ43">
        <v>135</v>
      </c>
      <c r="CR43">
        <v>1.36778633793183E-3</v>
      </c>
      <c r="CS43">
        <v>-1.17348105255271</v>
      </c>
      <c r="CT43">
        <v>5928</v>
      </c>
      <c r="CU43">
        <v>0.700613632672203</v>
      </c>
      <c r="CV43">
        <v>0.184767847064957</v>
      </c>
      <c r="CW43">
        <v>3</v>
      </c>
      <c r="CX43">
        <v>0.14672862117234101</v>
      </c>
      <c r="CY43">
        <v>-0.570384701815008</v>
      </c>
      <c r="CZ43">
        <v>28</v>
      </c>
      <c r="DA43">
        <v>1.02806171746566E-4</v>
      </c>
      <c r="DB43">
        <v>1.14651902839388</v>
      </c>
      <c r="DC43">
        <v>77859</v>
      </c>
      <c r="DD43">
        <v>9.8375500873489397E-2</v>
      </c>
      <c r="DE43">
        <v>0.34268639428934999</v>
      </c>
      <c r="DF43">
        <v>57</v>
      </c>
      <c r="DG43">
        <v>1.36778633793183E-3</v>
      </c>
      <c r="DH43">
        <v>1.17348105255271</v>
      </c>
      <c r="DI43">
        <v>5928</v>
      </c>
      <c r="DJ43">
        <v>1.28894998080752E-3</v>
      </c>
      <c r="DK43">
        <v>1.35824889961767</v>
      </c>
      <c r="DL43">
        <v>6886</v>
      </c>
      <c r="DM43">
        <v>1.65008413192013E-2</v>
      </c>
      <c r="DN43">
        <v>0.60309635073770596</v>
      </c>
      <c r="DO43">
        <v>380</v>
      </c>
      <c r="DP43">
        <v>0.58279582999811896</v>
      </c>
      <c r="DQ43">
        <v>-0.211729871223789</v>
      </c>
      <c r="DR43">
        <v>4</v>
      </c>
      <c r="DS43">
        <v>2.8488186201487301E-2</v>
      </c>
      <c r="DT43">
        <v>-1.0155625053283199</v>
      </c>
      <c r="DU43">
        <v>208</v>
      </c>
      <c r="DV43">
        <v>0.700613632672203</v>
      </c>
      <c r="DW43">
        <v>-0.184767847064957</v>
      </c>
      <c r="DX43">
        <v>3</v>
      </c>
      <c r="DY43">
        <v>1.28894998080752E-3</v>
      </c>
      <c r="DZ43">
        <v>-1.35824889961767</v>
      </c>
      <c r="EA43">
        <v>6886</v>
      </c>
      <c r="EB43">
        <v>9.4997502002115E-2</v>
      </c>
      <c r="EC43">
        <v>-0.75515254887996597</v>
      </c>
      <c r="ED43">
        <v>46</v>
      </c>
      <c r="EE43">
        <v>9.01632658822831E-2</v>
      </c>
      <c r="EF43">
        <v>0.54342267765617702</v>
      </c>
      <c r="EG43">
        <v>45</v>
      </c>
      <c r="EH43">
        <v>0.37530574089271401</v>
      </c>
      <c r="EI43">
        <v>-0.26040995644835502</v>
      </c>
      <c r="EJ43">
        <v>12</v>
      </c>
      <c r="EK43">
        <v>0.14672862117234101</v>
      </c>
      <c r="EL43">
        <v>0.570384701815008</v>
      </c>
      <c r="EM43">
        <v>28</v>
      </c>
      <c r="EN43">
        <v>1.65008413192013E-2</v>
      </c>
      <c r="EO43">
        <v>-0.60309635073770596</v>
      </c>
      <c r="EP43">
        <v>380</v>
      </c>
      <c r="EQ43">
        <v>9.4997502002115E-2</v>
      </c>
      <c r="ER43">
        <v>0.75515254887996597</v>
      </c>
      <c r="ES43">
        <v>46</v>
      </c>
    </row>
    <row r="44" spans="1:149" x14ac:dyDescent="0.2">
      <c r="A44">
        <v>106</v>
      </c>
      <c r="B44" t="s">
        <v>439</v>
      </c>
      <c r="C44" t="s">
        <v>440</v>
      </c>
      <c r="D44" t="s">
        <v>131</v>
      </c>
      <c r="E44">
        <v>122.0248</v>
      </c>
      <c r="F44">
        <v>-11.1</v>
      </c>
      <c r="G44">
        <v>5.64</v>
      </c>
      <c r="H44">
        <v>0.35</v>
      </c>
      <c r="I44">
        <v>24</v>
      </c>
      <c r="J44" t="s">
        <v>441</v>
      </c>
      <c r="K44">
        <f t="shared" si="25"/>
        <v>24</v>
      </c>
      <c r="L44">
        <v>224596</v>
      </c>
      <c r="M44">
        <f t="shared" si="26"/>
        <v>224.596</v>
      </c>
      <c r="N44">
        <v>399779</v>
      </c>
      <c r="O44">
        <f t="shared" si="27"/>
        <v>363.43545454545455</v>
      </c>
      <c r="P44">
        <v>473677</v>
      </c>
      <c r="Q44">
        <f t="shared" si="28"/>
        <v>498.60736842105263</v>
      </c>
      <c r="R44">
        <v>820945</v>
      </c>
      <c r="S44">
        <f t="shared" si="29"/>
        <v>608.10740740740744</v>
      </c>
      <c r="T44">
        <v>322793</v>
      </c>
      <c r="U44">
        <f t="shared" si="30"/>
        <v>307.42190476190478</v>
      </c>
      <c r="V44">
        <v>1234873</v>
      </c>
      <c r="W44">
        <f t="shared" si="31"/>
        <v>1266.5364102564104</v>
      </c>
      <c r="X44">
        <v>703130</v>
      </c>
      <c r="Y44">
        <f t="shared" si="32"/>
        <v>756.05376344086017</v>
      </c>
      <c r="Z44">
        <v>775375</v>
      </c>
      <c r="AA44">
        <f t="shared" si="33"/>
        <v>775.375</v>
      </c>
      <c r="AB44">
        <v>696169</v>
      </c>
      <c r="AC44">
        <f t="shared" si="34"/>
        <v>483.45069444444442</v>
      </c>
      <c r="AD44">
        <v>953251</v>
      </c>
      <c r="AE44">
        <f t="shared" si="35"/>
        <v>934.55980392156857</v>
      </c>
      <c r="AF44">
        <v>708381</v>
      </c>
      <c r="AG44">
        <f t="shared" si="36"/>
        <v>578.27020408163264</v>
      </c>
      <c r="AH44">
        <v>787736</v>
      </c>
      <c r="AI44">
        <f t="shared" si="37"/>
        <v>690.99649122807023</v>
      </c>
      <c r="AJ44">
        <v>25388528</v>
      </c>
      <c r="AK44">
        <f t="shared" si="38"/>
        <v>27447.057297297299</v>
      </c>
      <c r="AL44">
        <v>27503428</v>
      </c>
      <c r="AM44">
        <f t="shared" si="39"/>
        <v>30223.547252747252</v>
      </c>
      <c r="AN44">
        <v>23365576</v>
      </c>
      <c r="AO44">
        <f t="shared" si="40"/>
        <v>26431.647058823528</v>
      </c>
      <c r="AP44">
        <v>15206316</v>
      </c>
      <c r="AQ44">
        <f t="shared" si="41"/>
        <v>16895.906666666666</v>
      </c>
      <c r="AR44">
        <v>14554026</v>
      </c>
      <c r="AS44">
        <f t="shared" si="42"/>
        <v>19024.870588235295</v>
      </c>
      <c r="AT44">
        <v>28221402</v>
      </c>
      <c r="AU44">
        <f t="shared" si="43"/>
        <v>18445.360784313725</v>
      </c>
      <c r="AV44">
        <v>21811168</v>
      </c>
      <c r="AW44">
        <f t="shared" si="44"/>
        <v>24234.63111111111</v>
      </c>
      <c r="AX44">
        <v>19152220</v>
      </c>
      <c r="AY44">
        <f t="shared" si="45"/>
        <v>15200.174603174602</v>
      </c>
      <c r="AZ44">
        <v>22047852</v>
      </c>
      <c r="BA44">
        <f t="shared" si="46"/>
        <v>20997.954285714284</v>
      </c>
      <c r="BB44">
        <v>29665880</v>
      </c>
      <c r="BC44">
        <f t="shared" si="47"/>
        <v>42379.828571428574</v>
      </c>
      <c r="BD44">
        <v>31648774</v>
      </c>
      <c r="BE44">
        <f t="shared" si="48"/>
        <v>26373.978333333333</v>
      </c>
      <c r="BF44">
        <v>31150110</v>
      </c>
      <c r="BG44">
        <f t="shared" si="49"/>
        <v>31464.757575757576</v>
      </c>
      <c r="BH44">
        <v>1.11857611622567E-3</v>
      </c>
      <c r="BI44">
        <v>-5.3953139806713901</v>
      </c>
      <c r="BJ44">
        <v>447111</v>
      </c>
      <c r="BK44">
        <v>0.25315433753954703</v>
      </c>
      <c r="BL44">
        <v>-0.53301900154619697</v>
      </c>
      <c r="BM44">
        <v>4</v>
      </c>
      <c r="BN44" s="1">
        <v>1.9471224635612399E-5</v>
      </c>
      <c r="BO44">
        <v>-5.5696402904933198</v>
      </c>
      <c r="BP44">
        <v>32620745</v>
      </c>
      <c r="BQ44">
        <v>0.54698402265356105</v>
      </c>
      <c r="BR44">
        <v>-0.29233874437736301</v>
      </c>
      <c r="BS44">
        <v>1</v>
      </c>
      <c r="BT44">
        <v>3.27187203679651E-4</v>
      </c>
      <c r="BU44">
        <v>-5.3830416052101198</v>
      </c>
      <c r="BV44">
        <v>1503080</v>
      </c>
      <c r="BW44">
        <v>1.11857611622567E-3</v>
      </c>
      <c r="BX44">
        <v>5.3953139806713901</v>
      </c>
      <c r="BY44">
        <v>447111</v>
      </c>
      <c r="BZ44">
        <v>1.1867257345772101E-3</v>
      </c>
      <c r="CA44">
        <v>4.8622949791251902</v>
      </c>
      <c r="CB44">
        <v>294278</v>
      </c>
      <c r="CC44">
        <v>0.525466741259624</v>
      </c>
      <c r="CD44">
        <v>-0.17432630982193401</v>
      </c>
      <c r="CE44">
        <v>53</v>
      </c>
      <c r="CF44">
        <v>1.1534766720860401E-3</v>
      </c>
      <c r="CG44">
        <v>5.1029752362940304</v>
      </c>
      <c r="CH44">
        <v>355900</v>
      </c>
      <c r="CI44">
        <v>0.96956496140139903</v>
      </c>
      <c r="CJ44">
        <v>1.22723754612728E-2</v>
      </c>
      <c r="CK44">
        <v>24</v>
      </c>
      <c r="CL44">
        <v>0.25315433753954703</v>
      </c>
      <c r="CM44">
        <v>0.53301900154619697</v>
      </c>
      <c r="CN44">
        <v>4</v>
      </c>
      <c r="CO44">
        <v>1.1867257345772101E-3</v>
      </c>
      <c r="CP44">
        <v>-4.8622949791251902</v>
      </c>
      <c r="CQ44">
        <v>294278</v>
      </c>
      <c r="CR44" s="1">
        <v>2.0764554001918199E-5</v>
      </c>
      <c r="CS44">
        <v>-5.0366212889471296</v>
      </c>
      <c r="CT44">
        <v>21335083</v>
      </c>
      <c r="CU44">
        <v>0.60578382408426401</v>
      </c>
      <c r="CV44">
        <v>0.24068025716883301</v>
      </c>
      <c r="CW44">
        <v>1</v>
      </c>
      <c r="CX44">
        <v>3.4885418582136302E-4</v>
      </c>
      <c r="CY44">
        <v>-4.8500226036639198</v>
      </c>
      <c r="CZ44">
        <v>984462</v>
      </c>
      <c r="DA44" s="1">
        <v>1.9471224635612399E-5</v>
      </c>
      <c r="DB44">
        <v>5.5696402904933198</v>
      </c>
      <c r="DC44">
        <v>32620745</v>
      </c>
      <c r="DD44">
        <v>0.525466741259624</v>
      </c>
      <c r="DE44">
        <v>0.17432630982193401</v>
      </c>
      <c r="DF44">
        <v>53</v>
      </c>
      <c r="DG44" s="1">
        <v>2.0764554001918199E-5</v>
      </c>
      <c r="DH44">
        <v>5.0366212889471296</v>
      </c>
      <c r="DI44">
        <v>21335083</v>
      </c>
      <c r="DJ44" s="1">
        <v>2.01890537455703E-5</v>
      </c>
      <c r="DK44">
        <v>5.27730154611596</v>
      </c>
      <c r="DL44">
        <v>25809257</v>
      </c>
      <c r="DM44">
        <v>0.42581692970117802</v>
      </c>
      <c r="DN44">
        <v>0.186598685283206</v>
      </c>
      <c r="DO44">
        <v>66</v>
      </c>
      <c r="DP44">
        <v>0.54698402265356105</v>
      </c>
      <c r="DQ44">
        <v>0.29233874437736401</v>
      </c>
      <c r="DR44">
        <v>1</v>
      </c>
      <c r="DS44">
        <v>1.1534766720860401E-3</v>
      </c>
      <c r="DT44">
        <v>-5.1029752362940304</v>
      </c>
      <c r="DU44">
        <v>355900</v>
      </c>
      <c r="DV44">
        <v>0.60578382408426401</v>
      </c>
      <c r="DW44">
        <v>-0.24068025716883301</v>
      </c>
      <c r="DX44">
        <v>1</v>
      </c>
      <c r="DY44" s="1">
        <v>2.01890537455703E-5</v>
      </c>
      <c r="DZ44">
        <v>-5.27730154611596</v>
      </c>
      <c r="EA44">
        <v>25809257</v>
      </c>
      <c r="EB44">
        <v>3.3848548590145701E-4</v>
      </c>
      <c r="EC44">
        <v>-5.0907028608327503</v>
      </c>
      <c r="ED44">
        <v>1192649</v>
      </c>
      <c r="EE44">
        <v>3.27187203679651E-4</v>
      </c>
      <c r="EF44">
        <v>5.3830416052101198</v>
      </c>
      <c r="EG44">
        <v>1503080</v>
      </c>
      <c r="EH44">
        <v>0.96956496140139903</v>
      </c>
      <c r="EI44">
        <v>-1.22723754612726E-2</v>
      </c>
      <c r="EJ44">
        <v>24</v>
      </c>
      <c r="EK44">
        <v>3.4885418582136302E-4</v>
      </c>
      <c r="EL44">
        <v>4.8500226036639198</v>
      </c>
      <c r="EM44">
        <v>984462</v>
      </c>
      <c r="EN44">
        <v>0.42581692970117802</v>
      </c>
      <c r="EO44">
        <v>-0.186598685283206</v>
      </c>
      <c r="EP44">
        <v>66</v>
      </c>
      <c r="EQ44">
        <v>3.3848548590145701E-4</v>
      </c>
      <c r="ER44">
        <v>5.0907028608327503</v>
      </c>
      <c r="ES44">
        <v>1192649</v>
      </c>
    </row>
    <row r="45" spans="1:149" x14ac:dyDescent="0.2">
      <c r="A45">
        <v>109</v>
      </c>
      <c r="B45" t="s">
        <v>448</v>
      </c>
      <c r="C45" t="s">
        <v>449</v>
      </c>
      <c r="D45" t="s">
        <v>131</v>
      </c>
      <c r="E45">
        <v>155.00980000000001</v>
      </c>
      <c r="F45">
        <v>-7.9</v>
      </c>
      <c r="G45">
        <v>7.87</v>
      </c>
      <c r="H45">
        <v>0.34</v>
      </c>
      <c r="I45">
        <v>24</v>
      </c>
      <c r="J45" t="s">
        <v>450</v>
      </c>
      <c r="K45">
        <f t="shared" si="25"/>
        <v>24</v>
      </c>
      <c r="L45">
        <v>67181</v>
      </c>
      <c r="M45">
        <f t="shared" si="26"/>
        <v>67.180999999999997</v>
      </c>
      <c r="N45">
        <v>453420</v>
      </c>
      <c r="O45">
        <f t="shared" si="27"/>
        <v>412.2</v>
      </c>
      <c r="P45">
        <v>119845</v>
      </c>
      <c r="Q45">
        <f t="shared" si="28"/>
        <v>126.15263157894736</v>
      </c>
      <c r="R45">
        <v>234089</v>
      </c>
      <c r="S45">
        <f t="shared" si="29"/>
        <v>173.39925925925925</v>
      </c>
      <c r="T45">
        <v>351121</v>
      </c>
      <c r="U45">
        <f t="shared" si="30"/>
        <v>334.40095238095239</v>
      </c>
      <c r="V45">
        <v>202973</v>
      </c>
      <c r="W45">
        <f t="shared" si="31"/>
        <v>208.17743589743588</v>
      </c>
      <c r="X45">
        <v>107650</v>
      </c>
      <c r="Y45">
        <f t="shared" si="32"/>
        <v>115.75268817204301</v>
      </c>
      <c r="Z45">
        <v>246617</v>
      </c>
      <c r="AA45">
        <f t="shared" si="33"/>
        <v>246.61699999999999</v>
      </c>
      <c r="AB45">
        <v>138780</v>
      </c>
      <c r="AC45">
        <f t="shared" si="34"/>
        <v>96.375</v>
      </c>
      <c r="AD45">
        <v>283231</v>
      </c>
      <c r="AE45">
        <f t="shared" si="35"/>
        <v>277.67745098039217</v>
      </c>
      <c r="AF45">
        <v>261075</v>
      </c>
      <c r="AG45">
        <f t="shared" si="36"/>
        <v>213.12244897959184</v>
      </c>
      <c r="AH45">
        <v>98870</v>
      </c>
      <c r="AI45">
        <f t="shared" si="37"/>
        <v>86.728070175438603</v>
      </c>
      <c r="AJ45">
        <v>321267</v>
      </c>
      <c r="AK45">
        <f t="shared" si="38"/>
        <v>347.31567567567566</v>
      </c>
      <c r="AL45">
        <v>1385400</v>
      </c>
      <c r="AM45">
        <f t="shared" si="39"/>
        <v>1522.4175824175825</v>
      </c>
      <c r="AN45">
        <v>726823</v>
      </c>
      <c r="AO45">
        <f t="shared" si="40"/>
        <v>822.19796380090497</v>
      </c>
      <c r="AP45">
        <v>172049</v>
      </c>
      <c r="AQ45">
        <f t="shared" si="41"/>
        <v>191.16555555555556</v>
      </c>
      <c r="AR45">
        <v>333781</v>
      </c>
      <c r="AS45">
        <f t="shared" si="42"/>
        <v>436.31503267973858</v>
      </c>
      <c r="AT45">
        <v>1418019</v>
      </c>
      <c r="AU45">
        <f t="shared" si="43"/>
        <v>926.80980392156857</v>
      </c>
      <c r="AV45">
        <v>474702</v>
      </c>
      <c r="AW45">
        <f t="shared" si="44"/>
        <v>527.44666666666672</v>
      </c>
      <c r="AX45">
        <v>750971</v>
      </c>
      <c r="AY45">
        <f t="shared" si="45"/>
        <v>596.00873015873015</v>
      </c>
      <c r="AZ45">
        <v>1298526</v>
      </c>
      <c r="BA45">
        <f t="shared" si="46"/>
        <v>1236.6914285714286</v>
      </c>
      <c r="BB45">
        <v>365925</v>
      </c>
      <c r="BC45">
        <f t="shared" si="47"/>
        <v>522.75</v>
      </c>
      <c r="BD45">
        <v>1915555</v>
      </c>
      <c r="BE45">
        <f t="shared" si="48"/>
        <v>1596.2958333333333</v>
      </c>
      <c r="BF45">
        <v>1281494</v>
      </c>
      <c r="BG45">
        <f t="shared" si="49"/>
        <v>1294.4383838383837</v>
      </c>
      <c r="BH45">
        <v>7.1484089507207901E-2</v>
      </c>
      <c r="BI45">
        <v>-1.74078552423182</v>
      </c>
      <c r="BJ45">
        <v>33</v>
      </c>
      <c r="BK45">
        <v>1.19174054803217E-2</v>
      </c>
      <c r="BL45">
        <v>1.22731999791524</v>
      </c>
      <c r="BM45">
        <v>46</v>
      </c>
      <c r="BN45">
        <v>1.8716343184209401E-3</v>
      </c>
      <c r="BO45">
        <v>-1.84824828533133</v>
      </c>
      <c r="BP45">
        <v>1452</v>
      </c>
      <c r="BQ45">
        <v>6.8562560841366596E-2</v>
      </c>
      <c r="BR45">
        <v>0.92286519116613197</v>
      </c>
      <c r="BS45">
        <v>7</v>
      </c>
      <c r="BT45">
        <v>0.94734651301310202</v>
      </c>
      <c r="BU45">
        <v>-2.3673113282788299E-2</v>
      </c>
      <c r="BV45">
        <v>0</v>
      </c>
      <c r="BW45">
        <v>7.1484089507207901E-2</v>
      </c>
      <c r="BX45">
        <v>1.74078552423182</v>
      </c>
      <c r="BY45">
        <v>33</v>
      </c>
      <c r="BZ45">
        <v>3.3725043678036901E-2</v>
      </c>
      <c r="CA45">
        <v>2.96810552214707</v>
      </c>
      <c r="CB45">
        <v>143</v>
      </c>
      <c r="CC45">
        <v>0.83126786894695504</v>
      </c>
      <c r="CD45">
        <v>-0.10746276109951</v>
      </c>
      <c r="CE45">
        <v>1</v>
      </c>
      <c r="CF45">
        <v>3.9411080065048801E-2</v>
      </c>
      <c r="CG45">
        <v>2.6636507153979601</v>
      </c>
      <c r="CH45">
        <v>102</v>
      </c>
      <c r="CI45">
        <v>7.4484910765560394E-2</v>
      </c>
      <c r="CJ45">
        <v>1.7171124109490401</v>
      </c>
      <c r="CK45">
        <v>32</v>
      </c>
      <c r="CL45">
        <v>1.19174054803217E-2</v>
      </c>
      <c r="CM45">
        <v>-1.22731999791524</v>
      </c>
      <c r="CN45">
        <v>46</v>
      </c>
      <c r="CO45">
        <v>3.3725043678036901E-2</v>
      </c>
      <c r="CP45">
        <v>-2.96810552214707</v>
      </c>
      <c r="CQ45">
        <v>143</v>
      </c>
      <c r="CR45">
        <v>5.5002875894251304E-4</v>
      </c>
      <c r="CS45">
        <v>-3.07556828324658</v>
      </c>
      <c r="CT45">
        <v>10126</v>
      </c>
      <c r="CU45">
        <v>0.57699242477720603</v>
      </c>
      <c r="CV45">
        <v>-0.30445480674911002</v>
      </c>
      <c r="CW45">
        <v>0</v>
      </c>
      <c r="CX45">
        <v>2.7254576871060001E-2</v>
      </c>
      <c r="CY45">
        <v>-1.2509931111980299</v>
      </c>
      <c r="CZ45">
        <v>21</v>
      </c>
      <c r="DA45">
        <v>1.8716343184209401E-3</v>
      </c>
      <c r="DB45">
        <v>1.84824828533134</v>
      </c>
      <c r="DC45">
        <v>1452</v>
      </c>
      <c r="DD45">
        <v>0.83126786894695504</v>
      </c>
      <c r="DE45">
        <v>0.10746276109951</v>
      </c>
      <c r="DF45">
        <v>1</v>
      </c>
      <c r="DG45">
        <v>5.5002875894251304E-4</v>
      </c>
      <c r="DH45">
        <v>3.07556828324658</v>
      </c>
      <c r="DI45">
        <v>10126</v>
      </c>
      <c r="DJ45">
        <v>8.1433400833488205E-4</v>
      </c>
      <c r="DK45">
        <v>2.7711134764974701</v>
      </c>
      <c r="DL45">
        <v>5676</v>
      </c>
      <c r="DM45">
        <v>2.25538462633121E-3</v>
      </c>
      <c r="DN45">
        <v>1.8245751720485499</v>
      </c>
      <c r="DO45">
        <v>1189</v>
      </c>
      <c r="DP45">
        <v>6.8562560841366596E-2</v>
      </c>
      <c r="DQ45">
        <v>-0.92286519116613197</v>
      </c>
      <c r="DR45">
        <v>7</v>
      </c>
      <c r="DS45">
        <v>3.9411080065048801E-2</v>
      </c>
      <c r="DT45">
        <v>-2.6636507153979601</v>
      </c>
      <c r="DU45">
        <v>102</v>
      </c>
      <c r="DV45">
        <v>0.57699242477720603</v>
      </c>
      <c r="DW45">
        <v>0.30445480674911002</v>
      </c>
      <c r="DX45">
        <v>0</v>
      </c>
      <c r="DY45">
        <v>8.1433400833488205E-4</v>
      </c>
      <c r="DZ45">
        <v>-2.7711134764974701</v>
      </c>
      <c r="EA45">
        <v>5676</v>
      </c>
      <c r="EB45">
        <v>9.4622916507664898E-2</v>
      </c>
      <c r="EC45">
        <v>-0.94653830444892095</v>
      </c>
      <c r="ED45">
        <v>5</v>
      </c>
      <c r="EE45">
        <v>0.94734651301310202</v>
      </c>
      <c r="EF45">
        <v>2.3673113282788299E-2</v>
      </c>
      <c r="EG45">
        <v>0</v>
      </c>
      <c r="EH45">
        <v>7.4484910765560394E-2</v>
      </c>
      <c r="EI45">
        <v>-1.7171124109490401</v>
      </c>
      <c r="EJ45">
        <v>32</v>
      </c>
      <c r="EK45">
        <v>2.7254576871060001E-2</v>
      </c>
      <c r="EL45">
        <v>1.2509931111980299</v>
      </c>
      <c r="EM45">
        <v>21</v>
      </c>
      <c r="EN45">
        <v>2.25538462633121E-3</v>
      </c>
      <c r="EO45">
        <v>-1.8245751720485499</v>
      </c>
      <c r="EP45">
        <v>1189</v>
      </c>
      <c r="EQ45">
        <v>9.4622916507664898E-2</v>
      </c>
      <c r="ER45">
        <v>0.94653830444892095</v>
      </c>
      <c r="ES45">
        <v>5</v>
      </c>
    </row>
    <row r="46" spans="1:149" x14ac:dyDescent="0.2">
      <c r="A46">
        <v>115</v>
      </c>
      <c r="B46" t="s">
        <v>466</v>
      </c>
      <c r="C46" t="s">
        <v>467</v>
      </c>
      <c r="D46" t="s">
        <v>125</v>
      </c>
      <c r="E46">
        <v>220.11799999999999</v>
      </c>
      <c r="F46">
        <v>0.2</v>
      </c>
      <c r="G46">
        <v>6.36</v>
      </c>
      <c r="H46">
        <v>0.3</v>
      </c>
      <c r="I46">
        <v>24</v>
      </c>
      <c r="J46" t="s">
        <v>468</v>
      </c>
      <c r="K46">
        <f t="shared" si="25"/>
        <v>24</v>
      </c>
      <c r="L46">
        <v>1456729</v>
      </c>
      <c r="M46">
        <f t="shared" si="26"/>
        <v>1456.729</v>
      </c>
      <c r="N46">
        <v>4537104</v>
      </c>
      <c r="O46">
        <f t="shared" si="27"/>
        <v>4124.6400000000003</v>
      </c>
      <c r="P46">
        <v>2569756</v>
      </c>
      <c r="Q46">
        <f t="shared" si="28"/>
        <v>2705.0063157894738</v>
      </c>
      <c r="R46">
        <v>6832768</v>
      </c>
      <c r="S46">
        <f t="shared" si="29"/>
        <v>5061.3096296296299</v>
      </c>
      <c r="T46">
        <v>3565814</v>
      </c>
      <c r="U46">
        <f t="shared" si="30"/>
        <v>3396.0133333333333</v>
      </c>
      <c r="V46">
        <v>6564328</v>
      </c>
      <c r="W46">
        <f t="shared" si="31"/>
        <v>6732.6441025641025</v>
      </c>
      <c r="X46">
        <v>4981666</v>
      </c>
      <c r="Y46">
        <f t="shared" si="32"/>
        <v>5356.6301075268821</v>
      </c>
      <c r="Z46">
        <v>6166014</v>
      </c>
      <c r="AA46">
        <f t="shared" si="33"/>
        <v>6166.0140000000001</v>
      </c>
      <c r="AB46">
        <v>3924963</v>
      </c>
      <c r="AC46">
        <f t="shared" si="34"/>
        <v>2725.6687499999998</v>
      </c>
      <c r="AD46">
        <v>5999854</v>
      </c>
      <c r="AE46">
        <f t="shared" si="35"/>
        <v>5882.2098039215689</v>
      </c>
      <c r="AF46">
        <v>4300848</v>
      </c>
      <c r="AG46">
        <f t="shared" si="36"/>
        <v>3510.8963265306124</v>
      </c>
      <c r="AH46">
        <v>3030101</v>
      </c>
      <c r="AI46">
        <f t="shared" si="37"/>
        <v>2657.9833333333331</v>
      </c>
      <c r="AJ46">
        <v>57590260</v>
      </c>
      <c r="AK46">
        <f t="shared" si="38"/>
        <v>62259.740540540537</v>
      </c>
      <c r="AL46">
        <v>64386192</v>
      </c>
      <c r="AM46">
        <f t="shared" si="39"/>
        <v>70754.057142857142</v>
      </c>
      <c r="AN46">
        <v>56413932</v>
      </c>
      <c r="AO46">
        <f t="shared" si="40"/>
        <v>63816.665158371041</v>
      </c>
      <c r="AP46">
        <v>30949848</v>
      </c>
      <c r="AQ46">
        <f t="shared" si="41"/>
        <v>34388.720000000001</v>
      </c>
      <c r="AR46">
        <v>33466712</v>
      </c>
      <c r="AS46">
        <f t="shared" si="42"/>
        <v>43747.335947712418</v>
      </c>
      <c r="AT46">
        <v>67684760</v>
      </c>
      <c r="AU46">
        <f t="shared" si="43"/>
        <v>44238.405228758173</v>
      </c>
      <c r="AV46">
        <v>46751320</v>
      </c>
      <c r="AW46">
        <f t="shared" si="44"/>
        <v>51945.911111111112</v>
      </c>
      <c r="AX46">
        <v>48754920</v>
      </c>
      <c r="AY46">
        <f t="shared" si="45"/>
        <v>38694.380952380954</v>
      </c>
      <c r="AZ46">
        <v>53751616</v>
      </c>
      <c r="BA46">
        <f t="shared" si="46"/>
        <v>51192.015238095235</v>
      </c>
      <c r="BB46">
        <v>58505716</v>
      </c>
      <c r="BC46">
        <f t="shared" si="47"/>
        <v>83579.59428571428</v>
      </c>
      <c r="BD46">
        <v>67933432</v>
      </c>
      <c r="BE46">
        <f t="shared" si="48"/>
        <v>56611.193333333336</v>
      </c>
      <c r="BF46">
        <v>70863984</v>
      </c>
      <c r="BG46">
        <f t="shared" si="49"/>
        <v>71579.781818181815</v>
      </c>
      <c r="BH46">
        <v>8.2563222462513997E-4</v>
      </c>
      <c r="BI46">
        <v>-3.5302264741699698</v>
      </c>
      <c r="BJ46">
        <v>407747</v>
      </c>
      <c r="BK46">
        <v>0.57553696348938199</v>
      </c>
      <c r="BL46">
        <v>0.20686879322708099</v>
      </c>
      <c r="BM46">
        <v>9</v>
      </c>
      <c r="BN46" s="1">
        <v>9.6549625294516496E-6</v>
      </c>
      <c r="BO46">
        <v>-3.7434607836971798</v>
      </c>
      <c r="BP46">
        <v>46347518</v>
      </c>
      <c r="BQ46">
        <v>0.89741183106278899</v>
      </c>
      <c r="BR46">
        <v>-5.3475986313188097E-2</v>
      </c>
      <c r="BS46">
        <v>5</v>
      </c>
      <c r="BT46">
        <v>4.93757949400858E-4</v>
      </c>
      <c r="BU46">
        <v>-3.38351868124473</v>
      </c>
      <c r="BV46">
        <v>561078</v>
      </c>
      <c r="BW46">
        <v>8.2563222462513997E-4</v>
      </c>
      <c r="BX46">
        <v>3.5302264741699698</v>
      </c>
      <c r="BY46">
        <v>407747</v>
      </c>
      <c r="BZ46">
        <v>7.8872683704722104E-4</v>
      </c>
      <c r="CA46">
        <v>3.7370952673970499</v>
      </c>
      <c r="CB46">
        <v>487391</v>
      </c>
      <c r="CC46">
        <v>0.376517901473993</v>
      </c>
      <c r="CD46">
        <v>-0.21323430952721001</v>
      </c>
      <c r="CE46">
        <v>178</v>
      </c>
      <c r="CF46">
        <v>8.8072846287582903E-4</v>
      </c>
      <c r="CG46">
        <v>3.4767504878567799</v>
      </c>
      <c r="CH46">
        <v>369438</v>
      </c>
      <c r="CI46">
        <v>0.62874839987343201</v>
      </c>
      <c r="CJ46">
        <v>0.14670779292524</v>
      </c>
      <c r="CK46">
        <v>90</v>
      </c>
      <c r="CL46">
        <v>0.57553696348938199</v>
      </c>
      <c r="CM46">
        <v>-0.20686879322708099</v>
      </c>
      <c r="CN46">
        <v>9</v>
      </c>
      <c r="CO46">
        <v>7.8872683704722104E-4</v>
      </c>
      <c r="CP46">
        <v>-3.7370952673970499</v>
      </c>
      <c r="CQ46">
        <v>487391</v>
      </c>
      <c r="CR46" s="1">
        <v>9.8273756549726193E-6</v>
      </c>
      <c r="CS46">
        <v>-3.9503295769242599</v>
      </c>
      <c r="CT46">
        <v>52067146</v>
      </c>
      <c r="CU46">
        <v>0.61068693281669095</v>
      </c>
      <c r="CV46">
        <v>-0.26034477954026902</v>
      </c>
      <c r="CW46">
        <v>9</v>
      </c>
      <c r="CX46">
        <v>4.7261472999693399E-4</v>
      </c>
      <c r="CY46">
        <v>-3.5903874744718101</v>
      </c>
      <c r="CZ46">
        <v>668654</v>
      </c>
      <c r="DA46" s="1">
        <v>9.6549625294516496E-6</v>
      </c>
      <c r="DB46">
        <v>3.7434607836971798</v>
      </c>
      <c r="DC46">
        <v>46347518</v>
      </c>
      <c r="DD46">
        <v>0.376517901473993</v>
      </c>
      <c r="DE46">
        <v>0.21323430952721001</v>
      </c>
      <c r="DF46">
        <v>178</v>
      </c>
      <c r="DG46" s="1">
        <v>9.8273756549726193E-6</v>
      </c>
      <c r="DH46">
        <v>3.9503295769242599</v>
      </c>
      <c r="DI46">
        <v>52067146</v>
      </c>
      <c r="DJ46" s="1">
        <v>1.17014766275582E-5</v>
      </c>
      <c r="DK46">
        <v>3.6899847973839899</v>
      </c>
      <c r="DL46">
        <v>36946767</v>
      </c>
      <c r="DM46">
        <v>0.12318737641968699</v>
      </c>
      <c r="DN46">
        <v>0.35994210245245001</v>
      </c>
      <c r="DO46">
        <v>576</v>
      </c>
      <c r="DP46">
        <v>0.89741183106278899</v>
      </c>
      <c r="DQ46">
        <v>5.3475986313188298E-2</v>
      </c>
      <c r="DR46">
        <v>5</v>
      </c>
      <c r="DS46">
        <v>8.8072846287582903E-4</v>
      </c>
      <c r="DT46">
        <v>-3.4767504878567799</v>
      </c>
      <c r="DU46">
        <v>369438</v>
      </c>
      <c r="DV46">
        <v>0.61068693281669095</v>
      </c>
      <c r="DW46">
        <v>0.26034477954027002</v>
      </c>
      <c r="DX46">
        <v>9</v>
      </c>
      <c r="DY46" s="1">
        <v>1.17014766275582E-5</v>
      </c>
      <c r="DZ46">
        <v>-3.6899847973839899</v>
      </c>
      <c r="EA46">
        <v>36946767</v>
      </c>
      <c r="EB46">
        <v>5.41337191939841E-4</v>
      </c>
      <c r="EC46">
        <v>-3.33004269493154</v>
      </c>
      <c r="ED46">
        <v>494770</v>
      </c>
      <c r="EE46">
        <v>4.93757949400858E-4</v>
      </c>
      <c r="EF46">
        <v>3.38351868124473</v>
      </c>
      <c r="EG46">
        <v>561078</v>
      </c>
      <c r="EH46">
        <v>0.62874839987343201</v>
      </c>
      <c r="EI46">
        <v>-0.14670779292524</v>
      </c>
      <c r="EJ46">
        <v>90</v>
      </c>
      <c r="EK46">
        <v>4.7261472999693399E-4</v>
      </c>
      <c r="EL46">
        <v>3.5903874744718101</v>
      </c>
      <c r="EM46">
        <v>668654</v>
      </c>
      <c r="EN46">
        <v>0.12318737641968699</v>
      </c>
      <c r="EO46">
        <v>-0.35994210245245001</v>
      </c>
      <c r="EP46">
        <v>576</v>
      </c>
      <c r="EQ46">
        <v>5.41337191939841E-4</v>
      </c>
      <c r="ER46">
        <v>3.33004269493154</v>
      </c>
      <c r="ES46">
        <v>494770</v>
      </c>
    </row>
    <row r="47" spans="1:149" x14ac:dyDescent="0.2">
      <c r="A47">
        <v>122</v>
      </c>
      <c r="B47" t="s">
        <v>487</v>
      </c>
      <c r="C47" t="s">
        <v>488</v>
      </c>
      <c r="D47" t="s">
        <v>125</v>
      </c>
      <c r="E47">
        <v>130.08629999999999</v>
      </c>
      <c r="F47">
        <v>0.3</v>
      </c>
      <c r="G47">
        <v>8.93</v>
      </c>
      <c r="H47">
        <v>0.47</v>
      </c>
      <c r="I47">
        <v>24</v>
      </c>
      <c r="J47" t="s">
        <v>489</v>
      </c>
      <c r="K47">
        <f t="shared" si="25"/>
        <v>24</v>
      </c>
      <c r="L47">
        <v>174186</v>
      </c>
      <c r="M47">
        <f t="shared" si="26"/>
        <v>174.18600000000001</v>
      </c>
      <c r="N47">
        <v>978308</v>
      </c>
      <c r="O47">
        <f t="shared" si="27"/>
        <v>889.37090909090909</v>
      </c>
      <c r="P47">
        <v>761306</v>
      </c>
      <c r="Q47">
        <f t="shared" si="28"/>
        <v>801.37473684210522</v>
      </c>
      <c r="R47">
        <v>1083336</v>
      </c>
      <c r="S47">
        <f t="shared" si="29"/>
        <v>802.4711111111111</v>
      </c>
      <c r="T47">
        <v>933415</v>
      </c>
      <c r="U47">
        <f t="shared" si="30"/>
        <v>888.9666666666667</v>
      </c>
      <c r="V47">
        <v>1576577</v>
      </c>
      <c r="W47">
        <f t="shared" si="31"/>
        <v>1617.0020512820513</v>
      </c>
      <c r="X47">
        <v>478654</v>
      </c>
      <c r="Y47">
        <f t="shared" si="32"/>
        <v>514.68172043010748</v>
      </c>
      <c r="Z47">
        <v>1303593</v>
      </c>
      <c r="AA47">
        <f t="shared" si="33"/>
        <v>1303.5930000000001</v>
      </c>
      <c r="AB47">
        <v>876839</v>
      </c>
      <c r="AC47">
        <f t="shared" si="34"/>
        <v>608.91597222222219</v>
      </c>
      <c r="AD47">
        <v>1620108</v>
      </c>
      <c r="AE47">
        <f t="shared" si="35"/>
        <v>1588.3411764705882</v>
      </c>
      <c r="AF47">
        <v>1401639</v>
      </c>
      <c r="AG47">
        <f t="shared" si="36"/>
        <v>1144.1951020408164</v>
      </c>
      <c r="AH47">
        <v>964107</v>
      </c>
      <c r="AI47">
        <f t="shared" si="37"/>
        <v>845.70789473684215</v>
      </c>
      <c r="AJ47">
        <v>1533752</v>
      </c>
      <c r="AK47">
        <f t="shared" si="38"/>
        <v>1658.1102702702703</v>
      </c>
      <c r="AL47">
        <v>1821011</v>
      </c>
      <c r="AM47">
        <f t="shared" si="39"/>
        <v>2001.110989010989</v>
      </c>
      <c r="AN47">
        <v>2202732</v>
      </c>
      <c r="AO47">
        <f t="shared" si="40"/>
        <v>2491.7782805429865</v>
      </c>
      <c r="AP47">
        <v>908284</v>
      </c>
      <c r="AQ47">
        <f t="shared" si="41"/>
        <v>1009.2044444444444</v>
      </c>
      <c r="AR47">
        <v>1161743</v>
      </c>
      <c r="AS47">
        <f t="shared" si="42"/>
        <v>1518.6183006535948</v>
      </c>
      <c r="AT47">
        <v>3124182</v>
      </c>
      <c r="AU47">
        <f t="shared" si="43"/>
        <v>2041.9490196078432</v>
      </c>
      <c r="AV47">
        <v>1461488</v>
      </c>
      <c r="AW47">
        <f t="shared" si="44"/>
        <v>1623.8755555555556</v>
      </c>
      <c r="AX47">
        <v>1502707</v>
      </c>
      <c r="AY47">
        <f t="shared" si="45"/>
        <v>1192.6246031746032</v>
      </c>
      <c r="AZ47">
        <v>2438355</v>
      </c>
      <c r="BA47">
        <f t="shared" si="46"/>
        <v>2322.2428571428572</v>
      </c>
      <c r="BB47">
        <v>1522023</v>
      </c>
      <c r="BC47">
        <f t="shared" si="47"/>
        <v>2174.3185714285714</v>
      </c>
      <c r="BD47">
        <v>2234777</v>
      </c>
      <c r="BE47">
        <f t="shared" si="48"/>
        <v>1862.3141666666668</v>
      </c>
      <c r="BF47">
        <v>3037636</v>
      </c>
      <c r="BG47">
        <f t="shared" si="49"/>
        <v>3068.3191919191918</v>
      </c>
      <c r="BH47">
        <v>8.6461948145626702E-2</v>
      </c>
      <c r="BI47">
        <v>-0.54157065658502701</v>
      </c>
      <c r="BJ47">
        <v>24</v>
      </c>
      <c r="BK47">
        <v>0.63055343915595297</v>
      </c>
      <c r="BL47">
        <v>0.14384294697650199</v>
      </c>
      <c r="BM47">
        <v>2</v>
      </c>
      <c r="BN47">
        <v>8.8910240541885995E-4</v>
      </c>
      <c r="BO47">
        <v>-1.2264057423810599</v>
      </c>
      <c r="BP47">
        <v>5073</v>
      </c>
      <c r="BQ47">
        <v>0.39252236897857201</v>
      </c>
      <c r="BR47">
        <v>0.46007687292834099</v>
      </c>
      <c r="BS47">
        <v>3</v>
      </c>
      <c r="BT47">
        <v>0.32868186284532502</v>
      </c>
      <c r="BU47">
        <v>-0.232826925470041</v>
      </c>
      <c r="BV47">
        <v>4</v>
      </c>
      <c r="BW47">
        <v>8.6461948145626702E-2</v>
      </c>
      <c r="BX47">
        <v>0.54157065658502701</v>
      </c>
      <c r="BY47">
        <v>24</v>
      </c>
      <c r="BZ47">
        <v>7.2727947056649297E-2</v>
      </c>
      <c r="CA47">
        <v>0.68541360356152903</v>
      </c>
      <c r="CB47">
        <v>30</v>
      </c>
      <c r="CC47">
        <v>1.9110851852165399E-2</v>
      </c>
      <c r="CD47">
        <v>-0.68483508579603902</v>
      </c>
      <c r="CE47">
        <v>184</v>
      </c>
      <c r="CF47">
        <v>7.71273905883606E-2</v>
      </c>
      <c r="CG47">
        <v>1.00164752951336</v>
      </c>
      <c r="CH47">
        <v>33</v>
      </c>
      <c r="CI47">
        <v>0.28158324637072202</v>
      </c>
      <c r="CJ47">
        <v>0.30874373111498599</v>
      </c>
      <c r="CK47">
        <v>7</v>
      </c>
      <c r="CL47">
        <v>0.63055343915595297</v>
      </c>
      <c r="CM47">
        <v>-0.14384294697650199</v>
      </c>
      <c r="CN47">
        <v>2</v>
      </c>
      <c r="CO47">
        <v>7.2727947056649297E-2</v>
      </c>
      <c r="CP47">
        <v>-0.68541360356152903</v>
      </c>
      <c r="CQ47">
        <v>30</v>
      </c>
      <c r="CR47">
        <v>1.24304088028226E-3</v>
      </c>
      <c r="CS47">
        <v>-1.3702486893575601</v>
      </c>
      <c r="CT47">
        <v>3895</v>
      </c>
      <c r="CU47">
        <v>0.59810727174122902</v>
      </c>
      <c r="CV47">
        <v>0.31623392595183802</v>
      </c>
      <c r="CW47">
        <v>2</v>
      </c>
      <c r="CX47">
        <v>0.23482696219661101</v>
      </c>
      <c r="CY47">
        <v>-0.37666987244654299</v>
      </c>
      <c r="CZ47">
        <v>7</v>
      </c>
      <c r="DA47">
        <v>8.8910240541885995E-4</v>
      </c>
      <c r="DB47">
        <v>1.2264057423810599</v>
      </c>
      <c r="DC47">
        <v>5073</v>
      </c>
      <c r="DD47">
        <v>1.9110851852165399E-2</v>
      </c>
      <c r="DE47">
        <v>0.68483508579603902</v>
      </c>
      <c r="DF47">
        <v>184</v>
      </c>
      <c r="DG47">
        <v>1.24304088028226E-3</v>
      </c>
      <c r="DH47">
        <v>1.3702486893575601</v>
      </c>
      <c r="DI47">
        <v>3895</v>
      </c>
      <c r="DJ47">
        <v>3.1924658027806E-3</v>
      </c>
      <c r="DK47">
        <v>1.6864826153093999</v>
      </c>
      <c r="DL47">
        <v>1784</v>
      </c>
      <c r="DM47">
        <v>2.5441272455036198E-3</v>
      </c>
      <c r="DN47">
        <v>0.99357881691102501</v>
      </c>
      <c r="DO47">
        <v>1588</v>
      </c>
      <c r="DP47">
        <v>0.39252236897857201</v>
      </c>
      <c r="DQ47">
        <v>-0.46007687292834099</v>
      </c>
      <c r="DR47">
        <v>3</v>
      </c>
      <c r="DS47">
        <v>7.71273905883606E-2</v>
      </c>
      <c r="DT47">
        <v>-1.00164752951336</v>
      </c>
      <c r="DU47">
        <v>33</v>
      </c>
      <c r="DV47">
        <v>0.59810727174122902</v>
      </c>
      <c r="DW47">
        <v>-0.31623392595183802</v>
      </c>
      <c r="DX47">
        <v>2</v>
      </c>
      <c r="DY47">
        <v>3.1924658027806E-3</v>
      </c>
      <c r="DZ47">
        <v>-1.6864826153093999</v>
      </c>
      <c r="EA47">
        <v>1784</v>
      </c>
      <c r="EB47">
        <v>0.19532964340658299</v>
      </c>
      <c r="EC47">
        <v>-0.69290379839838201</v>
      </c>
      <c r="ED47">
        <v>9</v>
      </c>
      <c r="EE47">
        <v>0.32868186284532502</v>
      </c>
      <c r="EF47">
        <v>0.232826925470041</v>
      </c>
      <c r="EG47">
        <v>4</v>
      </c>
      <c r="EH47">
        <v>0.28158324637072202</v>
      </c>
      <c r="EI47">
        <v>-0.30874373111498499</v>
      </c>
      <c r="EJ47">
        <v>7</v>
      </c>
      <c r="EK47">
        <v>0.23482696219661101</v>
      </c>
      <c r="EL47">
        <v>0.37666987244654299</v>
      </c>
      <c r="EM47">
        <v>7</v>
      </c>
      <c r="EN47">
        <v>2.5441272455036198E-3</v>
      </c>
      <c r="EO47">
        <v>-0.99357881691102501</v>
      </c>
      <c r="EP47">
        <v>1588</v>
      </c>
      <c r="EQ47">
        <v>0.19532964340658299</v>
      </c>
      <c r="ER47">
        <v>0.69290379839838201</v>
      </c>
      <c r="ES47">
        <v>9</v>
      </c>
    </row>
    <row r="48" spans="1:149" x14ac:dyDescent="0.2">
      <c r="A48">
        <v>123</v>
      </c>
      <c r="B48" t="s">
        <v>490</v>
      </c>
      <c r="C48" t="s">
        <v>491</v>
      </c>
      <c r="D48" t="s">
        <v>125</v>
      </c>
      <c r="E48">
        <v>218.1387</v>
      </c>
      <c r="F48">
        <v>0.1</v>
      </c>
      <c r="G48">
        <v>6.66</v>
      </c>
      <c r="H48">
        <v>0.39</v>
      </c>
      <c r="I48">
        <v>24</v>
      </c>
      <c r="J48" t="s">
        <v>492</v>
      </c>
      <c r="K48">
        <f t="shared" si="25"/>
        <v>24</v>
      </c>
      <c r="L48">
        <v>381305</v>
      </c>
      <c r="M48">
        <f t="shared" si="26"/>
        <v>381.30500000000001</v>
      </c>
      <c r="N48">
        <v>2421907</v>
      </c>
      <c r="O48">
        <f t="shared" si="27"/>
        <v>2201.7336363636364</v>
      </c>
      <c r="P48">
        <v>2768038</v>
      </c>
      <c r="Q48">
        <f t="shared" si="28"/>
        <v>2913.7242105263158</v>
      </c>
      <c r="R48">
        <v>1752516</v>
      </c>
      <c r="S48">
        <f t="shared" si="29"/>
        <v>1298.1600000000001</v>
      </c>
      <c r="T48">
        <v>1528795</v>
      </c>
      <c r="U48">
        <f t="shared" si="30"/>
        <v>1455.9952380952382</v>
      </c>
      <c r="V48">
        <v>4138655</v>
      </c>
      <c r="W48">
        <f t="shared" si="31"/>
        <v>4244.7743589743586</v>
      </c>
      <c r="X48">
        <v>1251350</v>
      </c>
      <c r="Y48">
        <f t="shared" si="32"/>
        <v>1345.5376344086021</v>
      </c>
      <c r="Z48">
        <v>1700499</v>
      </c>
      <c r="AA48">
        <f t="shared" si="33"/>
        <v>1700.499</v>
      </c>
      <c r="AB48">
        <v>1178666</v>
      </c>
      <c r="AC48">
        <f t="shared" si="34"/>
        <v>818.51805555555552</v>
      </c>
      <c r="AD48">
        <v>2102261</v>
      </c>
      <c r="AE48">
        <f t="shared" si="35"/>
        <v>2061.0401960784316</v>
      </c>
      <c r="AF48">
        <v>1609996</v>
      </c>
      <c r="AG48">
        <f t="shared" si="36"/>
        <v>1314.2824489795919</v>
      </c>
      <c r="AH48">
        <v>1747845</v>
      </c>
      <c r="AI48">
        <f t="shared" si="37"/>
        <v>1533.1973684210527</v>
      </c>
      <c r="AJ48">
        <v>32972632</v>
      </c>
      <c r="AK48">
        <f t="shared" si="38"/>
        <v>35646.088648648649</v>
      </c>
      <c r="AL48">
        <v>32485000</v>
      </c>
      <c r="AM48">
        <f t="shared" si="39"/>
        <v>35697.802197802201</v>
      </c>
      <c r="AN48">
        <v>21879668</v>
      </c>
      <c r="AO48">
        <f t="shared" si="40"/>
        <v>24750.755656108598</v>
      </c>
      <c r="AP48">
        <v>18113684</v>
      </c>
      <c r="AQ48">
        <f t="shared" si="41"/>
        <v>20126.315555555557</v>
      </c>
      <c r="AR48">
        <v>19108556</v>
      </c>
      <c r="AS48">
        <f t="shared" si="42"/>
        <v>24978.504575163399</v>
      </c>
      <c r="AT48">
        <v>16646144</v>
      </c>
      <c r="AU48">
        <f t="shared" si="43"/>
        <v>10879.832679738562</v>
      </c>
      <c r="AV48">
        <v>29073578</v>
      </c>
      <c r="AW48">
        <f t="shared" si="44"/>
        <v>32303.975555555557</v>
      </c>
      <c r="AX48">
        <v>23576210</v>
      </c>
      <c r="AY48">
        <f t="shared" si="45"/>
        <v>18711.277777777777</v>
      </c>
      <c r="AZ48">
        <v>17024220</v>
      </c>
      <c r="BA48">
        <f t="shared" si="46"/>
        <v>16213.542857142857</v>
      </c>
      <c r="BB48">
        <v>11955523</v>
      </c>
      <c r="BC48">
        <f t="shared" si="47"/>
        <v>17079.318571428572</v>
      </c>
      <c r="BD48">
        <v>12840374</v>
      </c>
      <c r="BE48">
        <f t="shared" si="48"/>
        <v>10700.311666666666</v>
      </c>
      <c r="BF48">
        <v>16413026</v>
      </c>
      <c r="BG48">
        <f t="shared" si="49"/>
        <v>16578.814141414143</v>
      </c>
      <c r="BH48">
        <v>2.7607082430732401E-3</v>
      </c>
      <c r="BI48">
        <v>-3.59939045242615</v>
      </c>
      <c r="BJ48">
        <v>52285</v>
      </c>
      <c r="BK48">
        <v>0.38159715359598601</v>
      </c>
      <c r="BL48">
        <v>-0.43745417895899402</v>
      </c>
      <c r="BM48">
        <v>8</v>
      </c>
      <c r="BN48" s="1">
        <v>1.7865033723748399E-5</v>
      </c>
      <c r="BO48">
        <v>-3.3089771942495299</v>
      </c>
      <c r="BP48">
        <v>5493710</v>
      </c>
      <c r="BQ48">
        <v>0.338200560130268</v>
      </c>
      <c r="BR48">
        <v>0.40407623749977001</v>
      </c>
      <c r="BS48">
        <v>6</v>
      </c>
      <c r="BT48">
        <v>4.7159739278325903E-3</v>
      </c>
      <c r="BU48">
        <v>-3.6651633352352899</v>
      </c>
      <c r="BV48">
        <v>33415</v>
      </c>
      <c r="BW48">
        <v>2.7607082430732401E-3</v>
      </c>
      <c r="BX48">
        <v>3.59939045242615</v>
      </c>
      <c r="BY48">
        <v>52285</v>
      </c>
      <c r="BZ48">
        <v>3.4141475417043699E-3</v>
      </c>
      <c r="CA48">
        <v>3.1619362734671599</v>
      </c>
      <c r="CB48">
        <v>32062</v>
      </c>
      <c r="CC48">
        <v>0.38997611397723297</v>
      </c>
      <c r="CD48">
        <v>0.290413258176623</v>
      </c>
      <c r="CE48">
        <v>63</v>
      </c>
      <c r="CF48">
        <v>2.5140907421402499E-3</v>
      </c>
      <c r="CG48">
        <v>4.0034666899259301</v>
      </c>
      <c r="CH48">
        <v>74558</v>
      </c>
      <c r="CI48">
        <v>0.87728279920946095</v>
      </c>
      <c r="CJ48">
        <v>-6.5772882809135805E-2</v>
      </c>
      <c r="CK48">
        <v>27</v>
      </c>
      <c r="CL48">
        <v>0.38159715359598601</v>
      </c>
      <c r="CM48">
        <v>0.43745417895899402</v>
      </c>
      <c r="CN48">
        <v>8</v>
      </c>
      <c r="CO48">
        <v>3.4141475417043699E-3</v>
      </c>
      <c r="CP48">
        <v>-3.1619362734671599</v>
      </c>
      <c r="CQ48">
        <v>32062</v>
      </c>
      <c r="CR48" s="1">
        <v>3.9913396904391801E-5</v>
      </c>
      <c r="CS48">
        <v>-2.8715230152905402</v>
      </c>
      <c r="CT48">
        <v>1874733</v>
      </c>
      <c r="CU48">
        <v>0.197212354441725</v>
      </c>
      <c r="CV48">
        <v>0.84153041645876503</v>
      </c>
      <c r="CW48">
        <v>17</v>
      </c>
      <c r="CX48">
        <v>5.6582957846201204E-3</v>
      </c>
      <c r="CY48">
        <v>-3.2277091562762998</v>
      </c>
      <c r="CZ48">
        <v>21098</v>
      </c>
      <c r="DA48" s="1">
        <v>1.7865033723748399E-5</v>
      </c>
      <c r="DB48">
        <v>3.3089771942495299</v>
      </c>
      <c r="DC48">
        <v>5493710</v>
      </c>
      <c r="DD48">
        <v>0.38997611397723297</v>
      </c>
      <c r="DE48">
        <v>-0.290413258176623</v>
      </c>
      <c r="DF48">
        <v>63</v>
      </c>
      <c r="DG48" s="1">
        <v>3.9913396904391801E-5</v>
      </c>
      <c r="DH48">
        <v>2.8715230152905402</v>
      </c>
      <c r="DI48">
        <v>1874733</v>
      </c>
      <c r="DJ48" s="1">
        <v>1.7886891891846999E-5</v>
      </c>
      <c r="DK48">
        <v>3.7130534317492998</v>
      </c>
      <c r="DL48">
        <v>7098062</v>
      </c>
      <c r="DM48">
        <v>0.35441949783562199</v>
      </c>
      <c r="DN48">
        <v>-0.35618614098575901</v>
      </c>
      <c r="DO48">
        <v>74</v>
      </c>
      <c r="DP48">
        <v>0.338200560130268</v>
      </c>
      <c r="DQ48">
        <v>-0.40407623749977001</v>
      </c>
      <c r="DR48">
        <v>6</v>
      </c>
      <c r="DS48">
        <v>2.5140907421402499E-3</v>
      </c>
      <c r="DT48">
        <v>-4.0034666899259301</v>
      </c>
      <c r="DU48">
        <v>74558</v>
      </c>
      <c r="DV48">
        <v>0.197212354441725</v>
      </c>
      <c r="DW48">
        <v>-0.84153041645876503</v>
      </c>
      <c r="DX48">
        <v>17</v>
      </c>
      <c r="DY48" s="1">
        <v>1.7886891891846999E-5</v>
      </c>
      <c r="DZ48">
        <v>-3.7130534317492998</v>
      </c>
      <c r="EA48">
        <v>7098062</v>
      </c>
      <c r="EB48">
        <v>4.3163332720298703E-3</v>
      </c>
      <c r="EC48">
        <v>-4.0692395727350599</v>
      </c>
      <c r="ED48">
        <v>47448</v>
      </c>
      <c r="EE48">
        <v>4.7159739278325903E-3</v>
      </c>
      <c r="EF48">
        <v>3.6651633352352899</v>
      </c>
      <c r="EG48">
        <v>33415</v>
      </c>
      <c r="EH48">
        <v>0.87728279920946095</v>
      </c>
      <c r="EI48">
        <v>6.5772882809135999E-2</v>
      </c>
      <c r="EJ48">
        <v>27</v>
      </c>
      <c r="EK48">
        <v>5.6582957846201204E-3</v>
      </c>
      <c r="EL48">
        <v>3.2277091562762998</v>
      </c>
      <c r="EM48">
        <v>21098</v>
      </c>
      <c r="EN48">
        <v>0.35441949783562199</v>
      </c>
      <c r="EO48">
        <v>0.35618614098575901</v>
      </c>
      <c r="EP48">
        <v>74</v>
      </c>
      <c r="EQ48">
        <v>4.3163332720298703E-3</v>
      </c>
      <c r="ER48">
        <v>4.0692395727350599</v>
      </c>
      <c r="ES48">
        <v>47448</v>
      </c>
    </row>
    <row r="49" spans="1:149" x14ac:dyDescent="0.2">
      <c r="A49">
        <v>126</v>
      </c>
      <c r="B49" t="s">
        <v>498</v>
      </c>
      <c r="C49" t="s">
        <v>499</v>
      </c>
      <c r="D49" t="s">
        <v>131</v>
      </c>
      <c r="E49">
        <v>275.12490000000003</v>
      </c>
      <c r="F49">
        <v>-1.7</v>
      </c>
      <c r="G49">
        <v>12.74</v>
      </c>
      <c r="H49">
        <v>0.09</v>
      </c>
      <c r="I49">
        <v>24</v>
      </c>
      <c r="J49" t="s">
        <v>500</v>
      </c>
      <c r="K49">
        <f t="shared" si="25"/>
        <v>24</v>
      </c>
      <c r="L49">
        <v>27020</v>
      </c>
      <c r="M49">
        <f t="shared" si="26"/>
        <v>27.02</v>
      </c>
      <c r="N49">
        <v>83318</v>
      </c>
      <c r="O49">
        <f t="shared" si="27"/>
        <v>75.743636363636369</v>
      </c>
      <c r="P49">
        <v>98054</v>
      </c>
      <c r="Q49">
        <f t="shared" si="28"/>
        <v>103.21473684210527</v>
      </c>
      <c r="R49">
        <v>77193</v>
      </c>
      <c r="S49">
        <f t="shared" si="29"/>
        <v>57.18</v>
      </c>
      <c r="T49">
        <v>46735</v>
      </c>
      <c r="U49">
        <f t="shared" si="30"/>
        <v>44.509523809523813</v>
      </c>
      <c r="V49">
        <v>201048</v>
      </c>
      <c r="W49">
        <f t="shared" si="31"/>
        <v>206.20307692307694</v>
      </c>
      <c r="X49">
        <v>55112</v>
      </c>
      <c r="Y49">
        <f t="shared" si="32"/>
        <v>59.260215053763439</v>
      </c>
      <c r="Z49">
        <v>89118</v>
      </c>
      <c r="AA49">
        <f t="shared" si="33"/>
        <v>89.117999999999995</v>
      </c>
      <c r="AB49">
        <v>93403</v>
      </c>
      <c r="AC49">
        <f t="shared" si="34"/>
        <v>64.863194444444446</v>
      </c>
      <c r="AD49">
        <v>137582</v>
      </c>
      <c r="AE49">
        <f t="shared" si="35"/>
        <v>134.88431372549019</v>
      </c>
      <c r="AF49">
        <v>77910</v>
      </c>
      <c r="AG49">
        <f t="shared" si="36"/>
        <v>63.6</v>
      </c>
      <c r="AH49">
        <v>95351</v>
      </c>
      <c r="AI49">
        <f t="shared" si="37"/>
        <v>83.641228070175444</v>
      </c>
      <c r="AJ49">
        <v>222027</v>
      </c>
      <c r="AK49">
        <f t="shared" si="38"/>
        <v>240.0291891891892</v>
      </c>
      <c r="AL49">
        <v>174051</v>
      </c>
      <c r="AM49">
        <f t="shared" si="39"/>
        <v>191.26483516483518</v>
      </c>
      <c r="AN49">
        <v>209836</v>
      </c>
      <c r="AO49">
        <f t="shared" si="40"/>
        <v>237.37104072398191</v>
      </c>
      <c r="AP49">
        <v>78306</v>
      </c>
      <c r="AQ49">
        <f t="shared" si="41"/>
        <v>87.006666666666661</v>
      </c>
      <c r="AR49">
        <v>109576</v>
      </c>
      <c r="AS49">
        <f t="shared" si="42"/>
        <v>143.23660130718955</v>
      </c>
      <c r="AT49">
        <v>341348</v>
      </c>
      <c r="AU49">
        <f t="shared" si="43"/>
        <v>223.10326797385622</v>
      </c>
      <c r="AV49">
        <v>185174</v>
      </c>
      <c r="AW49">
        <f t="shared" si="44"/>
        <v>205.7488888888889</v>
      </c>
      <c r="AX49">
        <v>209792</v>
      </c>
      <c r="AY49">
        <f t="shared" si="45"/>
        <v>166.50158730158731</v>
      </c>
      <c r="AZ49">
        <v>288607</v>
      </c>
      <c r="BA49">
        <f t="shared" si="46"/>
        <v>274.86380952380955</v>
      </c>
      <c r="BB49">
        <v>203493</v>
      </c>
      <c r="BC49">
        <f t="shared" si="47"/>
        <v>290.70428571428573</v>
      </c>
      <c r="BD49">
        <v>289089</v>
      </c>
      <c r="BE49">
        <f t="shared" si="48"/>
        <v>240.9075</v>
      </c>
      <c r="BF49">
        <v>473272</v>
      </c>
      <c r="BG49">
        <f t="shared" si="49"/>
        <v>478.05252525252524</v>
      </c>
      <c r="BH49">
        <v>1.9968020300005801E-2</v>
      </c>
      <c r="BI49">
        <v>-1.39724916190199</v>
      </c>
      <c r="BJ49">
        <v>18</v>
      </c>
      <c r="BK49">
        <v>0.139667340831411</v>
      </c>
      <c r="BL49">
        <v>-0.71559903200916497</v>
      </c>
      <c r="BM49">
        <v>1</v>
      </c>
      <c r="BN49">
        <v>4.01180977144815E-3</v>
      </c>
      <c r="BO49">
        <v>-2.1440078927830699</v>
      </c>
      <c r="BP49">
        <v>222</v>
      </c>
      <c r="BQ49">
        <v>0.99868467265608696</v>
      </c>
      <c r="BR49">
        <v>8.4523237605807597E-4</v>
      </c>
      <c r="BS49">
        <v>0</v>
      </c>
      <c r="BT49">
        <v>2.66654499944349E-2</v>
      </c>
      <c r="BU49">
        <v>-1.2136476432638399</v>
      </c>
      <c r="BV49">
        <v>11</v>
      </c>
      <c r="BW49">
        <v>1.9968020300005801E-2</v>
      </c>
      <c r="BX49">
        <v>1.39724916190199</v>
      </c>
      <c r="BY49">
        <v>18</v>
      </c>
      <c r="BZ49">
        <v>0.158771433777502</v>
      </c>
      <c r="CA49">
        <v>0.68165012989283003</v>
      </c>
      <c r="CB49">
        <v>2</v>
      </c>
      <c r="CC49">
        <v>9.4422628657637203E-2</v>
      </c>
      <c r="CD49">
        <v>-0.74675873088107403</v>
      </c>
      <c r="CE49">
        <v>5</v>
      </c>
      <c r="CF49">
        <v>3.3386830458015597E-2</v>
      </c>
      <c r="CG49">
        <v>1.3980943942780499</v>
      </c>
      <c r="CH49">
        <v>11</v>
      </c>
      <c r="CI49">
        <v>0.65260914411189797</v>
      </c>
      <c r="CJ49">
        <v>0.18360151863815399</v>
      </c>
      <c r="CK49">
        <v>0</v>
      </c>
      <c r="CL49">
        <v>0.139667340831411</v>
      </c>
      <c r="CM49">
        <v>0.71559903200916497</v>
      </c>
      <c r="CN49">
        <v>1</v>
      </c>
      <c r="CO49">
        <v>0.158771433777502</v>
      </c>
      <c r="CP49">
        <v>-0.68165012989283003</v>
      </c>
      <c r="CQ49">
        <v>2</v>
      </c>
      <c r="CR49">
        <v>1.51651521442681E-2</v>
      </c>
      <c r="CS49">
        <v>-1.4284088607739001</v>
      </c>
      <c r="CT49">
        <v>40</v>
      </c>
      <c r="CU49">
        <v>0.225195474487241</v>
      </c>
      <c r="CV49">
        <v>0.71644426438522302</v>
      </c>
      <c r="CW49">
        <v>1</v>
      </c>
      <c r="CX49">
        <v>0.27251829558386398</v>
      </c>
      <c r="CY49">
        <v>-0.49804861125467498</v>
      </c>
      <c r="CZ49">
        <v>1</v>
      </c>
      <c r="DA49">
        <v>4.01180977144815E-3</v>
      </c>
      <c r="DB49">
        <v>2.1440078927830699</v>
      </c>
      <c r="DC49">
        <v>222</v>
      </c>
      <c r="DD49">
        <v>9.4422628657637203E-2</v>
      </c>
      <c r="DE49">
        <v>0.74675873088107403</v>
      </c>
      <c r="DF49">
        <v>5</v>
      </c>
      <c r="DG49">
        <v>1.51651521442681E-2</v>
      </c>
      <c r="DH49">
        <v>1.4284088607739001</v>
      </c>
      <c r="DI49">
        <v>40</v>
      </c>
      <c r="DJ49">
        <v>5.5392448690866399E-3</v>
      </c>
      <c r="DK49">
        <v>2.1448531251591199</v>
      </c>
      <c r="DL49">
        <v>161</v>
      </c>
      <c r="DM49">
        <v>5.0781408064003303E-2</v>
      </c>
      <c r="DN49">
        <v>0.93036024951922802</v>
      </c>
      <c r="DO49">
        <v>9</v>
      </c>
      <c r="DP49">
        <v>0.99868467265608696</v>
      </c>
      <c r="DQ49">
        <v>-8.4523237605820304E-4</v>
      </c>
      <c r="DR49">
        <v>0</v>
      </c>
      <c r="DS49">
        <v>3.3386830458015597E-2</v>
      </c>
      <c r="DT49">
        <v>-1.3980943942780499</v>
      </c>
      <c r="DU49">
        <v>11</v>
      </c>
      <c r="DV49">
        <v>0.225195474487241</v>
      </c>
      <c r="DW49">
        <v>-0.71644426438522302</v>
      </c>
      <c r="DX49">
        <v>1</v>
      </c>
      <c r="DY49">
        <v>5.5392448690866399E-3</v>
      </c>
      <c r="DZ49">
        <v>-2.1448531251591199</v>
      </c>
      <c r="EA49">
        <v>161</v>
      </c>
      <c r="EB49">
        <v>4.9161035923880297E-2</v>
      </c>
      <c r="EC49">
        <v>-1.2144928756398901</v>
      </c>
      <c r="ED49">
        <v>6</v>
      </c>
      <c r="EE49">
        <v>2.66654499944349E-2</v>
      </c>
      <c r="EF49">
        <v>1.2136476432638399</v>
      </c>
      <c r="EG49">
        <v>11</v>
      </c>
      <c r="EH49">
        <v>0.65260914411189797</v>
      </c>
      <c r="EI49">
        <v>-0.18360151863815399</v>
      </c>
      <c r="EJ49">
        <v>0</v>
      </c>
      <c r="EK49">
        <v>0.27251829558386398</v>
      </c>
      <c r="EL49">
        <v>0.49804861125467498</v>
      </c>
      <c r="EM49">
        <v>1</v>
      </c>
      <c r="EN49">
        <v>5.0781408064003303E-2</v>
      </c>
      <c r="EO49">
        <v>-0.93036024951922802</v>
      </c>
      <c r="EP49">
        <v>9</v>
      </c>
      <c r="EQ49">
        <v>4.9161035923880297E-2</v>
      </c>
      <c r="ER49">
        <v>1.2144928756398901</v>
      </c>
      <c r="ES49">
        <v>6</v>
      </c>
    </row>
    <row r="50" spans="1:149" x14ac:dyDescent="0.2">
      <c r="A50">
        <v>129</v>
      </c>
      <c r="B50" t="s">
        <v>507</v>
      </c>
      <c r="C50" t="s">
        <v>194</v>
      </c>
      <c r="D50" t="s">
        <v>125</v>
      </c>
      <c r="E50">
        <v>90.055000000000007</v>
      </c>
      <c r="F50">
        <v>6</v>
      </c>
      <c r="G50">
        <v>11.21</v>
      </c>
      <c r="H50">
        <v>0.02</v>
      </c>
      <c r="I50">
        <v>24</v>
      </c>
      <c r="J50" t="s">
        <v>508</v>
      </c>
      <c r="K50">
        <f t="shared" si="25"/>
        <v>24</v>
      </c>
      <c r="L50">
        <v>23830362</v>
      </c>
      <c r="M50">
        <f t="shared" si="26"/>
        <v>23830.362000000001</v>
      </c>
      <c r="N50">
        <v>33877832</v>
      </c>
      <c r="O50">
        <f t="shared" si="27"/>
        <v>30798.029090909091</v>
      </c>
      <c r="P50">
        <v>37192752</v>
      </c>
      <c r="Q50">
        <f t="shared" si="28"/>
        <v>39150.265263157897</v>
      </c>
      <c r="R50">
        <v>57371060</v>
      </c>
      <c r="S50">
        <f t="shared" si="29"/>
        <v>42497.08148148148</v>
      </c>
      <c r="T50">
        <v>30960832</v>
      </c>
      <c r="U50">
        <f t="shared" si="30"/>
        <v>29486.506666666668</v>
      </c>
      <c r="V50">
        <v>60750572</v>
      </c>
      <c r="W50">
        <f t="shared" si="31"/>
        <v>62308.278974358975</v>
      </c>
      <c r="X50">
        <v>51187016</v>
      </c>
      <c r="Y50">
        <f t="shared" si="32"/>
        <v>55039.802150537631</v>
      </c>
      <c r="Z50">
        <v>55212296</v>
      </c>
      <c r="AA50">
        <f t="shared" si="33"/>
        <v>55212.296000000002</v>
      </c>
      <c r="AB50">
        <v>40085504</v>
      </c>
      <c r="AC50">
        <f t="shared" si="34"/>
        <v>27837.155555555557</v>
      </c>
      <c r="AD50">
        <v>59723260</v>
      </c>
      <c r="AE50">
        <f t="shared" si="35"/>
        <v>58552.215686274511</v>
      </c>
      <c r="AF50">
        <v>48027476</v>
      </c>
      <c r="AG50">
        <f t="shared" si="36"/>
        <v>39206.102857142854</v>
      </c>
      <c r="AH50">
        <v>38311224</v>
      </c>
      <c r="AI50">
        <f t="shared" si="37"/>
        <v>33606.336842105266</v>
      </c>
      <c r="AJ50">
        <v>146441952</v>
      </c>
      <c r="AK50">
        <f t="shared" si="38"/>
        <v>158315.62378378378</v>
      </c>
      <c r="AL50">
        <v>149361680</v>
      </c>
      <c r="AM50">
        <f t="shared" si="39"/>
        <v>164133.71428571429</v>
      </c>
      <c r="AN50">
        <v>126169680</v>
      </c>
      <c r="AO50">
        <f t="shared" si="40"/>
        <v>142725.88235294117</v>
      </c>
      <c r="AP50">
        <v>107832368</v>
      </c>
      <c r="AQ50">
        <f t="shared" si="41"/>
        <v>119813.74222222222</v>
      </c>
      <c r="AR50">
        <v>105839872</v>
      </c>
      <c r="AS50">
        <f t="shared" si="42"/>
        <v>138352.77385620915</v>
      </c>
      <c r="AT50">
        <v>163472080</v>
      </c>
      <c r="AU50">
        <f t="shared" si="43"/>
        <v>106844.49673202615</v>
      </c>
      <c r="AV50">
        <v>137071488</v>
      </c>
      <c r="AW50">
        <f t="shared" si="44"/>
        <v>152301.65333333332</v>
      </c>
      <c r="AX50">
        <v>125429328</v>
      </c>
      <c r="AY50">
        <f t="shared" si="45"/>
        <v>99547.085714285713</v>
      </c>
      <c r="AZ50">
        <v>152180144</v>
      </c>
      <c r="BA50">
        <f t="shared" si="46"/>
        <v>144933.47047619047</v>
      </c>
      <c r="BB50">
        <v>147764208</v>
      </c>
      <c r="BC50">
        <f t="shared" si="47"/>
        <v>211091.72571428571</v>
      </c>
      <c r="BD50">
        <v>155139248</v>
      </c>
      <c r="BE50">
        <f t="shared" si="48"/>
        <v>129282.70666666667</v>
      </c>
      <c r="BF50">
        <v>155010064</v>
      </c>
      <c r="BG50">
        <f t="shared" si="49"/>
        <v>156575.82222222222</v>
      </c>
      <c r="BH50">
        <v>3.5929291754256898E-4</v>
      </c>
      <c r="BI50">
        <v>-1.6724795029431401</v>
      </c>
      <c r="BJ50">
        <v>780561</v>
      </c>
      <c r="BK50">
        <v>0.80555218818943897</v>
      </c>
      <c r="BL50">
        <v>-6.9225547602050505E-2</v>
      </c>
      <c r="BM50">
        <v>56</v>
      </c>
      <c r="BN50" s="1">
        <v>3.66926405875612E-5</v>
      </c>
      <c r="BO50">
        <v>-1.82819016981975</v>
      </c>
      <c r="BP50">
        <v>9252981</v>
      </c>
      <c r="BQ50">
        <v>0.57276810853026405</v>
      </c>
      <c r="BR50">
        <v>-0.192810727122711</v>
      </c>
      <c r="BS50">
        <v>90</v>
      </c>
      <c r="BT50">
        <v>1.4675383541485799E-4</v>
      </c>
      <c r="BU50">
        <v>-1.6814450706648001</v>
      </c>
      <c r="BV50">
        <v>1932062</v>
      </c>
      <c r="BW50">
        <v>3.5929291754256898E-4</v>
      </c>
      <c r="BX50">
        <v>1.6724795029431401</v>
      </c>
      <c r="BY50">
        <v>780561</v>
      </c>
      <c r="BZ50">
        <v>3.9305892382431599E-4</v>
      </c>
      <c r="CA50">
        <v>1.6032539553410901</v>
      </c>
      <c r="CB50">
        <v>688061</v>
      </c>
      <c r="CC50">
        <v>0.314921516860248</v>
      </c>
      <c r="CD50">
        <v>-0.15571066687660901</v>
      </c>
      <c r="CE50">
        <v>501</v>
      </c>
      <c r="CF50">
        <v>8.7297208427104703E-4</v>
      </c>
      <c r="CG50">
        <v>1.4796687758204301</v>
      </c>
      <c r="CH50">
        <v>290667</v>
      </c>
      <c r="CI50">
        <v>0.95648295291440699</v>
      </c>
      <c r="CJ50">
        <v>-8.9655677216689302E-3</v>
      </c>
      <c r="CK50">
        <v>141</v>
      </c>
      <c r="CL50">
        <v>0.80555218818943897</v>
      </c>
      <c r="CM50">
        <v>6.9225547602050505E-2</v>
      </c>
      <c r="CN50">
        <v>56</v>
      </c>
      <c r="CO50">
        <v>3.9305892382431599E-4</v>
      </c>
      <c r="CP50">
        <v>-1.6032539553410901</v>
      </c>
      <c r="CQ50">
        <v>688061</v>
      </c>
      <c r="CR50" s="1">
        <v>3.8655874018052501E-5</v>
      </c>
      <c r="CS50">
        <v>-1.7589646222177</v>
      </c>
      <c r="CT50">
        <v>8461975</v>
      </c>
      <c r="CU50">
        <v>0.70632421785600696</v>
      </c>
      <c r="CV50">
        <v>-0.12358517952066</v>
      </c>
      <c r="CW50">
        <v>71</v>
      </c>
      <c r="CX50">
        <v>1.58726948323675E-4</v>
      </c>
      <c r="CY50">
        <v>-1.6122195230627501</v>
      </c>
      <c r="CZ50">
        <v>1722523</v>
      </c>
      <c r="DA50" s="1">
        <v>3.66926405875612E-5</v>
      </c>
      <c r="DB50">
        <v>1.82819016981975</v>
      </c>
      <c r="DC50">
        <v>9252981</v>
      </c>
      <c r="DD50">
        <v>0.314921516860248</v>
      </c>
      <c r="DE50">
        <v>0.15571066687660901</v>
      </c>
      <c r="DF50">
        <v>501</v>
      </c>
      <c r="DG50" s="1">
        <v>3.8655874018052501E-5</v>
      </c>
      <c r="DH50">
        <v>1.7589646222177</v>
      </c>
      <c r="DI50">
        <v>8461975</v>
      </c>
      <c r="DJ50">
        <v>1.21581856188436E-4</v>
      </c>
      <c r="DK50">
        <v>1.6353794426970301</v>
      </c>
      <c r="DL50">
        <v>2519913</v>
      </c>
      <c r="DM50">
        <v>0.28484380524827901</v>
      </c>
      <c r="DN50">
        <v>0.14674509915494</v>
      </c>
      <c r="DO50">
        <v>552</v>
      </c>
      <c r="DP50">
        <v>0.57276810853026405</v>
      </c>
      <c r="DQ50">
        <v>0.192810727122711</v>
      </c>
      <c r="DR50">
        <v>90</v>
      </c>
      <c r="DS50">
        <v>8.7297208427104703E-4</v>
      </c>
      <c r="DT50">
        <v>-1.4796687758204301</v>
      </c>
      <c r="DU50">
        <v>290667</v>
      </c>
      <c r="DV50">
        <v>0.70632421785600696</v>
      </c>
      <c r="DW50">
        <v>0.12358517952066</v>
      </c>
      <c r="DX50">
        <v>71</v>
      </c>
      <c r="DY50">
        <v>1.21581856188436E-4</v>
      </c>
      <c r="DZ50">
        <v>-1.6353794426970301</v>
      </c>
      <c r="EA50">
        <v>2519913</v>
      </c>
      <c r="EB50">
        <v>4.3139135314848701E-4</v>
      </c>
      <c r="EC50">
        <v>-1.4886343435420899</v>
      </c>
      <c r="ED50">
        <v>594581</v>
      </c>
      <c r="EE50">
        <v>1.4675383541485799E-4</v>
      </c>
      <c r="EF50">
        <v>1.6814450706648001</v>
      </c>
      <c r="EG50">
        <v>1932062</v>
      </c>
      <c r="EH50">
        <v>0.95648295291440699</v>
      </c>
      <c r="EI50">
        <v>8.9655677216690498E-3</v>
      </c>
      <c r="EJ50">
        <v>141</v>
      </c>
      <c r="EK50">
        <v>1.58726948323675E-4</v>
      </c>
      <c r="EL50">
        <v>1.6122195230627501</v>
      </c>
      <c r="EM50">
        <v>1722523</v>
      </c>
      <c r="EN50">
        <v>0.28484380524827901</v>
      </c>
      <c r="EO50">
        <v>-0.14674509915494</v>
      </c>
      <c r="EP50">
        <v>552</v>
      </c>
      <c r="EQ50">
        <v>4.3139135314848701E-4</v>
      </c>
      <c r="ER50">
        <v>1.4886343435420899</v>
      </c>
      <c r="ES50">
        <v>594581</v>
      </c>
    </row>
    <row r="51" spans="1:149" x14ac:dyDescent="0.2">
      <c r="A51">
        <v>133</v>
      </c>
      <c r="B51" t="s">
        <v>518</v>
      </c>
      <c r="C51" t="s">
        <v>519</v>
      </c>
      <c r="D51" t="s">
        <v>125</v>
      </c>
      <c r="E51">
        <v>113.0346</v>
      </c>
      <c r="F51">
        <v>3.1</v>
      </c>
      <c r="G51">
        <v>6.84</v>
      </c>
      <c r="H51">
        <v>0.41</v>
      </c>
      <c r="I51">
        <v>24</v>
      </c>
      <c r="J51" t="s">
        <v>520</v>
      </c>
      <c r="K51">
        <f t="shared" si="25"/>
        <v>24</v>
      </c>
      <c r="L51">
        <v>47877</v>
      </c>
      <c r="M51">
        <f t="shared" si="26"/>
        <v>47.877000000000002</v>
      </c>
      <c r="N51">
        <v>80105</v>
      </c>
      <c r="O51">
        <f t="shared" si="27"/>
        <v>72.822727272727278</v>
      </c>
      <c r="P51">
        <v>92787</v>
      </c>
      <c r="Q51">
        <f t="shared" si="28"/>
        <v>97.670526315789473</v>
      </c>
      <c r="R51">
        <v>124870</v>
      </c>
      <c r="S51">
        <f t="shared" si="29"/>
        <v>92.496296296296293</v>
      </c>
      <c r="T51">
        <v>46853</v>
      </c>
      <c r="U51">
        <f t="shared" si="30"/>
        <v>44.621904761904759</v>
      </c>
      <c r="V51">
        <v>95772</v>
      </c>
      <c r="W51">
        <f t="shared" si="31"/>
        <v>98.227692307692308</v>
      </c>
      <c r="X51">
        <v>212473</v>
      </c>
      <c r="Y51">
        <f t="shared" si="32"/>
        <v>228.46559139784947</v>
      </c>
      <c r="Z51">
        <v>67618</v>
      </c>
      <c r="AA51">
        <f t="shared" si="33"/>
        <v>67.617999999999995</v>
      </c>
      <c r="AB51">
        <v>36240</v>
      </c>
      <c r="AC51">
        <f t="shared" si="34"/>
        <v>25.166666666666668</v>
      </c>
      <c r="AD51">
        <v>83442</v>
      </c>
      <c r="AE51">
        <f t="shared" si="35"/>
        <v>81.805882352941182</v>
      </c>
      <c r="AF51">
        <v>82864</v>
      </c>
      <c r="AG51">
        <f t="shared" si="36"/>
        <v>67.644081632653055</v>
      </c>
      <c r="AH51">
        <v>102516</v>
      </c>
      <c r="AI51">
        <f t="shared" si="37"/>
        <v>89.926315789473691</v>
      </c>
      <c r="AJ51">
        <v>727049</v>
      </c>
      <c r="AK51">
        <f t="shared" si="38"/>
        <v>785.99891891891889</v>
      </c>
      <c r="AL51">
        <v>2086430</v>
      </c>
      <c r="AM51">
        <f t="shared" si="39"/>
        <v>2292.7802197802198</v>
      </c>
      <c r="AN51">
        <v>963165</v>
      </c>
      <c r="AO51">
        <f t="shared" si="40"/>
        <v>1089.5531674208146</v>
      </c>
      <c r="AP51">
        <v>186129</v>
      </c>
      <c r="AQ51">
        <f t="shared" si="41"/>
        <v>206.81</v>
      </c>
      <c r="AR51">
        <v>229211</v>
      </c>
      <c r="AS51">
        <f t="shared" si="42"/>
        <v>299.62222222222221</v>
      </c>
      <c r="AT51">
        <v>270616</v>
      </c>
      <c r="AU51">
        <f t="shared" si="43"/>
        <v>176.8732026143791</v>
      </c>
      <c r="AV51">
        <v>724760</v>
      </c>
      <c r="AW51">
        <f t="shared" si="44"/>
        <v>805.28888888888889</v>
      </c>
      <c r="AX51">
        <v>1113200</v>
      </c>
      <c r="AY51">
        <f t="shared" si="45"/>
        <v>883.49206349206349</v>
      </c>
      <c r="AZ51">
        <v>292345</v>
      </c>
      <c r="BA51">
        <f t="shared" si="46"/>
        <v>278.4238095238095</v>
      </c>
      <c r="BB51">
        <v>326297</v>
      </c>
      <c r="BC51">
        <f t="shared" si="47"/>
        <v>466.13857142857142</v>
      </c>
      <c r="BD51">
        <v>305457</v>
      </c>
      <c r="BE51">
        <f t="shared" si="48"/>
        <v>254.54750000000001</v>
      </c>
      <c r="BF51">
        <v>279766</v>
      </c>
      <c r="BG51">
        <f t="shared" si="49"/>
        <v>282.5919191919192</v>
      </c>
      <c r="BH51">
        <v>9.3123923696476901E-2</v>
      </c>
      <c r="BI51">
        <v>-3.75058935160384</v>
      </c>
      <c r="BJ51">
        <v>72</v>
      </c>
      <c r="BK51">
        <v>0.50027451980446203</v>
      </c>
      <c r="BL51">
        <v>-0.238503915208131</v>
      </c>
      <c r="BM51">
        <v>0</v>
      </c>
      <c r="BN51">
        <v>6.6626471954567598E-2</v>
      </c>
      <c r="BO51">
        <v>-2.7024639073319698</v>
      </c>
      <c r="BP51">
        <v>25</v>
      </c>
      <c r="BQ51">
        <v>0.23691094329982901</v>
      </c>
      <c r="BR51">
        <v>-0.75637201944827204</v>
      </c>
      <c r="BS51">
        <v>1</v>
      </c>
      <c r="BT51">
        <v>2.2867671858538802E-2</v>
      </c>
      <c r="BU51">
        <v>-2.8237198344383101</v>
      </c>
      <c r="BV51">
        <v>87</v>
      </c>
      <c r="BW51">
        <v>9.3123923696476901E-2</v>
      </c>
      <c r="BX51">
        <v>3.75058935160384</v>
      </c>
      <c r="BY51">
        <v>72</v>
      </c>
      <c r="BZ51">
        <v>9.7031317140109194E-2</v>
      </c>
      <c r="CA51">
        <v>3.5120854363957101</v>
      </c>
      <c r="CB51">
        <v>60</v>
      </c>
      <c r="CC51">
        <v>0.34037517874055201</v>
      </c>
      <c r="CD51">
        <v>1.0481254442718599</v>
      </c>
      <c r="CE51">
        <v>4</v>
      </c>
      <c r="CF51">
        <v>0.109412673865285</v>
      </c>
      <c r="CG51">
        <v>2.9942173321555701</v>
      </c>
      <c r="CH51">
        <v>38</v>
      </c>
      <c r="CI51">
        <v>0.36816391183070901</v>
      </c>
      <c r="CJ51">
        <v>0.92686951716552701</v>
      </c>
      <c r="CK51">
        <v>4</v>
      </c>
      <c r="CL51">
        <v>0.50027451980446203</v>
      </c>
      <c r="CM51">
        <v>0.238503915208131</v>
      </c>
      <c r="CN51">
        <v>0</v>
      </c>
      <c r="CO51">
        <v>9.7031317140109194E-2</v>
      </c>
      <c r="CP51">
        <v>-3.5120854363957101</v>
      </c>
      <c r="CQ51">
        <v>60</v>
      </c>
      <c r="CR51">
        <v>7.4306643513231505E-2</v>
      </c>
      <c r="CS51">
        <v>-2.46395999212384</v>
      </c>
      <c r="CT51">
        <v>20</v>
      </c>
      <c r="CU51">
        <v>0.39552912057871698</v>
      </c>
      <c r="CV51">
        <v>-0.51786810424013996</v>
      </c>
      <c r="CW51">
        <v>0</v>
      </c>
      <c r="CX51">
        <v>2.6109291270809101E-2</v>
      </c>
      <c r="CY51">
        <v>-2.5852159192301798</v>
      </c>
      <c r="CZ51">
        <v>66</v>
      </c>
      <c r="DA51">
        <v>6.6626471954567598E-2</v>
      </c>
      <c r="DB51">
        <v>2.7024639073319698</v>
      </c>
      <c r="DC51">
        <v>25</v>
      </c>
      <c r="DD51">
        <v>0.34037517874055201</v>
      </c>
      <c r="DE51">
        <v>-1.0481254442718599</v>
      </c>
      <c r="DF51">
        <v>4</v>
      </c>
      <c r="DG51">
        <v>7.4306643513231505E-2</v>
      </c>
      <c r="DH51">
        <v>2.46395999212384</v>
      </c>
      <c r="DI51">
        <v>20</v>
      </c>
      <c r="DJ51">
        <v>0.103499227150332</v>
      </c>
      <c r="DK51">
        <v>1.9460918878836999</v>
      </c>
      <c r="DL51">
        <v>11</v>
      </c>
      <c r="DM51">
        <v>0.86300768023408303</v>
      </c>
      <c r="DN51">
        <v>-0.121255927106341</v>
      </c>
      <c r="DO51">
        <v>1</v>
      </c>
      <c r="DP51">
        <v>0.23691094329982901</v>
      </c>
      <c r="DQ51">
        <v>0.75637201944827204</v>
      </c>
      <c r="DR51">
        <v>1</v>
      </c>
      <c r="DS51">
        <v>0.109412673865285</v>
      </c>
      <c r="DT51">
        <v>-2.9942173321555701</v>
      </c>
      <c r="DU51">
        <v>38</v>
      </c>
      <c r="DV51">
        <v>0.39552912057871698</v>
      </c>
      <c r="DW51">
        <v>0.51786810424013996</v>
      </c>
      <c r="DX51">
        <v>0</v>
      </c>
      <c r="DY51">
        <v>0.103499227150332</v>
      </c>
      <c r="DZ51">
        <v>-1.9460918878836999</v>
      </c>
      <c r="EA51">
        <v>11</v>
      </c>
      <c r="EB51">
        <v>3.9908533369999603E-2</v>
      </c>
      <c r="EC51">
        <v>-2.0673478149900402</v>
      </c>
      <c r="ED51">
        <v>32</v>
      </c>
      <c r="EE51">
        <v>2.2867671858538802E-2</v>
      </c>
      <c r="EF51">
        <v>2.8237198344383101</v>
      </c>
      <c r="EG51">
        <v>87</v>
      </c>
      <c r="EH51">
        <v>0.36816391183070901</v>
      </c>
      <c r="EI51">
        <v>-0.92686951716552801</v>
      </c>
      <c r="EJ51">
        <v>4</v>
      </c>
      <c r="EK51">
        <v>2.6109291270809101E-2</v>
      </c>
      <c r="EL51">
        <v>2.5852159192301798</v>
      </c>
      <c r="EM51">
        <v>66</v>
      </c>
      <c r="EN51">
        <v>0.86300768023408303</v>
      </c>
      <c r="EO51">
        <v>0.121255927106341</v>
      </c>
      <c r="EP51">
        <v>1</v>
      </c>
      <c r="EQ51">
        <v>3.9908533369999603E-2</v>
      </c>
      <c r="ER51">
        <v>2.0673478149900402</v>
      </c>
      <c r="ES51">
        <v>32</v>
      </c>
    </row>
    <row r="52" spans="1:149" x14ac:dyDescent="0.2">
      <c r="A52">
        <v>136</v>
      </c>
      <c r="B52" t="s">
        <v>526</v>
      </c>
      <c r="C52" t="s">
        <v>527</v>
      </c>
      <c r="D52" t="s">
        <v>125</v>
      </c>
      <c r="E52">
        <v>169.03559999999999</v>
      </c>
      <c r="F52">
        <v>-0.1</v>
      </c>
      <c r="G52">
        <v>9.9499999999999993</v>
      </c>
      <c r="H52">
        <v>0.15</v>
      </c>
      <c r="I52">
        <v>24</v>
      </c>
      <c r="J52" t="s">
        <v>528</v>
      </c>
      <c r="K52">
        <f t="shared" si="25"/>
        <v>24</v>
      </c>
      <c r="L52">
        <v>754917</v>
      </c>
      <c r="M52">
        <f t="shared" si="26"/>
        <v>754.91700000000003</v>
      </c>
      <c r="N52">
        <v>1476182</v>
      </c>
      <c r="O52">
        <f t="shared" si="27"/>
        <v>1341.9836363636364</v>
      </c>
      <c r="P52">
        <v>1546089</v>
      </c>
      <c r="Q52">
        <f t="shared" si="28"/>
        <v>1627.4621052631578</v>
      </c>
      <c r="R52">
        <v>1659796</v>
      </c>
      <c r="S52">
        <f t="shared" si="29"/>
        <v>1229.4785185185185</v>
      </c>
      <c r="T52">
        <v>987487</v>
      </c>
      <c r="U52">
        <f t="shared" si="30"/>
        <v>940.46380952380957</v>
      </c>
      <c r="V52">
        <v>2097879</v>
      </c>
      <c r="W52">
        <f t="shared" si="31"/>
        <v>2151.6707692307691</v>
      </c>
      <c r="X52">
        <v>1354283</v>
      </c>
      <c r="Y52">
        <f t="shared" si="32"/>
        <v>1456.2182795698925</v>
      </c>
      <c r="Z52">
        <v>1836146</v>
      </c>
      <c r="AA52">
        <f t="shared" si="33"/>
        <v>1836.146</v>
      </c>
      <c r="AB52">
        <v>1333370</v>
      </c>
      <c r="AC52">
        <f t="shared" si="34"/>
        <v>925.95138888888891</v>
      </c>
      <c r="AD52">
        <v>1401470</v>
      </c>
      <c r="AE52">
        <f t="shared" si="35"/>
        <v>1373.9901960784314</v>
      </c>
      <c r="AF52">
        <v>1522745</v>
      </c>
      <c r="AG52">
        <f t="shared" si="36"/>
        <v>1243.0571428571429</v>
      </c>
      <c r="AH52">
        <v>1558104</v>
      </c>
      <c r="AI52">
        <f t="shared" si="37"/>
        <v>1366.7578947368422</v>
      </c>
      <c r="AJ52">
        <v>114911</v>
      </c>
      <c r="AK52">
        <f t="shared" si="38"/>
        <v>124.2281081081081</v>
      </c>
      <c r="AL52">
        <v>84497</v>
      </c>
      <c r="AM52">
        <f t="shared" si="39"/>
        <v>92.853846153846149</v>
      </c>
      <c r="AN52">
        <v>26168</v>
      </c>
      <c r="AO52">
        <f t="shared" si="40"/>
        <v>29.601809954751133</v>
      </c>
      <c r="AP52">
        <v>28623</v>
      </c>
      <c r="AQ52">
        <f t="shared" si="41"/>
        <v>31.803333333333335</v>
      </c>
      <c r="AR52">
        <v>36032</v>
      </c>
      <c r="AS52">
        <f t="shared" si="42"/>
        <v>47.100653594771245</v>
      </c>
      <c r="AT52">
        <v>36893</v>
      </c>
      <c r="AU52">
        <f t="shared" si="43"/>
        <v>24.113071895424838</v>
      </c>
      <c r="AV52">
        <v>80840</v>
      </c>
      <c r="AW52">
        <f t="shared" si="44"/>
        <v>89.822222222222223</v>
      </c>
      <c r="AX52">
        <v>64811</v>
      </c>
      <c r="AY52">
        <f t="shared" si="45"/>
        <v>51.43730158730159</v>
      </c>
      <c r="AZ52">
        <v>37197</v>
      </c>
      <c r="BA52">
        <f t="shared" si="46"/>
        <v>35.425714285714285</v>
      </c>
      <c r="BB52">
        <v>66905</v>
      </c>
      <c r="BC52">
        <f t="shared" si="47"/>
        <v>95.578571428571422</v>
      </c>
      <c r="BD52">
        <v>55852</v>
      </c>
      <c r="BE52">
        <f t="shared" si="48"/>
        <v>46.543333333333337</v>
      </c>
      <c r="BF52">
        <v>33124</v>
      </c>
      <c r="BG52">
        <f t="shared" si="49"/>
        <v>33.458585858585856</v>
      </c>
      <c r="BH52">
        <v>2.1133881469007101E-4</v>
      </c>
      <c r="BI52">
        <v>4.5933996401429402</v>
      </c>
      <c r="BJ52">
        <v>86581</v>
      </c>
      <c r="BK52">
        <v>0.48478578722828902</v>
      </c>
      <c r="BL52">
        <v>-0.166631209446372</v>
      </c>
      <c r="BM52">
        <v>4</v>
      </c>
      <c r="BN52">
        <v>1.8842782901486201E-4</v>
      </c>
      <c r="BO52">
        <v>5.4480177091149598</v>
      </c>
      <c r="BP52">
        <v>172477</v>
      </c>
      <c r="BQ52">
        <v>0.55309670227312302</v>
      </c>
      <c r="BR52">
        <v>0.17135928854860899</v>
      </c>
      <c r="BS52">
        <v>3</v>
      </c>
      <c r="BT52">
        <v>2.26522104139134E-4</v>
      </c>
      <c r="BU52">
        <v>4.3211800030682204</v>
      </c>
      <c r="BV52">
        <v>67440</v>
      </c>
      <c r="BW52">
        <v>2.1133881469007101E-4</v>
      </c>
      <c r="BX52">
        <v>-4.5933996401429402</v>
      </c>
      <c r="BY52">
        <v>86581</v>
      </c>
      <c r="BZ52" s="1">
        <v>7.1694864523736706E-5</v>
      </c>
      <c r="CA52">
        <v>-4.7600308495893104</v>
      </c>
      <c r="CB52">
        <v>320146</v>
      </c>
      <c r="CC52">
        <v>4.0883298694935101E-2</v>
      </c>
      <c r="CD52">
        <v>0.85461806897202697</v>
      </c>
      <c r="CE52">
        <v>2</v>
      </c>
      <c r="CF52">
        <v>6.6896992179708804E-4</v>
      </c>
      <c r="CG52">
        <v>-4.4220403515943296</v>
      </c>
      <c r="CH52">
        <v>21677</v>
      </c>
      <c r="CI52">
        <v>0.56357395386813702</v>
      </c>
      <c r="CJ52">
        <v>-0.27221963707471902</v>
      </c>
      <c r="CK52">
        <v>0</v>
      </c>
      <c r="CL52">
        <v>0.48478578722828902</v>
      </c>
      <c r="CM52">
        <v>0.166631209446372</v>
      </c>
      <c r="CN52">
        <v>4</v>
      </c>
      <c r="CO52" s="1">
        <v>7.1694864523736706E-5</v>
      </c>
      <c r="CP52">
        <v>4.7600308495893104</v>
      </c>
      <c r="CQ52">
        <v>320146</v>
      </c>
      <c r="CR52" s="1">
        <v>6.4441021589374699E-5</v>
      </c>
      <c r="CS52">
        <v>5.6146489185613397</v>
      </c>
      <c r="CT52">
        <v>633833</v>
      </c>
      <c r="CU52">
        <v>0.22355463210596899</v>
      </c>
      <c r="CV52">
        <v>0.33799049799498199</v>
      </c>
      <c r="CW52">
        <v>8</v>
      </c>
      <c r="CX52" s="1">
        <v>7.6769772977294907E-5</v>
      </c>
      <c r="CY52">
        <v>4.4878112125145897</v>
      </c>
      <c r="CZ52">
        <v>249401</v>
      </c>
      <c r="DA52">
        <v>1.8842782901486201E-4</v>
      </c>
      <c r="DB52">
        <v>-5.4480177091149598</v>
      </c>
      <c r="DC52">
        <v>172477</v>
      </c>
      <c r="DD52">
        <v>4.0883298694935101E-2</v>
      </c>
      <c r="DE52">
        <v>-0.85461806897202697</v>
      </c>
      <c r="DF52">
        <v>2</v>
      </c>
      <c r="DG52" s="1">
        <v>6.4441021589374699E-5</v>
      </c>
      <c r="DH52">
        <v>-5.6146489185613397</v>
      </c>
      <c r="DI52">
        <v>633833</v>
      </c>
      <c r="DJ52">
        <v>5.9181241969843295E-4</v>
      </c>
      <c r="DK52">
        <v>-5.27665842056635</v>
      </c>
      <c r="DL52">
        <v>43426</v>
      </c>
      <c r="DM52">
        <v>7.1201642498280301E-2</v>
      </c>
      <c r="DN52">
        <v>-1.1268377060467401</v>
      </c>
      <c r="DO52">
        <v>2</v>
      </c>
      <c r="DP52">
        <v>0.55309670227312302</v>
      </c>
      <c r="DQ52">
        <v>-0.17135928854860899</v>
      </c>
      <c r="DR52">
        <v>3</v>
      </c>
      <c r="DS52">
        <v>6.6896992179708804E-4</v>
      </c>
      <c r="DT52">
        <v>4.4220403515943296</v>
      </c>
      <c r="DU52">
        <v>21677</v>
      </c>
      <c r="DV52">
        <v>0.22355463210596899</v>
      </c>
      <c r="DW52">
        <v>-0.33799049799498199</v>
      </c>
      <c r="DX52">
        <v>8</v>
      </c>
      <c r="DY52">
        <v>5.9181241969843295E-4</v>
      </c>
      <c r="DZ52">
        <v>5.27665842056635</v>
      </c>
      <c r="EA52">
        <v>43426</v>
      </c>
      <c r="EB52">
        <v>7.1754438386717803E-4</v>
      </c>
      <c r="EC52">
        <v>4.1498207145196098</v>
      </c>
      <c r="ED52">
        <v>16889</v>
      </c>
      <c r="EE52">
        <v>2.26522104139134E-4</v>
      </c>
      <c r="EF52">
        <v>-4.3211800030682204</v>
      </c>
      <c r="EG52">
        <v>67440</v>
      </c>
      <c r="EH52">
        <v>0.56357395386813702</v>
      </c>
      <c r="EI52">
        <v>0.27221963707471902</v>
      </c>
      <c r="EJ52">
        <v>0</v>
      </c>
      <c r="EK52" s="1">
        <v>7.6769772977294907E-5</v>
      </c>
      <c r="EL52">
        <v>-4.4878112125145897</v>
      </c>
      <c r="EM52">
        <v>249401</v>
      </c>
      <c r="EN52">
        <v>7.1201642498280301E-2</v>
      </c>
      <c r="EO52">
        <v>1.1268377060467401</v>
      </c>
      <c r="EP52">
        <v>2</v>
      </c>
      <c r="EQ52">
        <v>7.1754438386717803E-4</v>
      </c>
      <c r="ER52">
        <v>-4.1498207145196098</v>
      </c>
      <c r="ES52">
        <v>16889</v>
      </c>
    </row>
    <row r="53" spans="1:149" x14ac:dyDescent="0.2">
      <c r="A53">
        <v>137</v>
      </c>
      <c r="B53" t="s">
        <v>529</v>
      </c>
      <c r="C53" t="s">
        <v>530</v>
      </c>
      <c r="D53" t="s">
        <v>131</v>
      </c>
      <c r="E53">
        <v>243.06229999999999</v>
      </c>
      <c r="F53">
        <v>-2.2999999999999998</v>
      </c>
      <c r="G53">
        <v>6.92</v>
      </c>
      <c r="H53">
        <v>0.3</v>
      </c>
      <c r="I53">
        <v>24</v>
      </c>
      <c r="J53" t="s">
        <v>531</v>
      </c>
      <c r="K53">
        <f t="shared" si="25"/>
        <v>24</v>
      </c>
      <c r="L53">
        <v>238802</v>
      </c>
      <c r="M53">
        <f t="shared" si="26"/>
        <v>238.80199999999999</v>
      </c>
      <c r="N53">
        <v>860510</v>
      </c>
      <c r="O53">
        <f t="shared" si="27"/>
        <v>782.28181818181815</v>
      </c>
      <c r="P53">
        <v>730097</v>
      </c>
      <c r="Q53">
        <f t="shared" si="28"/>
        <v>768.52315789473687</v>
      </c>
      <c r="R53">
        <v>1164775</v>
      </c>
      <c r="S53">
        <f t="shared" si="29"/>
        <v>862.7962962962963</v>
      </c>
      <c r="T53">
        <v>439766</v>
      </c>
      <c r="U53">
        <f t="shared" si="30"/>
        <v>418.82476190476189</v>
      </c>
      <c r="V53">
        <v>964746</v>
      </c>
      <c r="W53">
        <f t="shared" si="31"/>
        <v>989.48307692307696</v>
      </c>
      <c r="X53">
        <v>1934850</v>
      </c>
      <c r="Y53">
        <f t="shared" si="32"/>
        <v>2080.483870967742</v>
      </c>
      <c r="Z53">
        <v>661305</v>
      </c>
      <c r="AA53">
        <f t="shared" si="33"/>
        <v>661.30499999999995</v>
      </c>
      <c r="AB53">
        <v>525498</v>
      </c>
      <c r="AC53">
        <f t="shared" si="34"/>
        <v>364.92916666666667</v>
      </c>
      <c r="AD53">
        <v>995178</v>
      </c>
      <c r="AE53">
        <f t="shared" si="35"/>
        <v>975.66470588235291</v>
      </c>
      <c r="AF53">
        <v>724250</v>
      </c>
      <c r="AG53">
        <f t="shared" si="36"/>
        <v>591.22448979591832</v>
      </c>
      <c r="AH53">
        <v>993416</v>
      </c>
      <c r="AI53">
        <f t="shared" si="37"/>
        <v>871.41754385964907</v>
      </c>
      <c r="AJ53">
        <v>3482704</v>
      </c>
      <c r="AK53">
        <f t="shared" si="38"/>
        <v>3765.0854054054053</v>
      </c>
      <c r="AL53">
        <v>6748765</v>
      </c>
      <c r="AM53">
        <f t="shared" si="39"/>
        <v>7416.2252747252751</v>
      </c>
      <c r="AN53">
        <v>3735267</v>
      </c>
      <c r="AO53">
        <f t="shared" si="40"/>
        <v>4225.4151583710409</v>
      </c>
      <c r="AP53">
        <v>1522169</v>
      </c>
      <c r="AQ53">
        <f t="shared" si="41"/>
        <v>1691.298888888889</v>
      </c>
      <c r="AR53">
        <v>1694369</v>
      </c>
      <c r="AS53">
        <f t="shared" si="42"/>
        <v>2214.8614379084966</v>
      </c>
      <c r="AT53">
        <v>2009978</v>
      </c>
      <c r="AU53">
        <f t="shared" si="43"/>
        <v>1313.7111111111112</v>
      </c>
      <c r="AV53">
        <v>3403016</v>
      </c>
      <c r="AW53">
        <f t="shared" si="44"/>
        <v>3781.1288888888889</v>
      </c>
      <c r="AX53">
        <v>786904</v>
      </c>
      <c r="AY53">
        <f t="shared" si="45"/>
        <v>624.52698412698408</v>
      </c>
      <c r="AZ53">
        <v>2090423</v>
      </c>
      <c r="BA53">
        <f t="shared" si="46"/>
        <v>1990.8790476190477</v>
      </c>
      <c r="BB53">
        <v>1565920</v>
      </c>
      <c r="BC53">
        <f t="shared" si="47"/>
        <v>2237.0285714285715</v>
      </c>
      <c r="BD53">
        <v>1778052</v>
      </c>
      <c r="BE53">
        <f t="shared" si="48"/>
        <v>1481.71</v>
      </c>
      <c r="BF53">
        <v>1955389</v>
      </c>
      <c r="BG53">
        <f t="shared" si="49"/>
        <v>1975.1404040404041</v>
      </c>
      <c r="BH53">
        <v>0.17526170672416999</v>
      </c>
      <c r="BI53">
        <v>-2.0351237360684999</v>
      </c>
      <c r="BJ53">
        <v>40</v>
      </c>
      <c r="BK53">
        <v>0.38396031156162702</v>
      </c>
      <c r="BL53">
        <v>-0.258892318235031</v>
      </c>
      <c r="BM53">
        <v>2</v>
      </c>
      <c r="BN53">
        <v>6.7487102896488004E-3</v>
      </c>
      <c r="BO53">
        <v>-1.8660960861153399</v>
      </c>
      <c r="BP53">
        <v>842</v>
      </c>
      <c r="BQ53">
        <v>0.29465305251540602</v>
      </c>
      <c r="BR53">
        <v>-0.69019913125292298</v>
      </c>
      <c r="BS53">
        <v>5</v>
      </c>
      <c r="BT53">
        <v>1.6814818667957501E-2</v>
      </c>
      <c r="BU53">
        <v>-1.8927760462187999</v>
      </c>
      <c r="BV53">
        <v>349</v>
      </c>
      <c r="BW53">
        <v>0.17526170672416999</v>
      </c>
      <c r="BX53">
        <v>2.0351237360684999</v>
      </c>
      <c r="BY53">
        <v>40</v>
      </c>
      <c r="BZ53">
        <v>0.20059333802864099</v>
      </c>
      <c r="CA53">
        <v>1.7762314178334699</v>
      </c>
      <c r="CB53">
        <v>30</v>
      </c>
      <c r="CC53">
        <v>0.83718936070457906</v>
      </c>
      <c r="CD53">
        <v>0.169027649953158</v>
      </c>
      <c r="CE53">
        <v>3</v>
      </c>
      <c r="CF53">
        <v>0.27679100837104997</v>
      </c>
      <c r="CG53">
        <v>1.3449246048155801</v>
      </c>
      <c r="CH53">
        <v>18</v>
      </c>
      <c r="CI53">
        <v>0.86508099509182701</v>
      </c>
      <c r="CJ53">
        <v>0.14234768984969801</v>
      </c>
      <c r="CK53">
        <v>3</v>
      </c>
      <c r="CL53">
        <v>0.38396031156162702</v>
      </c>
      <c r="CM53">
        <v>0.258892318235031</v>
      </c>
      <c r="CN53">
        <v>2</v>
      </c>
      <c r="CO53">
        <v>0.20059333802864099</v>
      </c>
      <c r="CP53">
        <v>-1.7762314178334699</v>
      </c>
      <c r="CQ53">
        <v>30</v>
      </c>
      <c r="CR53">
        <v>1.00339537882214E-2</v>
      </c>
      <c r="CS53">
        <v>-1.6072037678803099</v>
      </c>
      <c r="CT53">
        <v>494</v>
      </c>
      <c r="CU53">
        <v>0.47199813873007102</v>
      </c>
      <c r="CV53">
        <v>-0.43130681301789198</v>
      </c>
      <c r="CW53">
        <v>3</v>
      </c>
      <c r="CX53">
        <v>2.3354201402555699E-2</v>
      </c>
      <c r="CY53">
        <v>-1.6338837279837699</v>
      </c>
      <c r="CZ53">
        <v>219</v>
      </c>
      <c r="DA53">
        <v>6.7487102896488004E-3</v>
      </c>
      <c r="DB53">
        <v>1.8660960861153399</v>
      </c>
      <c r="DC53">
        <v>842</v>
      </c>
      <c r="DD53">
        <v>0.83718936070457906</v>
      </c>
      <c r="DE53">
        <v>-0.169027649953158</v>
      </c>
      <c r="DF53">
        <v>3</v>
      </c>
      <c r="DG53">
        <v>1.00339537882214E-2</v>
      </c>
      <c r="DH53">
        <v>1.6072037678803099</v>
      </c>
      <c r="DI53">
        <v>494</v>
      </c>
      <c r="DJ53">
        <v>4.8696356816520597E-2</v>
      </c>
      <c r="DK53">
        <v>1.1758969548624201</v>
      </c>
      <c r="DL53">
        <v>82</v>
      </c>
      <c r="DM53">
        <v>0.94986329683681003</v>
      </c>
      <c r="DN53">
        <v>-2.6679960103460201E-2</v>
      </c>
      <c r="DO53">
        <v>3</v>
      </c>
      <c r="DP53">
        <v>0.29465305251540602</v>
      </c>
      <c r="DQ53">
        <v>0.69019913125292298</v>
      </c>
      <c r="DR53">
        <v>5</v>
      </c>
      <c r="DS53">
        <v>0.27679100837104997</v>
      </c>
      <c r="DT53">
        <v>-1.3449246048155801</v>
      </c>
      <c r="DU53">
        <v>18</v>
      </c>
      <c r="DV53">
        <v>0.47199813873007102</v>
      </c>
      <c r="DW53">
        <v>0.43130681301789198</v>
      </c>
      <c r="DX53">
        <v>3</v>
      </c>
      <c r="DY53">
        <v>4.8696356816520597E-2</v>
      </c>
      <c r="DZ53">
        <v>-1.1758969548624201</v>
      </c>
      <c r="EA53">
        <v>82</v>
      </c>
      <c r="EB53">
        <v>7.2966517237486303E-2</v>
      </c>
      <c r="EC53">
        <v>-1.20257691496588</v>
      </c>
      <c r="ED53">
        <v>56</v>
      </c>
      <c r="EE53">
        <v>1.6814818667957501E-2</v>
      </c>
      <c r="EF53">
        <v>1.8927760462187999</v>
      </c>
      <c r="EG53">
        <v>349</v>
      </c>
      <c r="EH53">
        <v>0.86508099509182701</v>
      </c>
      <c r="EI53">
        <v>-0.14234768984969801</v>
      </c>
      <c r="EJ53">
        <v>3</v>
      </c>
      <c r="EK53">
        <v>2.3354201402555699E-2</v>
      </c>
      <c r="EL53">
        <v>1.6338837279837699</v>
      </c>
      <c r="EM53">
        <v>219</v>
      </c>
      <c r="EN53">
        <v>0.94986329683681003</v>
      </c>
      <c r="EO53">
        <v>2.6679960103460101E-2</v>
      </c>
      <c r="EP53">
        <v>3</v>
      </c>
      <c r="EQ53">
        <v>7.2966517237486303E-2</v>
      </c>
      <c r="ER53">
        <v>1.20257691496588</v>
      </c>
      <c r="ES53">
        <v>56</v>
      </c>
    </row>
    <row r="54" spans="1:149" x14ac:dyDescent="0.2">
      <c r="A54">
        <v>139</v>
      </c>
      <c r="B54" t="s">
        <v>535</v>
      </c>
      <c r="C54" t="s">
        <v>536</v>
      </c>
      <c r="D54" t="s">
        <v>131</v>
      </c>
      <c r="E54">
        <v>323.02859999999998</v>
      </c>
      <c r="F54">
        <v>-1.2</v>
      </c>
      <c r="G54">
        <v>12.4</v>
      </c>
      <c r="H54">
        <v>0.12</v>
      </c>
      <c r="I54">
        <v>24</v>
      </c>
      <c r="J54" t="s">
        <v>537</v>
      </c>
      <c r="K54">
        <f t="shared" si="25"/>
        <v>24</v>
      </c>
      <c r="L54">
        <v>331050</v>
      </c>
      <c r="M54">
        <f t="shared" si="26"/>
        <v>331.05</v>
      </c>
      <c r="N54">
        <v>781452</v>
      </c>
      <c r="O54">
        <f t="shared" si="27"/>
        <v>710.41090909090906</v>
      </c>
      <c r="P54">
        <v>750645</v>
      </c>
      <c r="Q54">
        <f t="shared" si="28"/>
        <v>790.15263157894742</v>
      </c>
      <c r="R54">
        <v>1084367</v>
      </c>
      <c r="S54">
        <f t="shared" si="29"/>
        <v>803.23481481481485</v>
      </c>
      <c r="T54">
        <v>396139</v>
      </c>
      <c r="U54">
        <f t="shared" si="30"/>
        <v>377.27523809523808</v>
      </c>
      <c r="V54">
        <v>1491201</v>
      </c>
      <c r="W54">
        <f t="shared" si="31"/>
        <v>1529.436923076923</v>
      </c>
      <c r="X54">
        <v>243716</v>
      </c>
      <c r="Y54">
        <f t="shared" si="32"/>
        <v>262.06021505376344</v>
      </c>
      <c r="Z54">
        <v>1046943</v>
      </c>
      <c r="AA54">
        <f t="shared" si="33"/>
        <v>1046.943</v>
      </c>
      <c r="AB54">
        <v>1367646</v>
      </c>
      <c r="AC54">
        <f t="shared" si="34"/>
        <v>949.75416666666672</v>
      </c>
      <c r="AD54">
        <v>1477256</v>
      </c>
      <c r="AE54">
        <f t="shared" si="35"/>
        <v>1448.2901960784313</v>
      </c>
      <c r="AF54">
        <v>820573</v>
      </c>
      <c r="AG54">
        <f t="shared" si="36"/>
        <v>669.85551020408161</v>
      </c>
      <c r="AH54">
        <v>683757</v>
      </c>
      <c r="AI54">
        <f t="shared" si="37"/>
        <v>599.78684210526319</v>
      </c>
      <c r="AJ54">
        <v>5034637</v>
      </c>
      <c r="AK54">
        <f t="shared" si="38"/>
        <v>5442.8508108108108</v>
      </c>
      <c r="AL54">
        <v>399487</v>
      </c>
      <c r="AM54">
        <f t="shared" si="39"/>
        <v>438.99670329670329</v>
      </c>
      <c r="AN54">
        <v>3450202</v>
      </c>
      <c r="AO54">
        <f t="shared" si="40"/>
        <v>3902.943438914027</v>
      </c>
      <c r="AP54">
        <v>2362248</v>
      </c>
      <c r="AQ54">
        <f t="shared" si="41"/>
        <v>2624.72</v>
      </c>
      <c r="AR54">
        <v>2722840</v>
      </c>
      <c r="AS54">
        <f t="shared" si="42"/>
        <v>3559.2679738562092</v>
      </c>
      <c r="AT54">
        <v>4677354</v>
      </c>
      <c r="AU54">
        <f t="shared" si="43"/>
        <v>3057.0941176470587</v>
      </c>
      <c r="AV54">
        <v>3809378</v>
      </c>
      <c r="AW54">
        <f t="shared" si="44"/>
        <v>4232.6422222222218</v>
      </c>
      <c r="AX54">
        <v>3687108</v>
      </c>
      <c r="AY54">
        <f t="shared" si="45"/>
        <v>2926.2761904761905</v>
      </c>
      <c r="AZ54">
        <v>3689400</v>
      </c>
      <c r="BA54">
        <f t="shared" si="46"/>
        <v>3513.7142857142858</v>
      </c>
      <c r="BB54">
        <v>4325362</v>
      </c>
      <c r="BC54">
        <f t="shared" si="47"/>
        <v>6179.0885714285714</v>
      </c>
      <c r="BD54">
        <v>5281308</v>
      </c>
      <c r="BE54">
        <f t="shared" si="48"/>
        <v>4401.09</v>
      </c>
      <c r="BF54">
        <v>4803695</v>
      </c>
      <c r="BG54">
        <f t="shared" si="49"/>
        <v>4852.2171717171714</v>
      </c>
      <c r="BH54">
        <v>7.0550464343406796E-2</v>
      </c>
      <c r="BI54">
        <v>-1.9893380757250601</v>
      </c>
      <c r="BJ54">
        <v>106</v>
      </c>
      <c r="BK54">
        <v>0.25446843215527998</v>
      </c>
      <c r="BL54">
        <v>-0.49557692575909301</v>
      </c>
      <c r="BM54">
        <v>5</v>
      </c>
      <c r="BN54" s="1">
        <v>9.1864172402521594E-5</v>
      </c>
      <c r="BO54">
        <v>-2.4484120628561898</v>
      </c>
      <c r="BP54">
        <v>146056</v>
      </c>
      <c r="BQ54">
        <v>0.946705215599979</v>
      </c>
      <c r="BR54">
        <v>-4.2611582177042397E-2</v>
      </c>
      <c r="BS54">
        <v>1</v>
      </c>
      <c r="BT54">
        <v>1.71595965872966E-3</v>
      </c>
      <c r="BU54">
        <v>-2.35064395189612</v>
      </c>
      <c r="BV54">
        <v>6902</v>
      </c>
      <c r="BW54">
        <v>7.0550464343406796E-2</v>
      </c>
      <c r="BX54">
        <v>1.9893380757250601</v>
      </c>
      <c r="BY54">
        <v>106</v>
      </c>
      <c r="BZ54">
        <v>0.11057676539725</v>
      </c>
      <c r="CA54">
        <v>1.49376114996597</v>
      </c>
      <c r="CB54">
        <v>52</v>
      </c>
      <c r="CC54">
        <v>0.33354930680727402</v>
      </c>
      <c r="CD54">
        <v>-0.45907398713112801</v>
      </c>
      <c r="CE54">
        <v>15</v>
      </c>
      <c r="CF54">
        <v>8.0012205895488006E-2</v>
      </c>
      <c r="CG54">
        <v>1.94672649354802</v>
      </c>
      <c r="CH54">
        <v>92</v>
      </c>
      <c r="CI54">
        <v>0.48900305724181198</v>
      </c>
      <c r="CJ54">
        <v>-0.36130587617105497</v>
      </c>
      <c r="CK54">
        <v>9</v>
      </c>
      <c r="CL54">
        <v>0.25446843215527998</v>
      </c>
      <c r="CM54">
        <v>0.49557692575909301</v>
      </c>
      <c r="CN54">
        <v>5</v>
      </c>
      <c r="CO54">
        <v>0.11057676539725</v>
      </c>
      <c r="CP54">
        <v>-1.49376114996597</v>
      </c>
      <c r="CQ54">
        <v>52</v>
      </c>
      <c r="CR54">
        <v>2.5210338542939797E-4</v>
      </c>
      <c r="CS54">
        <v>-1.9528351370971</v>
      </c>
      <c r="CT54">
        <v>40145</v>
      </c>
      <c r="CU54">
        <v>0.45647968682532503</v>
      </c>
      <c r="CV54">
        <v>0.45296534358205098</v>
      </c>
      <c r="CW54">
        <v>3</v>
      </c>
      <c r="CX54">
        <v>3.45786621983277E-3</v>
      </c>
      <c r="CY54">
        <v>-1.8550670261370199</v>
      </c>
      <c r="CZ54">
        <v>2593</v>
      </c>
      <c r="DA54" s="1">
        <v>9.1864172402521594E-5</v>
      </c>
      <c r="DB54">
        <v>2.4484120628561898</v>
      </c>
      <c r="DC54">
        <v>146056</v>
      </c>
      <c r="DD54">
        <v>0.33354930680727402</v>
      </c>
      <c r="DE54">
        <v>0.45907398713112801</v>
      </c>
      <c r="DF54">
        <v>15</v>
      </c>
      <c r="DG54">
        <v>2.5210338542939797E-4</v>
      </c>
      <c r="DH54">
        <v>1.9528351370971</v>
      </c>
      <c r="DI54">
        <v>40145</v>
      </c>
      <c r="DJ54">
        <v>3.0755862765278899E-4</v>
      </c>
      <c r="DK54">
        <v>2.40580048067915</v>
      </c>
      <c r="DL54">
        <v>42552</v>
      </c>
      <c r="DM54">
        <v>0.69484743735574095</v>
      </c>
      <c r="DN54">
        <v>9.7768110960071999E-2</v>
      </c>
      <c r="DO54">
        <v>6</v>
      </c>
      <c r="DP54">
        <v>0.946705215599979</v>
      </c>
      <c r="DQ54">
        <v>4.2611582177042501E-2</v>
      </c>
      <c r="DR54">
        <v>1</v>
      </c>
      <c r="DS54">
        <v>8.0012205895488006E-2</v>
      </c>
      <c r="DT54">
        <v>-1.94672649354802</v>
      </c>
      <c r="DU54">
        <v>92</v>
      </c>
      <c r="DV54">
        <v>0.45647968682532503</v>
      </c>
      <c r="DW54">
        <v>-0.45296534358204998</v>
      </c>
      <c r="DX54">
        <v>3</v>
      </c>
      <c r="DY54">
        <v>3.0755862765278899E-4</v>
      </c>
      <c r="DZ54">
        <v>-2.40580048067915</v>
      </c>
      <c r="EA54">
        <v>42552</v>
      </c>
      <c r="EB54">
        <v>2.86483109025861E-3</v>
      </c>
      <c r="EC54">
        <v>-2.3080323697190699</v>
      </c>
      <c r="ED54">
        <v>4034</v>
      </c>
      <c r="EE54">
        <v>1.71595965872966E-3</v>
      </c>
      <c r="EF54">
        <v>2.35064395189612</v>
      </c>
      <c r="EG54">
        <v>6902</v>
      </c>
      <c r="EH54">
        <v>0.48900305724181198</v>
      </c>
      <c r="EI54">
        <v>0.36130587617105597</v>
      </c>
      <c r="EJ54">
        <v>9</v>
      </c>
      <c r="EK54">
        <v>3.45786621983277E-3</v>
      </c>
      <c r="EL54">
        <v>1.8550670261370199</v>
      </c>
      <c r="EM54">
        <v>2593</v>
      </c>
      <c r="EN54">
        <v>0.69484743735574095</v>
      </c>
      <c r="EO54">
        <v>-9.7768110960071999E-2</v>
      </c>
      <c r="EP54">
        <v>6</v>
      </c>
      <c r="EQ54">
        <v>2.86483109025861E-3</v>
      </c>
      <c r="ER54">
        <v>2.3080323697190699</v>
      </c>
      <c r="ES54">
        <v>4034</v>
      </c>
    </row>
    <row r="55" spans="1:149" x14ac:dyDescent="0.2">
      <c r="A55">
        <v>140</v>
      </c>
      <c r="B55" t="s">
        <v>538</v>
      </c>
      <c r="C55" t="s">
        <v>539</v>
      </c>
      <c r="D55" t="s">
        <v>131</v>
      </c>
      <c r="E55">
        <v>565.04780000000005</v>
      </c>
      <c r="F55">
        <v>-0.8</v>
      </c>
      <c r="G55">
        <v>13.73</v>
      </c>
      <c r="H55">
        <v>0.11</v>
      </c>
      <c r="I55">
        <v>24</v>
      </c>
      <c r="J55" t="s">
        <v>540</v>
      </c>
      <c r="K55">
        <f t="shared" si="25"/>
        <v>24</v>
      </c>
      <c r="L55">
        <v>35744</v>
      </c>
      <c r="M55">
        <f t="shared" si="26"/>
        <v>35.744</v>
      </c>
      <c r="N55">
        <v>235337</v>
      </c>
      <c r="O55">
        <f t="shared" si="27"/>
        <v>213.94272727272727</v>
      </c>
      <c r="P55">
        <v>176178</v>
      </c>
      <c r="Q55">
        <f t="shared" si="28"/>
        <v>185.45052631578946</v>
      </c>
      <c r="R55">
        <v>320124</v>
      </c>
      <c r="S55">
        <f t="shared" si="29"/>
        <v>237.12888888888889</v>
      </c>
      <c r="T55">
        <v>130578</v>
      </c>
      <c r="U55">
        <f t="shared" si="30"/>
        <v>124.36</v>
      </c>
      <c r="V55">
        <v>445739</v>
      </c>
      <c r="W55">
        <f t="shared" si="31"/>
        <v>457.1682051282051</v>
      </c>
      <c r="X55">
        <v>209345</v>
      </c>
      <c r="Y55">
        <f t="shared" si="32"/>
        <v>225.1021505376344</v>
      </c>
      <c r="Z55">
        <v>265443</v>
      </c>
      <c r="AA55">
        <f t="shared" si="33"/>
        <v>265.44299999999998</v>
      </c>
      <c r="AB55">
        <v>185320</v>
      </c>
      <c r="AC55">
        <f t="shared" si="34"/>
        <v>128.69444444444446</v>
      </c>
      <c r="AD55">
        <v>223065</v>
      </c>
      <c r="AE55">
        <f t="shared" si="35"/>
        <v>218.69117647058823</v>
      </c>
      <c r="AF55">
        <v>155328</v>
      </c>
      <c r="AG55">
        <f t="shared" si="36"/>
        <v>126.79836734693878</v>
      </c>
      <c r="AH55">
        <v>190285</v>
      </c>
      <c r="AI55">
        <f t="shared" si="37"/>
        <v>166.91666666666666</v>
      </c>
      <c r="AJ55">
        <v>876547</v>
      </c>
      <c r="AK55">
        <f t="shared" si="38"/>
        <v>947.61837837837834</v>
      </c>
      <c r="AL55">
        <v>884260</v>
      </c>
      <c r="AM55">
        <f t="shared" si="39"/>
        <v>971.71428571428567</v>
      </c>
      <c r="AN55">
        <v>792373</v>
      </c>
      <c r="AO55">
        <f t="shared" si="40"/>
        <v>896.34954751131227</v>
      </c>
      <c r="AP55">
        <v>609637</v>
      </c>
      <c r="AQ55">
        <f t="shared" si="41"/>
        <v>677.37444444444441</v>
      </c>
      <c r="AR55">
        <v>450261</v>
      </c>
      <c r="AS55">
        <f t="shared" si="42"/>
        <v>588.57647058823534</v>
      </c>
      <c r="AT55">
        <v>1351255</v>
      </c>
      <c r="AU55">
        <f t="shared" si="43"/>
        <v>883.17320261437908</v>
      </c>
      <c r="AV55">
        <v>561502</v>
      </c>
      <c r="AW55">
        <f t="shared" si="44"/>
        <v>623.89111111111106</v>
      </c>
      <c r="AX55">
        <v>699473</v>
      </c>
      <c r="AY55">
        <f t="shared" si="45"/>
        <v>555.13730158730164</v>
      </c>
      <c r="AZ55">
        <v>662202</v>
      </c>
      <c r="BA55">
        <f t="shared" si="46"/>
        <v>630.66857142857145</v>
      </c>
      <c r="BB55">
        <v>1498081</v>
      </c>
      <c r="BC55">
        <f t="shared" si="47"/>
        <v>2140.1157142857141</v>
      </c>
      <c r="BD55">
        <v>1680672</v>
      </c>
      <c r="BE55">
        <f t="shared" si="48"/>
        <v>1400.56</v>
      </c>
      <c r="BF55">
        <v>1149775</v>
      </c>
      <c r="BG55">
        <f t="shared" si="49"/>
        <v>1161.3888888888889</v>
      </c>
      <c r="BH55">
        <v>3.4075790888969497E-2</v>
      </c>
      <c r="BI55">
        <v>-2.2393726838044299</v>
      </c>
      <c r="BJ55">
        <v>78</v>
      </c>
      <c r="BK55">
        <v>0.496997169801765</v>
      </c>
      <c r="BL55">
        <v>-0.34256075043989298</v>
      </c>
      <c r="BM55">
        <v>1</v>
      </c>
      <c r="BN55">
        <v>2.7356295373456799E-3</v>
      </c>
      <c r="BO55">
        <v>-2.3300385537171802</v>
      </c>
      <c r="BP55">
        <v>1090</v>
      </c>
      <c r="BQ55">
        <v>0.99547093408306297</v>
      </c>
      <c r="BR55">
        <v>-2.9166016332282702E-3</v>
      </c>
      <c r="BS55">
        <v>0</v>
      </c>
      <c r="BT55">
        <v>1.93561670546268E-2</v>
      </c>
      <c r="BU55">
        <v>-2.1722379222525299</v>
      </c>
      <c r="BV55">
        <v>126</v>
      </c>
      <c r="BW55">
        <v>3.4075790888969497E-2</v>
      </c>
      <c r="BX55">
        <v>2.2393726838044299</v>
      </c>
      <c r="BY55">
        <v>78</v>
      </c>
      <c r="BZ55">
        <v>4.7814740521713299E-2</v>
      </c>
      <c r="CA55">
        <v>1.8968119333645399</v>
      </c>
      <c r="CB55">
        <v>46</v>
      </c>
      <c r="CC55">
        <v>0.852236116281328</v>
      </c>
      <c r="CD55">
        <v>-9.0665869912745903E-2</v>
      </c>
      <c r="CE55">
        <v>1</v>
      </c>
      <c r="CF55">
        <v>3.6291002302167301E-2</v>
      </c>
      <c r="CG55">
        <v>2.2364560821712001</v>
      </c>
      <c r="CH55">
        <v>73</v>
      </c>
      <c r="CI55">
        <v>0.90582909096804398</v>
      </c>
      <c r="CJ55">
        <v>6.7134761551901095E-2</v>
      </c>
      <c r="CK55">
        <v>1</v>
      </c>
      <c r="CL55">
        <v>0.496997169801765</v>
      </c>
      <c r="CM55">
        <v>0.34256075043989298</v>
      </c>
      <c r="CN55">
        <v>1</v>
      </c>
      <c r="CO55">
        <v>4.7814740521713299E-2</v>
      </c>
      <c r="CP55">
        <v>-1.8968119333645399</v>
      </c>
      <c r="CQ55">
        <v>46</v>
      </c>
      <c r="CR55">
        <v>5.0629919918629401E-3</v>
      </c>
      <c r="CS55">
        <v>-1.98747780327728</v>
      </c>
      <c r="CT55">
        <v>485</v>
      </c>
      <c r="CU55">
        <v>0.57508516068513404</v>
      </c>
      <c r="CV55">
        <v>0.33964414880666499</v>
      </c>
      <c r="CW55">
        <v>0</v>
      </c>
      <c r="CX55">
        <v>2.99416916833526E-2</v>
      </c>
      <c r="CY55">
        <v>-1.8296771718126399</v>
      </c>
      <c r="CZ55">
        <v>67</v>
      </c>
      <c r="DA55">
        <v>2.7356295373456799E-3</v>
      </c>
      <c r="DB55">
        <v>2.3300385537171802</v>
      </c>
      <c r="DC55">
        <v>1090</v>
      </c>
      <c r="DD55">
        <v>0.852236116281328</v>
      </c>
      <c r="DE55">
        <v>9.0665869912746E-2</v>
      </c>
      <c r="DF55">
        <v>1</v>
      </c>
      <c r="DG55">
        <v>5.0629919918629401E-3</v>
      </c>
      <c r="DH55">
        <v>1.98747780327728</v>
      </c>
      <c r="DI55">
        <v>485</v>
      </c>
      <c r="DJ55">
        <v>3.4202205171292399E-3</v>
      </c>
      <c r="DK55">
        <v>2.3271219520839499</v>
      </c>
      <c r="DL55">
        <v>870</v>
      </c>
      <c r="DM55">
        <v>0.71494512997715698</v>
      </c>
      <c r="DN55">
        <v>0.15780063146464701</v>
      </c>
      <c r="DO55">
        <v>1</v>
      </c>
      <c r="DP55">
        <v>0.99547093408306297</v>
      </c>
      <c r="DQ55">
        <v>2.91660163322832E-3</v>
      </c>
      <c r="DR55">
        <v>0</v>
      </c>
      <c r="DS55">
        <v>3.6291002302167301E-2</v>
      </c>
      <c r="DT55">
        <v>-2.2364560821712001</v>
      </c>
      <c r="DU55">
        <v>73</v>
      </c>
      <c r="DV55">
        <v>0.57508516068513404</v>
      </c>
      <c r="DW55">
        <v>-0.33964414880666499</v>
      </c>
      <c r="DX55">
        <v>0</v>
      </c>
      <c r="DY55">
        <v>3.4202205171292399E-3</v>
      </c>
      <c r="DZ55">
        <v>-2.3271219520839499</v>
      </c>
      <c r="EA55">
        <v>870</v>
      </c>
      <c r="EB55">
        <v>2.1467797399974401E-2</v>
      </c>
      <c r="EC55">
        <v>-2.1693213206193001</v>
      </c>
      <c r="ED55">
        <v>114</v>
      </c>
      <c r="EE55">
        <v>1.93561670546268E-2</v>
      </c>
      <c r="EF55">
        <v>2.1722379222525299</v>
      </c>
      <c r="EG55">
        <v>126</v>
      </c>
      <c r="EH55">
        <v>0.90582909096804398</v>
      </c>
      <c r="EI55">
        <v>-6.7134761551900901E-2</v>
      </c>
      <c r="EJ55">
        <v>1</v>
      </c>
      <c r="EK55">
        <v>2.99416916833526E-2</v>
      </c>
      <c r="EL55">
        <v>1.8296771718126399</v>
      </c>
      <c r="EM55">
        <v>67</v>
      </c>
      <c r="EN55">
        <v>0.71494512997715698</v>
      </c>
      <c r="EO55">
        <v>-0.15780063146464701</v>
      </c>
      <c r="EP55">
        <v>1</v>
      </c>
      <c r="EQ55">
        <v>2.1467797399974401E-2</v>
      </c>
      <c r="ER55">
        <v>2.1693213206193001</v>
      </c>
      <c r="ES55">
        <v>114</v>
      </c>
    </row>
    <row r="56" spans="1:149" x14ac:dyDescent="0.2">
      <c r="A56">
        <v>143</v>
      </c>
      <c r="B56" t="s">
        <v>547</v>
      </c>
      <c r="C56" t="s">
        <v>548</v>
      </c>
      <c r="D56" t="s">
        <v>125</v>
      </c>
      <c r="E56">
        <v>246.17</v>
      </c>
      <c r="F56">
        <v>-0.8</v>
      </c>
      <c r="G56">
        <v>5.0599999999999996</v>
      </c>
      <c r="H56">
        <v>0.46</v>
      </c>
      <c r="I56">
        <v>24</v>
      </c>
      <c r="J56" t="s">
        <v>549</v>
      </c>
      <c r="K56">
        <f t="shared" si="25"/>
        <v>24</v>
      </c>
      <c r="L56">
        <v>46748</v>
      </c>
      <c r="M56">
        <f t="shared" si="26"/>
        <v>46.747999999999998</v>
      </c>
      <c r="N56">
        <v>336217</v>
      </c>
      <c r="O56">
        <f t="shared" si="27"/>
        <v>305.65181818181816</v>
      </c>
      <c r="P56">
        <v>127754</v>
      </c>
      <c r="Q56">
        <f t="shared" si="28"/>
        <v>134.4778947368421</v>
      </c>
      <c r="R56">
        <v>545790</v>
      </c>
      <c r="S56">
        <f t="shared" si="29"/>
        <v>404.28888888888889</v>
      </c>
      <c r="T56">
        <v>198339</v>
      </c>
      <c r="U56">
        <f t="shared" si="30"/>
        <v>188.8942857142857</v>
      </c>
      <c r="V56">
        <v>274818</v>
      </c>
      <c r="W56">
        <f t="shared" si="31"/>
        <v>281.86461538461538</v>
      </c>
      <c r="X56">
        <v>349778</v>
      </c>
      <c r="Y56">
        <f t="shared" si="32"/>
        <v>376.10537634408604</v>
      </c>
      <c r="Z56">
        <v>439695</v>
      </c>
      <c r="AA56">
        <f t="shared" si="33"/>
        <v>439.69499999999999</v>
      </c>
      <c r="AB56">
        <v>106969</v>
      </c>
      <c r="AC56">
        <f t="shared" si="34"/>
        <v>74.28402777777778</v>
      </c>
      <c r="AD56">
        <v>624385</v>
      </c>
      <c r="AE56">
        <f t="shared" si="35"/>
        <v>612.14215686274508</v>
      </c>
      <c r="AF56">
        <v>235342</v>
      </c>
      <c r="AG56">
        <f t="shared" si="36"/>
        <v>192.11591836734695</v>
      </c>
      <c r="AH56">
        <v>87464</v>
      </c>
      <c r="AI56">
        <f t="shared" si="37"/>
        <v>76.722807017543857</v>
      </c>
      <c r="AJ56">
        <v>1751756</v>
      </c>
      <c r="AK56">
        <f t="shared" si="38"/>
        <v>1893.7902702702702</v>
      </c>
      <c r="AL56">
        <v>1689158</v>
      </c>
      <c r="AM56">
        <f t="shared" si="39"/>
        <v>1856.2175824175824</v>
      </c>
      <c r="AN56">
        <v>1044148</v>
      </c>
      <c r="AO56">
        <f t="shared" si="40"/>
        <v>1181.1628959276018</v>
      </c>
      <c r="AP56">
        <v>751114</v>
      </c>
      <c r="AQ56">
        <f t="shared" si="41"/>
        <v>834.57111111111112</v>
      </c>
      <c r="AR56">
        <v>856422</v>
      </c>
      <c r="AS56">
        <f t="shared" si="42"/>
        <v>1119.5058823529412</v>
      </c>
      <c r="AT56">
        <v>1857923</v>
      </c>
      <c r="AU56">
        <f t="shared" si="43"/>
        <v>1214.3287581699346</v>
      </c>
      <c r="AV56">
        <v>1340583</v>
      </c>
      <c r="AW56">
        <f t="shared" si="44"/>
        <v>1489.5366666666666</v>
      </c>
      <c r="AX56">
        <v>1476111</v>
      </c>
      <c r="AY56">
        <f t="shared" si="45"/>
        <v>1171.5166666666667</v>
      </c>
      <c r="AZ56">
        <v>1556876</v>
      </c>
      <c r="BA56">
        <f t="shared" si="46"/>
        <v>1482.7390476190476</v>
      </c>
      <c r="BB56">
        <v>1691806</v>
      </c>
      <c r="BC56">
        <f t="shared" si="47"/>
        <v>2416.8657142857141</v>
      </c>
      <c r="BD56">
        <v>1772010</v>
      </c>
      <c r="BE56">
        <f t="shared" si="48"/>
        <v>1476.675</v>
      </c>
      <c r="BF56">
        <v>1715324</v>
      </c>
      <c r="BG56">
        <f t="shared" si="49"/>
        <v>1732.650505050505</v>
      </c>
      <c r="BH56">
        <v>1.73317624007967E-3</v>
      </c>
      <c r="BI56">
        <v>-2.2599635365349502</v>
      </c>
      <c r="BJ56">
        <v>2419</v>
      </c>
      <c r="BK56">
        <v>6.8282188204016395E-2</v>
      </c>
      <c r="BL56">
        <v>1.01870677629267</v>
      </c>
      <c r="BM56">
        <v>7</v>
      </c>
      <c r="BN56">
        <v>5.4157047042897595E-4</v>
      </c>
      <c r="BO56">
        <v>-2.3517471111379802</v>
      </c>
      <c r="BP56">
        <v>8699</v>
      </c>
      <c r="BQ56">
        <v>0.54619142127443399</v>
      </c>
      <c r="BR56">
        <v>-0.37320817651319999</v>
      </c>
      <c r="BS56">
        <v>1</v>
      </c>
      <c r="BT56">
        <v>3.7531674824959902E-3</v>
      </c>
      <c r="BU56">
        <v>-2.1941291279328099</v>
      </c>
      <c r="BV56">
        <v>1028</v>
      </c>
      <c r="BW56">
        <v>1.73317624007967E-3</v>
      </c>
      <c r="BX56">
        <v>2.2599635365349502</v>
      </c>
      <c r="BY56">
        <v>2419</v>
      </c>
      <c r="BZ56">
        <v>8.4791432618615801E-4</v>
      </c>
      <c r="CA56">
        <v>3.2786703128276198</v>
      </c>
      <c r="CB56">
        <v>9143</v>
      </c>
      <c r="CC56">
        <v>0.73900861016376596</v>
      </c>
      <c r="CD56">
        <v>-9.1783574603031201E-2</v>
      </c>
      <c r="CE56">
        <v>2</v>
      </c>
      <c r="CF56">
        <v>4.89272970805338E-3</v>
      </c>
      <c r="CG56">
        <v>1.8867553600217499</v>
      </c>
      <c r="CH56">
        <v>695</v>
      </c>
      <c r="CI56">
        <v>0.84132881875941101</v>
      </c>
      <c r="CJ56">
        <v>6.5834408602136504E-2</v>
      </c>
      <c r="CK56">
        <v>2</v>
      </c>
      <c r="CL56">
        <v>6.8282188204016395E-2</v>
      </c>
      <c r="CM56">
        <v>-1.01870677629267</v>
      </c>
      <c r="CN56">
        <v>7</v>
      </c>
      <c r="CO56">
        <v>8.4791432618615801E-4</v>
      </c>
      <c r="CP56">
        <v>-3.2786703128276198</v>
      </c>
      <c r="CQ56">
        <v>9143</v>
      </c>
      <c r="CR56">
        <v>2.6257835289891302E-4</v>
      </c>
      <c r="CS56">
        <v>-3.3704538874306502</v>
      </c>
      <c r="CT56">
        <v>33337</v>
      </c>
      <c r="CU56">
        <v>0.123908132356394</v>
      </c>
      <c r="CV56">
        <v>-1.3919149528058701</v>
      </c>
      <c r="CW56">
        <v>6</v>
      </c>
      <c r="CX56">
        <v>1.85227267856229E-3</v>
      </c>
      <c r="CY56">
        <v>-3.2128359042254799</v>
      </c>
      <c r="CZ56">
        <v>3837</v>
      </c>
      <c r="DA56">
        <v>5.4157047042897595E-4</v>
      </c>
      <c r="DB56">
        <v>2.3517471111379802</v>
      </c>
      <c r="DC56">
        <v>8699</v>
      </c>
      <c r="DD56">
        <v>0.73900861016376596</v>
      </c>
      <c r="DE56">
        <v>9.1783574603031201E-2</v>
      </c>
      <c r="DF56">
        <v>2</v>
      </c>
      <c r="DG56">
        <v>2.6257835289891302E-4</v>
      </c>
      <c r="DH56">
        <v>3.3704538874306502</v>
      </c>
      <c r="DI56">
        <v>33337</v>
      </c>
      <c r="DJ56">
        <v>1.9103399515613499E-3</v>
      </c>
      <c r="DK56">
        <v>1.9785389346247799</v>
      </c>
      <c r="DL56">
        <v>1996</v>
      </c>
      <c r="DM56">
        <v>0.60181379975745997</v>
      </c>
      <c r="DN56">
        <v>0.15761798320516701</v>
      </c>
      <c r="DO56">
        <v>3</v>
      </c>
      <c r="DP56">
        <v>0.54619142127443399</v>
      </c>
      <c r="DQ56">
        <v>0.37320817651319999</v>
      </c>
      <c r="DR56">
        <v>1</v>
      </c>
      <c r="DS56">
        <v>4.89272970805338E-3</v>
      </c>
      <c r="DT56">
        <v>-1.8867553600217499</v>
      </c>
      <c r="DU56">
        <v>695</v>
      </c>
      <c r="DV56">
        <v>0.123908132356394</v>
      </c>
      <c r="DW56">
        <v>1.3919149528058701</v>
      </c>
      <c r="DX56">
        <v>6</v>
      </c>
      <c r="DY56">
        <v>1.9103399515613499E-3</v>
      </c>
      <c r="DZ56">
        <v>-1.9785389346247799</v>
      </c>
      <c r="EA56">
        <v>1996</v>
      </c>
      <c r="EB56">
        <v>9.2880273524076507E-3</v>
      </c>
      <c r="EC56">
        <v>-1.8209209514196101</v>
      </c>
      <c r="ED56">
        <v>338</v>
      </c>
      <c r="EE56">
        <v>3.7531674824959902E-3</v>
      </c>
      <c r="EF56">
        <v>2.1941291279328099</v>
      </c>
      <c r="EG56">
        <v>1028</v>
      </c>
      <c r="EH56">
        <v>0.84132881875941101</v>
      </c>
      <c r="EI56">
        <v>-6.5834408602136504E-2</v>
      </c>
      <c r="EJ56">
        <v>2</v>
      </c>
      <c r="EK56">
        <v>1.85227267856229E-3</v>
      </c>
      <c r="EL56">
        <v>3.2128359042254799</v>
      </c>
      <c r="EM56">
        <v>3837</v>
      </c>
      <c r="EN56">
        <v>0.60181379975745997</v>
      </c>
      <c r="EO56">
        <v>-0.15761798320516701</v>
      </c>
      <c r="EP56">
        <v>3</v>
      </c>
      <c r="EQ56">
        <v>9.2880273524076507E-3</v>
      </c>
      <c r="ER56">
        <v>1.8209209514196101</v>
      </c>
      <c r="ES56">
        <v>338</v>
      </c>
    </row>
    <row r="57" spans="1:149" x14ac:dyDescent="0.2">
      <c r="A57">
        <v>144</v>
      </c>
      <c r="B57" t="s">
        <v>550</v>
      </c>
      <c r="C57" t="s">
        <v>551</v>
      </c>
      <c r="D57" t="s">
        <v>131</v>
      </c>
      <c r="E57">
        <v>151.02610000000001</v>
      </c>
      <c r="F57">
        <v>-7.6</v>
      </c>
      <c r="G57">
        <v>8.73</v>
      </c>
      <c r="H57">
        <v>0.35</v>
      </c>
      <c r="I57">
        <v>24</v>
      </c>
      <c r="J57" t="s">
        <v>552</v>
      </c>
      <c r="K57">
        <f t="shared" si="25"/>
        <v>24</v>
      </c>
      <c r="L57">
        <v>3334396</v>
      </c>
      <c r="M57">
        <f t="shared" si="26"/>
        <v>3334.3960000000002</v>
      </c>
      <c r="N57">
        <v>3439103</v>
      </c>
      <c r="O57">
        <f t="shared" si="27"/>
        <v>3126.4572727272725</v>
      </c>
      <c r="P57">
        <v>3949980</v>
      </c>
      <c r="Q57">
        <f t="shared" si="28"/>
        <v>4157.8736842105263</v>
      </c>
      <c r="R57">
        <v>6030307</v>
      </c>
      <c r="S57">
        <f t="shared" si="29"/>
        <v>4466.8940740740745</v>
      </c>
      <c r="T57">
        <v>3530783</v>
      </c>
      <c r="U57">
        <f t="shared" si="30"/>
        <v>3362.6504761904762</v>
      </c>
      <c r="V57">
        <v>6280104</v>
      </c>
      <c r="W57">
        <f t="shared" si="31"/>
        <v>6441.1323076923081</v>
      </c>
      <c r="X57">
        <v>6088029</v>
      </c>
      <c r="Y57">
        <f t="shared" si="32"/>
        <v>6546.2677419354841</v>
      </c>
      <c r="Z57">
        <v>4840865</v>
      </c>
      <c r="AA57">
        <f t="shared" si="33"/>
        <v>4840.8649999999998</v>
      </c>
      <c r="AB57">
        <v>3973748</v>
      </c>
      <c r="AC57">
        <f t="shared" si="34"/>
        <v>2759.5472222222224</v>
      </c>
      <c r="AD57">
        <v>6342951</v>
      </c>
      <c r="AE57">
        <f t="shared" si="35"/>
        <v>6218.5794117647056</v>
      </c>
      <c r="AF57">
        <v>5847990</v>
      </c>
      <c r="AG57">
        <f t="shared" si="36"/>
        <v>4773.8693877551023</v>
      </c>
      <c r="AH57">
        <v>6103474</v>
      </c>
      <c r="AI57">
        <f t="shared" si="37"/>
        <v>5353.924561403509</v>
      </c>
      <c r="AJ57">
        <v>2897605</v>
      </c>
      <c r="AK57">
        <f t="shared" si="38"/>
        <v>3132.5459459459457</v>
      </c>
      <c r="AL57">
        <v>10278234</v>
      </c>
      <c r="AM57">
        <f t="shared" si="39"/>
        <v>11294.762637362637</v>
      </c>
      <c r="AN57">
        <v>2822521</v>
      </c>
      <c r="AO57">
        <f t="shared" si="40"/>
        <v>3192.8970588235293</v>
      </c>
      <c r="AP57">
        <v>2538380</v>
      </c>
      <c r="AQ57">
        <f t="shared" si="41"/>
        <v>2820.4222222222224</v>
      </c>
      <c r="AR57">
        <v>2192831</v>
      </c>
      <c r="AS57">
        <f t="shared" si="42"/>
        <v>2866.4457516339871</v>
      </c>
      <c r="AT57">
        <v>4706976</v>
      </c>
      <c r="AU57">
        <f t="shared" si="43"/>
        <v>3076.4549019607844</v>
      </c>
      <c r="AV57">
        <v>3050004</v>
      </c>
      <c r="AW57">
        <f t="shared" si="44"/>
        <v>3388.8933333333334</v>
      </c>
      <c r="AX57">
        <v>2463648</v>
      </c>
      <c r="AY57">
        <f t="shared" si="45"/>
        <v>1955.2761904761905</v>
      </c>
      <c r="AZ57">
        <v>3247901</v>
      </c>
      <c r="BA57">
        <f t="shared" si="46"/>
        <v>3093.2390476190476</v>
      </c>
      <c r="BB57">
        <v>5935862</v>
      </c>
      <c r="BC57">
        <f t="shared" si="47"/>
        <v>8479.8028571428567</v>
      </c>
      <c r="BD57">
        <v>5517228</v>
      </c>
      <c r="BE57">
        <f t="shared" si="48"/>
        <v>4597.6899999999996</v>
      </c>
      <c r="BF57">
        <v>4538728</v>
      </c>
      <c r="BG57">
        <f t="shared" si="49"/>
        <v>4584.5737373737375</v>
      </c>
      <c r="BH57">
        <v>0.73453735494540495</v>
      </c>
      <c r="BI57">
        <v>-0.211855281168804</v>
      </c>
      <c r="BJ57">
        <v>8</v>
      </c>
      <c r="BK57">
        <v>0.47251117400996501</v>
      </c>
      <c r="BL57">
        <v>-0.201616374003598</v>
      </c>
      <c r="BM57">
        <v>12</v>
      </c>
      <c r="BN57">
        <v>0.45958079633855098</v>
      </c>
      <c r="BO57">
        <v>0.20533105421280501</v>
      </c>
      <c r="BP57">
        <v>10</v>
      </c>
      <c r="BQ57">
        <v>0.30016114325832399</v>
      </c>
      <c r="BR57">
        <v>-0.30365992531453001</v>
      </c>
      <c r="BS57">
        <v>20</v>
      </c>
      <c r="BT57">
        <v>0.43718829128903403</v>
      </c>
      <c r="BU57">
        <v>0.29212614615927002</v>
      </c>
      <c r="BV57">
        <v>11</v>
      </c>
      <c r="BW57">
        <v>0.73453735494540495</v>
      </c>
      <c r="BX57">
        <v>0.211855281168804</v>
      </c>
      <c r="BY57">
        <v>8</v>
      </c>
      <c r="BZ57">
        <v>0.98607120276970694</v>
      </c>
      <c r="CA57">
        <v>1.0238907165205599E-2</v>
      </c>
      <c r="CB57">
        <v>5</v>
      </c>
      <c r="CC57">
        <v>0.53200643790595803</v>
      </c>
      <c r="CD57">
        <v>0.41718633538160899</v>
      </c>
      <c r="CE57">
        <v>11</v>
      </c>
      <c r="CF57">
        <v>0.87265954743218699</v>
      </c>
      <c r="CG57">
        <v>-9.18046441457262E-2</v>
      </c>
      <c r="CH57">
        <v>6</v>
      </c>
      <c r="CI57">
        <v>0.48709438277070799</v>
      </c>
      <c r="CJ57">
        <v>0.50398142732807505</v>
      </c>
      <c r="CK57">
        <v>13</v>
      </c>
      <c r="CL57">
        <v>0.47251117400996501</v>
      </c>
      <c r="CM57">
        <v>0.201616374003598</v>
      </c>
      <c r="CN57">
        <v>12</v>
      </c>
      <c r="CO57">
        <v>0.98607120276970694</v>
      </c>
      <c r="CP57">
        <v>-1.02389071652054E-2</v>
      </c>
      <c r="CQ57">
        <v>5</v>
      </c>
      <c r="CR57">
        <v>0.168268176862469</v>
      </c>
      <c r="CS57">
        <v>0.40694742821640401</v>
      </c>
      <c r="CT57">
        <v>35</v>
      </c>
      <c r="CU57">
        <v>0.71102640120660299</v>
      </c>
      <c r="CV57">
        <v>-0.102043551310931</v>
      </c>
      <c r="CW57">
        <v>8</v>
      </c>
      <c r="CX57">
        <v>0.19741889437541299</v>
      </c>
      <c r="CY57">
        <v>0.49374252016286901</v>
      </c>
      <c r="CZ57">
        <v>31</v>
      </c>
      <c r="DA57">
        <v>0.45958079633855098</v>
      </c>
      <c r="DB57">
        <v>-0.20533105421280501</v>
      </c>
      <c r="DC57">
        <v>10</v>
      </c>
      <c r="DD57">
        <v>0.53200643790595803</v>
      </c>
      <c r="DE57">
        <v>-0.41718633538160899</v>
      </c>
      <c r="DF57">
        <v>11</v>
      </c>
      <c r="DG57">
        <v>0.168268176862469</v>
      </c>
      <c r="DH57">
        <v>-0.40694742821640401</v>
      </c>
      <c r="DI57">
        <v>35</v>
      </c>
      <c r="DJ57">
        <v>0.10488022746562101</v>
      </c>
      <c r="DK57">
        <v>-0.50899097952733496</v>
      </c>
      <c r="DL57">
        <v>63</v>
      </c>
      <c r="DM57">
        <v>0.81472766995436297</v>
      </c>
      <c r="DN57">
        <v>8.6795091946465397E-2</v>
      </c>
      <c r="DO57">
        <v>5</v>
      </c>
      <c r="DP57">
        <v>0.30016114325832399</v>
      </c>
      <c r="DQ57">
        <v>0.30365992531453001</v>
      </c>
      <c r="DR57">
        <v>20</v>
      </c>
      <c r="DS57">
        <v>0.87265954743218699</v>
      </c>
      <c r="DT57">
        <v>9.1804644145726103E-2</v>
      </c>
      <c r="DU57">
        <v>6</v>
      </c>
      <c r="DV57">
        <v>0.71102640120660299</v>
      </c>
      <c r="DW57">
        <v>0.102043551310931</v>
      </c>
      <c r="DX57">
        <v>8</v>
      </c>
      <c r="DY57">
        <v>0.10488022746562101</v>
      </c>
      <c r="DZ57">
        <v>0.50899097952733496</v>
      </c>
      <c r="EA57">
        <v>63</v>
      </c>
      <c r="EB57">
        <v>0.13164062083719</v>
      </c>
      <c r="EC57">
        <v>0.59578607147380103</v>
      </c>
      <c r="ED57">
        <v>52</v>
      </c>
      <c r="EE57">
        <v>0.43718829128903403</v>
      </c>
      <c r="EF57">
        <v>-0.29212614615927002</v>
      </c>
      <c r="EG57">
        <v>11</v>
      </c>
      <c r="EH57">
        <v>0.48709438277070799</v>
      </c>
      <c r="EI57">
        <v>-0.50398142732807405</v>
      </c>
      <c r="EJ57">
        <v>13</v>
      </c>
      <c r="EK57">
        <v>0.19741889437541299</v>
      </c>
      <c r="EL57">
        <v>-0.49374252016286901</v>
      </c>
      <c r="EM57">
        <v>31</v>
      </c>
      <c r="EN57">
        <v>0.81472766995436297</v>
      </c>
      <c r="EO57">
        <v>-8.6795091946465397E-2</v>
      </c>
      <c r="EP57">
        <v>5</v>
      </c>
      <c r="EQ57">
        <v>0.13164062083719</v>
      </c>
      <c r="ER57">
        <v>-0.59578607147380103</v>
      </c>
      <c r="ES57">
        <v>52</v>
      </c>
    </row>
    <row r="58" spans="1:149" x14ac:dyDescent="0.2">
      <c r="A58">
        <v>13</v>
      </c>
      <c r="B58" t="s">
        <v>166</v>
      </c>
      <c r="C58" t="s">
        <v>167</v>
      </c>
      <c r="D58" t="s">
        <v>125</v>
      </c>
      <c r="E58">
        <v>268.10399999999998</v>
      </c>
      <c r="F58">
        <v>0.3</v>
      </c>
      <c r="G58">
        <v>6.07</v>
      </c>
      <c r="H58">
        <v>0.15</v>
      </c>
      <c r="I58">
        <v>23</v>
      </c>
      <c r="J58" t="s">
        <v>168</v>
      </c>
      <c r="K58">
        <f t="shared" si="25"/>
        <v>23</v>
      </c>
      <c r="L58">
        <v>7467153</v>
      </c>
      <c r="M58">
        <f t="shared" si="26"/>
        <v>7467.1530000000002</v>
      </c>
      <c r="N58">
        <v>14346511</v>
      </c>
      <c r="O58">
        <f t="shared" si="27"/>
        <v>13042.282727272728</v>
      </c>
      <c r="P58">
        <v>10535258</v>
      </c>
      <c r="Q58">
        <f t="shared" si="28"/>
        <v>11089.745263157894</v>
      </c>
      <c r="R58">
        <v>10346292</v>
      </c>
      <c r="S58">
        <f t="shared" si="29"/>
        <v>7663.92</v>
      </c>
      <c r="T58">
        <v>6511980</v>
      </c>
      <c r="U58">
        <f t="shared" si="30"/>
        <v>6201.8857142857141</v>
      </c>
      <c r="V58">
        <v>5290174</v>
      </c>
      <c r="W58">
        <f t="shared" si="31"/>
        <v>5425.8194871794876</v>
      </c>
      <c r="X58">
        <v>17768924</v>
      </c>
      <c r="Y58">
        <f t="shared" si="32"/>
        <v>19106.369892473118</v>
      </c>
      <c r="Z58">
        <v>12629649</v>
      </c>
      <c r="AA58">
        <f t="shared" si="33"/>
        <v>12629.648999999999</v>
      </c>
      <c r="AB58">
        <v>12960475</v>
      </c>
      <c r="AC58">
        <f t="shared" si="34"/>
        <v>9000.3298611111113</v>
      </c>
      <c r="AD58">
        <v>8820956</v>
      </c>
      <c r="AE58">
        <f t="shared" si="35"/>
        <v>8647.9960784313716</v>
      </c>
      <c r="AF58">
        <v>6450924</v>
      </c>
      <c r="AG58">
        <f t="shared" si="36"/>
        <v>5266.0604081632655</v>
      </c>
      <c r="AH58">
        <v>13226789</v>
      </c>
      <c r="AI58">
        <f t="shared" si="37"/>
        <v>11602.446491228071</v>
      </c>
      <c r="AJ58">
        <v>3315945</v>
      </c>
      <c r="AK58">
        <f t="shared" si="38"/>
        <v>3584.8054054054055</v>
      </c>
      <c r="AL58" t="s">
        <v>127</v>
      </c>
      <c r="AM58" t="s">
        <v>127</v>
      </c>
      <c r="AN58">
        <v>6536149</v>
      </c>
      <c r="AO58">
        <f t="shared" si="40"/>
        <v>7393.8337104072398</v>
      </c>
      <c r="AP58">
        <v>7480815</v>
      </c>
      <c r="AQ58">
        <f t="shared" si="41"/>
        <v>8312.0166666666664</v>
      </c>
      <c r="AR58">
        <v>3174918</v>
      </c>
      <c r="AS58">
        <f t="shared" si="42"/>
        <v>4150.2196078431371</v>
      </c>
      <c r="AT58">
        <v>7927394</v>
      </c>
      <c r="AU58">
        <f t="shared" si="43"/>
        <v>5181.3032679738562</v>
      </c>
      <c r="AV58">
        <v>5294230</v>
      </c>
      <c r="AW58">
        <f t="shared" si="44"/>
        <v>5882.4777777777781</v>
      </c>
      <c r="AX58">
        <v>8416513</v>
      </c>
      <c r="AY58">
        <f t="shared" si="45"/>
        <v>6679.7722222222219</v>
      </c>
      <c r="AZ58">
        <v>8743674</v>
      </c>
      <c r="BA58">
        <f t="shared" si="46"/>
        <v>8327.3085714285717</v>
      </c>
      <c r="BB58">
        <v>11188569</v>
      </c>
      <c r="BC58">
        <f t="shared" si="47"/>
        <v>15983.67</v>
      </c>
      <c r="BD58">
        <v>17820306</v>
      </c>
      <c r="BE58">
        <f t="shared" si="48"/>
        <v>14850.254999999999</v>
      </c>
      <c r="BF58">
        <v>6547872</v>
      </c>
      <c r="BG58">
        <f t="shared" si="49"/>
        <v>6614.0121212121212</v>
      </c>
      <c r="BH58">
        <v>0.63943417018789594</v>
      </c>
      <c r="BI58">
        <v>0.32603918812716498</v>
      </c>
      <c r="BJ58">
        <v>18</v>
      </c>
      <c r="BK58">
        <v>0.85703992999216105</v>
      </c>
      <c r="BL58">
        <v>-7.3024845484201795E-2</v>
      </c>
      <c r="BM58">
        <v>13</v>
      </c>
      <c r="BN58">
        <v>0.27577168853904399</v>
      </c>
      <c r="BO58">
        <v>0.42466408957512802</v>
      </c>
      <c r="BP58">
        <v>42</v>
      </c>
      <c r="BQ58">
        <v>0.72969233356482799</v>
      </c>
      <c r="BR58">
        <v>-0.15286718958550199</v>
      </c>
      <c r="BS58">
        <v>16</v>
      </c>
      <c r="BT58">
        <v>0.27852437883971198</v>
      </c>
      <c r="BU58">
        <v>0.54998020059307995</v>
      </c>
      <c r="BV58">
        <v>44</v>
      </c>
      <c r="BW58">
        <v>0.63943417018789594</v>
      </c>
      <c r="BX58">
        <v>-0.32603918812716498</v>
      </c>
      <c r="BY58">
        <v>18</v>
      </c>
      <c r="BZ58">
        <v>0.54848631764910805</v>
      </c>
      <c r="CA58">
        <v>-0.399064033611367</v>
      </c>
      <c r="CB58">
        <v>22</v>
      </c>
      <c r="CC58">
        <v>0.88810201912864895</v>
      </c>
      <c r="CD58">
        <v>9.8624901447963306E-2</v>
      </c>
      <c r="CE58">
        <v>9</v>
      </c>
      <c r="CF58">
        <v>0.48593579711033202</v>
      </c>
      <c r="CG58">
        <v>-0.47890637771266698</v>
      </c>
      <c r="CH58">
        <v>27</v>
      </c>
      <c r="CI58">
        <v>0.78026896955399305</v>
      </c>
      <c r="CJ58">
        <v>0.223941012465915</v>
      </c>
      <c r="CK58">
        <v>11</v>
      </c>
      <c r="CL58">
        <v>0.85703992999216105</v>
      </c>
      <c r="CM58">
        <v>7.3024845484201698E-2</v>
      </c>
      <c r="CN58">
        <v>13</v>
      </c>
      <c r="CO58">
        <v>0.54848631764910805</v>
      </c>
      <c r="CP58">
        <v>0.399064033611367</v>
      </c>
      <c r="CQ58">
        <v>22</v>
      </c>
      <c r="CR58">
        <v>0.16137533575077301</v>
      </c>
      <c r="CS58">
        <v>0.49768893505932998</v>
      </c>
      <c r="CT58">
        <v>78</v>
      </c>
      <c r="CU58">
        <v>0.84588253027955196</v>
      </c>
      <c r="CV58">
        <v>-7.9842344101300394E-2</v>
      </c>
      <c r="CW58">
        <v>13</v>
      </c>
      <c r="CX58">
        <v>0.190484525784266</v>
      </c>
      <c r="CY58">
        <v>0.62300504607728202</v>
      </c>
      <c r="CZ58">
        <v>70</v>
      </c>
      <c r="DA58">
        <v>0.27577168853904399</v>
      </c>
      <c r="DB58">
        <v>-0.42466408957512802</v>
      </c>
      <c r="DC58">
        <v>42</v>
      </c>
      <c r="DD58">
        <v>0.88810201912864895</v>
      </c>
      <c r="DE58">
        <v>-9.8624901447963403E-2</v>
      </c>
      <c r="DF58">
        <v>9</v>
      </c>
      <c r="DG58">
        <v>0.16137533575077301</v>
      </c>
      <c r="DH58">
        <v>-0.49768893505932998</v>
      </c>
      <c r="DI58">
        <v>78</v>
      </c>
      <c r="DJ58">
        <v>0.172119807935603</v>
      </c>
      <c r="DK58">
        <v>-0.57753127916063096</v>
      </c>
      <c r="DL58">
        <v>80</v>
      </c>
      <c r="DM58">
        <v>0.73881966583339997</v>
      </c>
      <c r="DN58">
        <v>0.12531611101795101</v>
      </c>
      <c r="DO58">
        <v>11</v>
      </c>
      <c r="DP58">
        <v>0.72969233356482799</v>
      </c>
      <c r="DQ58">
        <v>0.15286718958550199</v>
      </c>
      <c r="DR58">
        <v>16</v>
      </c>
      <c r="DS58">
        <v>0.48593579711033202</v>
      </c>
      <c r="DT58">
        <v>0.47890637771266698</v>
      </c>
      <c r="DU58">
        <v>27</v>
      </c>
      <c r="DV58">
        <v>0.84588253027955196</v>
      </c>
      <c r="DW58">
        <v>7.9842344101300505E-2</v>
      </c>
      <c r="DX58">
        <v>13</v>
      </c>
      <c r="DY58">
        <v>0.172119807935603</v>
      </c>
      <c r="DZ58">
        <v>0.57753127916063096</v>
      </c>
      <c r="EA58">
        <v>80</v>
      </c>
      <c r="EB58">
        <v>0.18393481798279401</v>
      </c>
      <c r="EC58">
        <v>0.702847390178582</v>
      </c>
      <c r="ED58">
        <v>79</v>
      </c>
      <c r="EE58">
        <v>0.27852437883971198</v>
      </c>
      <c r="EF58">
        <v>-0.54998020059307995</v>
      </c>
      <c r="EG58">
        <v>44</v>
      </c>
      <c r="EH58">
        <v>0.78026896955399305</v>
      </c>
      <c r="EI58">
        <v>-0.223941012465915</v>
      </c>
      <c r="EJ58">
        <v>11</v>
      </c>
      <c r="EK58">
        <v>0.190484525784266</v>
      </c>
      <c r="EL58">
        <v>-0.62300504607728202</v>
      </c>
      <c r="EM58">
        <v>70</v>
      </c>
      <c r="EN58">
        <v>0.73881966583339997</v>
      </c>
      <c r="EO58">
        <v>-0.12531611101795101</v>
      </c>
      <c r="EP58">
        <v>11</v>
      </c>
      <c r="EQ58">
        <v>0.18393481798279401</v>
      </c>
      <c r="ER58">
        <v>-0.702847390178582</v>
      </c>
      <c r="ES58">
        <v>79</v>
      </c>
    </row>
    <row r="59" spans="1:149" x14ac:dyDescent="0.2">
      <c r="A59">
        <v>43</v>
      </c>
      <c r="B59" t="s">
        <v>257</v>
      </c>
      <c r="C59" t="s">
        <v>252</v>
      </c>
      <c r="D59" t="s">
        <v>131</v>
      </c>
      <c r="E59">
        <v>168.99080000000001</v>
      </c>
      <c r="F59">
        <v>-5.6</v>
      </c>
      <c r="G59">
        <v>12.58</v>
      </c>
      <c r="H59">
        <v>0.17</v>
      </c>
      <c r="I59">
        <v>23</v>
      </c>
      <c r="J59" t="s">
        <v>258</v>
      </c>
      <c r="K59">
        <f t="shared" si="25"/>
        <v>23</v>
      </c>
      <c r="L59" t="s">
        <v>127</v>
      </c>
      <c r="M59" t="s">
        <v>127</v>
      </c>
      <c r="N59">
        <v>55633</v>
      </c>
      <c r="O59">
        <f t="shared" si="27"/>
        <v>50.575454545454548</v>
      </c>
      <c r="P59">
        <v>45253</v>
      </c>
      <c r="Q59">
        <f t="shared" si="28"/>
        <v>47.634736842105262</v>
      </c>
      <c r="R59">
        <v>343708</v>
      </c>
      <c r="S59">
        <f t="shared" si="29"/>
        <v>254.59851851851852</v>
      </c>
      <c r="T59">
        <v>46880</v>
      </c>
      <c r="U59">
        <f t="shared" si="30"/>
        <v>44.647619047619045</v>
      </c>
      <c r="V59">
        <v>109240</v>
      </c>
      <c r="W59">
        <f t="shared" si="31"/>
        <v>112.04102564102564</v>
      </c>
      <c r="X59">
        <v>158412</v>
      </c>
      <c r="Y59">
        <f t="shared" si="32"/>
        <v>170.33548387096775</v>
      </c>
      <c r="Z59">
        <v>84815</v>
      </c>
      <c r="AA59">
        <f t="shared" si="33"/>
        <v>84.814999999999998</v>
      </c>
      <c r="AB59">
        <v>93044</v>
      </c>
      <c r="AC59">
        <f t="shared" si="34"/>
        <v>64.613888888888894</v>
      </c>
      <c r="AD59">
        <v>216438</v>
      </c>
      <c r="AE59">
        <f t="shared" si="35"/>
        <v>212.19411764705882</v>
      </c>
      <c r="AF59">
        <v>198206</v>
      </c>
      <c r="AG59">
        <f t="shared" si="36"/>
        <v>161.80081632653062</v>
      </c>
      <c r="AH59">
        <v>109716</v>
      </c>
      <c r="AI59">
        <f t="shared" si="37"/>
        <v>96.242105263157896</v>
      </c>
      <c r="AJ59">
        <v>259139</v>
      </c>
      <c r="AK59">
        <f t="shared" si="38"/>
        <v>280.15027027027025</v>
      </c>
      <c r="AL59">
        <v>187255</v>
      </c>
      <c r="AM59">
        <f>AL59/910</f>
        <v>205.77472527472528</v>
      </c>
      <c r="AN59">
        <v>158052</v>
      </c>
      <c r="AO59">
        <f t="shared" si="40"/>
        <v>178.79185520361992</v>
      </c>
      <c r="AP59">
        <v>141154</v>
      </c>
      <c r="AQ59">
        <f t="shared" si="41"/>
        <v>156.83777777777777</v>
      </c>
      <c r="AR59">
        <v>109523</v>
      </c>
      <c r="AS59">
        <f t="shared" si="42"/>
        <v>143.16732026143791</v>
      </c>
      <c r="AT59">
        <v>422752</v>
      </c>
      <c r="AU59">
        <f t="shared" si="43"/>
        <v>276.30849673202613</v>
      </c>
      <c r="AV59">
        <v>230268</v>
      </c>
      <c r="AW59">
        <f t="shared" si="44"/>
        <v>255.85333333333332</v>
      </c>
      <c r="AX59">
        <v>180174</v>
      </c>
      <c r="AY59">
        <f t="shared" si="45"/>
        <v>142.99523809523811</v>
      </c>
      <c r="AZ59">
        <v>273480</v>
      </c>
      <c r="BA59">
        <f t="shared" si="46"/>
        <v>260.45714285714286</v>
      </c>
      <c r="BB59">
        <v>325251</v>
      </c>
      <c r="BC59">
        <f t="shared" si="47"/>
        <v>464.64428571428573</v>
      </c>
      <c r="BD59">
        <v>496198</v>
      </c>
      <c r="BE59">
        <f t="shared" si="48"/>
        <v>413.49833333333333</v>
      </c>
      <c r="BF59">
        <v>319654</v>
      </c>
      <c r="BG59">
        <f t="shared" si="49"/>
        <v>322.88282828282826</v>
      </c>
      <c r="BH59">
        <v>0.16493844437234301</v>
      </c>
      <c r="BI59">
        <v>-1.33580410105657</v>
      </c>
      <c r="BJ59">
        <v>3</v>
      </c>
      <c r="BK59">
        <v>0.858744037197818</v>
      </c>
      <c r="BL59">
        <v>0.109911969841367</v>
      </c>
      <c r="BM59">
        <v>0</v>
      </c>
      <c r="BN59">
        <v>2.3073234462519101E-2</v>
      </c>
      <c r="BO59">
        <v>-1.60642621518027</v>
      </c>
      <c r="BP59">
        <v>26</v>
      </c>
      <c r="BQ59">
        <v>0.280359247355281</v>
      </c>
      <c r="BR59">
        <v>-0.94421082524371402</v>
      </c>
      <c r="BS59">
        <v>1</v>
      </c>
      <c r="BT59">
        <v>3.3019169727589198E-2</v>
      </c>
      <c r="BU59">
        <v>-1.30986878428733</v>
      </c>
      <c r="BV59">
        <v>13</v>
      </c>
      <c r="BW59">
        <v>0.16493844437234301</v>
      </c>
      <c r="BX59">
        <v>1.33580410105657</v>
      </c>
      <c r="BY59">
        <v>3</v>
      </c>
      <c r="BZ59">
        <v>0.12873100984074401</v>
      </c>
      <c r="CA59">
        <v>1.44571607089794</v>
      </c>
      <c r="CB59">
        <v>4</v>
      </c>
      <c r="CC59">
        <v>0.64046773665995604</v>
      </c>
      <c r="CD59">
        <v>-0.27062211412370302</v>
      </c>
      <c r="CE59">
        <v>1</v>
      </c>
      <c r="CF59">
        <v>0.61409909806197405</v>
      </c>
      <c r="CG59">
        <v>0.39159327581285902</v>
      </c>
      <c r="CH59">
        <v>0</v>
      </c>
      <c r="CI59">
        <v>0.96479100012672303</v>
      </c>
      <c r="CJ59">
        <v>2.5935316769242302E-2</v>
      </c>
      <c r="CK59">
        <v>0</v>
      </c>
      <c r="CL59">
        <v>0.858744037197818</v>
      </c>
      <c r="CM59">
        <v>-0.109911969841367</v>
      </c>
      <c r="CN59">
        <v>0</v>
      </c>
      <c r="CO59">
        <v>0.12873100984074401</v>
      </c>
      <c r="CP59">
        <v>-1.44571607089794</v>
      </c>
      <c r="CQ59">
        <v>4</v>
      </c>
      <c r="CR59">
        <v>1.15629500760531E-2</v>
      </c>
      <c r="CS59">
        <v>-1.7163381850216399</v>
      </c>
      <c r="CT59">
        <v>54</v>
      </c>
      <c r="CU59">
        <v>0.208280648772424</v>
      </c>
      <c r="CV59">
        <v>-1.05412279508508</v>
      </c>
      <c r="CW59">
        <v>1</v>
      </c>
      <c r="CX59">
        <v>1.0815446323467299E-2</v>
      </c>
      <c r="CY59">
        <v>-1.41978075412869</v>
      </c>
      <c r="CZ59">
        <v>41</v>
      </c>
      <c r="DA59">
        <v>2.3073234462519101E-2</v>
      </c>
      <c r="DB59">
        <v>1.60642621518027</v>
      </c>
      <c r="DC59">
        <v>26</v>
      </c>
      <c r="DD59">
        <v>0.64046773665995604</v>
      </c>
      <c r="DE59">
        <v>0.27062211412370302</v>
      </c>
      <c r="DF59">
        <v>1</v>
      </c>
      <c r="DG59">
        <v>1.15629500760531E-2</v>
      </c>
      <c r="DH59">
        <v>1.7163381850216399</v>
      </c>
      <c r="DI59">
        <v>54</v>
      </c>
      <c r="DJ59">
        <v>0.256774273662917</v>
      </c>
      <c r="DK59">
        <v>0.66221538993656204</v>
      </c>
      <c r="DL59">
        <v>1</v>
      </c>
      <c r="DM59">
        <v>0.44584162614987999</v>
      </c>
      <c r="DN59">
        <v>0.29655743089294501</v>
      </c>
      <c r="DO59">
        <v>1</v>
      </c>
      <c r="DP59">
        <v>0.280359247355281</v>
      </c>
      <c r="DQ59">
        <v>0.94421082524371402</v>
      </c>
      <c r="DR59">
        <v>1</v>
      </c>
      <c r="DS59">
        <v>0.61409909806197405</v>
      </c>
      <c r="DT59">
        <v>-0.39159327581285902</v>
      </c>
      <c r="DU59">
        <v>0</v>
      </c>
      <c r="DV59">
        <v>0.208280648772424</v>
      </c>
      <c r="DW59">
        <v>1.05412279508508</v>
      </c>
      <c r="DX59">
        <v>1</v>
      </c>
      <c r="DY59">
        <v>0.256774273662917</v>
      </c>
      <c r="DZ59">
        <v>-0.66221538993656204</v>
      </c>
      <c r="EA59">
        <v>1</v>
      </c>
      <c r="EB59">
        <v>0.51143359543987299</v>
      </c>
      <c r="EC59">
        <v>-0.36565795904361598</v>
      </c>
      <c r="ED59">
        <v>1</v>
      </c>
      <c r="EE59">
        <v>3.3019169727589198E-2</v>
      </c>
      <c r="EF59">
        <v>1.30986878428733</v>
      </c>
      <c r="EG59">
        <v>13</v>
      </c>
      <c r="EH59">
        <v>0.96479100012672303</v>
      </c>
      <c r="EI59">
        <v>-2.5935316769242302E-2</v>
      </c>
      <c r="EJ59">
        <v>0</v>
      </c>
      <c r="EK59">
        <v>1.0815446323467299E-2</v>
      </c>
      <c r="EL59">
        <v>1.41978075412869</v>
      </c>
      <c r="EM59">
        <v>41</v>
      </c>
      <c r="EN59">
        <v>0.44584162614987999</v>
      </c>
      <c r="EO59">
        <v>-0.29655743089294601</v>
      </c>
      <c r="EP59">
        <v>1</v>
      </c>
      <c r="EQ59">
        <v>0.51143359543987299</v>
      </c>
      <c r="ER59">
        <v>0.36565795904361698</v>
      </c>
      <c r="ES59">
        <v>1</v>
      </c>
    </row>
    <row r="60" spans="1:149" x14ac:dyDescent="0.2">
      <c r="A60">
        <v>50</v>
      </c>
      <c r="B60" t="s">
        <v>277</v>
      </c>
      <c r="C60" t="s">
        <v>278</v>
      </c>
      <c r="D60" t="s">
        <v>131</v>
      </c>
      <c r="E60">
        <v>259.0224</v>
      </c>
      <c r="F60">
        <v>-2.1</v>
      </c>
      <c r="G60">
        <v>13.17</v>
      </c>
      <c r="H60">
        <v>0.23</v>
      </c>
      <c r="I60">
        <v>23</v>
      </c>
      <c r="J60" t="s">
        <v>279</v>
      </c>
      <c r="K60">
        <f t="shared" si="25"/>
        <v>23</v>
      </c>
      <c r="L60" t="s">
        <v>127</v>
      </c>
      <c r="M60" t="s">
        <v>127</v>
      </c>
      <c r="N60">
        <v>136295</v>
      </c>
      <c r="O60">
        <f t="shared" si="27"/>
        <v>123.90454545454546</v>
      </c>
      <c r="P60">
        <v>147218</v>
      </c>
      <c r="Q60">
        <f t="shared" si="28"/>
        <v>154.9663157894737</v>
      </c>
      <c r="R60">
        <v>185040</v>
      </c>
      <c r="S60">
        <f t="shared" si="29"/>
        <v>137.06666666666666</v>
      </c>
      <c r="T60">
        <v>88799</v>
      </c>
      <c r="U60">
        <f t="shared" si="30"/>
        <v>84.570476190476185</v>
      </c>
      <c r="V60">
        <v>269186</v>
      </c>
      <c r="W60">
        <f t="shared" si="31"/>
        <v>276.08820512820512</v>
      </c>
      <c r="X60">
        <v>131781</v>
      </c>
      <c r="Y60">
        <f t="shared" si="32"/>
        <v>141.69999999999999</v>
      </c>
      <c r="Z60">
        <v>165572</v>
      </c>
      <c r="AA60">
        <f t="shared" si="33"/>
        <v>165.572</v>
      </c>
      <c r="AB60">
        <v>196142</v>
      </c>
      <c r="AC60">
        <f t="shared" si="34"/>
        <v>136.20972222222221</v>
      </c>
      <c r="AD60">
        <v>228152</v>
      </c>
      <c r="AE60">
        <f t="shared" si="35"/>
        <v>223.67843137254903</v>
      </c>
      <c r="AF60">
        <v>146742</v>
      </c>
      <c r="AG60">
        <f t="shared" si="36"/>
        <v>119.78938775510204</v>
      </c>
      <c r="AH60">
        <v>123648</v>
      </c>
      <c r="AI60">
        <f t="shared" si="37"/>
        <v>108.46315789473684</v>
      </c>
      <c r="AJ60">
        <v>658042</v>
      </c>
      <c r="AK60">
        <f t="shared" si="38"/>
        <v>711.39675675675676</v>
      </c>
      <c r="AL60">
        <v>530200</v>
      </c>
      <c r="AM60">
        <f>AL60/910</f>
        <v>582.63736263736268</v>
      </c>
      <c r="AN60">
        <v>433707</v>
      </c>
      <c r="AO60">
        <f t="shared" si="40"/>
        <v>490.61877828054298</v>
      </c>
      <c r="AP60">
        <v>244931</v>
      </c>
      <c r="AQ60">
        <f t="shared" si="41"/>
        <v>272.14555555555557</v>
      </c>
      <c r="AR60">
        <v>306857</v>
      </c>
      <c r="AS60">
        <f t="shared" si="42"/>
        <v>401.12026143790848</v>
      </c>
      <c r="AT60">
        <v>464831</v>
      </c>
      <c r="AU60">
        <f t="shared" si="43"/>
        <v>303.81111111111113</v>
      </c>
      <c r="AV60">
        <v>437315</v>
      </c>
      <c r="AW60">
        <f t="shared" si="44"/>
        <v>485.90555555555557</v>
      </c>
      <c r="AX60">
        <v>409220</v>
      </c>
      <c r="AY60">
        <f t="shared" si="45"/>
        <v>324.77777777777777</v>
      </c>
      <c r="AZ60">
        <v>320089</v>
      </c>
      <c r="BA60">
        <f t="shared" si="46"/>
        <v>304.84666666666669</v>
      </c>
      <c r="BB60">
        <v>558903</v>
      </c>
      <c r="BC60">
        <f t="shared" si="47"/>
        <v>798.43285714285719</v>
      </c>
      <c r="BD60">
        <v>619484</v>
      </c>
      <c r="BE60">
        <f t="shared" si="48"/>
        <v>516.23666666666668</v>
      </c>
      <c r="BF60">
        <v>472441</v>
      </c>
      <c r="BG60">
        <f t="shared" si="49"/>
        <v>477.21313131313133</v>
      </c>
      <c r="BH60">
        <v>3.2624642024925098E-3</v>
      </c>
      <c r="BI60">
        <v>-1.7956744889013501</v>
      </c>
      <c r="BJ60">
        <v>320</v>
      </c>
      <c r="BK60">
        <v>0.21737365482929999</v>
      </c>
      <c r="BL60">
        <v>-0.454068193911007</v>
      </c>
      <c r="BM60">
        <v>1</v>
      </c>
      <c r="BN60">
        <v>3.07057954811854E-4</v>
      </c>
      <c r="BO60">
        <v>-1.6538449705511</v>
      </c>
      <c r="BP60">
        <v>2855</v>
      </c>
      <c r="BQ60">
        <v>0.52668444779771195</v>
      </c>
      <c r="BR60">
        <v>-0.232489906908702</v>
      </c>
      <c r="BS60">
        <v>0</v>
      </c>
      <c r="BT60">
        <v>9.3403371873633095E-3</v>
      </c>
      <c r="BU60">
        <v>-1.8212953004091299</v>
      </c>
      <c r="BV60">
        <v>115</v>
      </c>
      <c r="BW60">
        <v>3.2624642024925098E-3</v>
      </c>
      <c r="BX60">
        <v>1.7956744889013501</v>
      </c>
      <c r="BY60">
        <v>320</v>
      </c>
      <c r="BZ60">
        <v>9.6890835836261902E-3</v>
      </c>
      <c r="CA60">
        <v>1.34160629499035</v>
      </c>
      <c r="CB60">
        <v>85</v>
      </c>
      <c r="CC60">
        <v>0.59110991488095499</v>
      </c>
      <c r="CD60">
        <v>0.14182951835025101</v>
      </c>
      <c r="CE60">
        <v>1</v>
      </c>
      <c r="CF60">
        <v>6.2955280569891199E-3</v>
      </c>
      <c r="CG60">
        <v>1.56318458199265</v>
      </c>
      <c r="CH60">
        <v>147</v>
      </c>
      <c r="CI60">
        <v>0.94305479001987802</v>
      </c>
      <c r="CJ60">
        <v>-2.5620811507778798E-2</v>
      </c>
      <c r="CK60">
        <v>1</v>
      </c>
      <c r="CL60">
        <v>0.21737365482929999</v>
      </c>
      <c r="CM60">
        <v>0.454068193911007</v>
      </c>
      <c r="CN60">
        <v>1</v>
      </c>
      <c r="CO60">
        <v>9.6890835836261902E-3</v>
      </c>
      <c r="CP60">
        <v>-1.34160629499035</v>
      </c>
      <c r="CQ60">
        <v>85</v>
      </c>
      <c r="CR60">
        <v>2.4401207471267099E-3</v>
      </c>
      <c r="CS60">
        <v>-1.19977677664009</v>
      </c>
      <c r="CT60">
        <v>286</v>
      </c>
      <c r="CU60">
        <v>0.57823608920849401</v>
      </c>
      <c r="CV60">
        <v>0.221578287002305</v>
      </c>
      <c r="CW60">
        <v>0</v>
      </c>
      <c r="CX60">
        <v>2.1807190848515099E-2</v>
      </c>
      <c r="CY60">
        <v>-1.3672271064981201</v>
      </c>
      <c r="CZ60">
        <v>39</v>
      </c>
      <c r="DA60">
        <v>3.07057954811854E-4</v>
      </c>
      <c r="DB60">
        <v>1.6538449705511</v>
      </c>
      <c r="DC60">
        <v>2855</v>
      </c>
      <c r="DD60">
        <v>0.59110991488095499</v>
      </c>
      <c r="DE60">
        <v>-0.14182951835025101</v>
      </c>
      <c r="DF60">
        <v>1</v>
      </c>
      <c r="DG60">
        <v>2.4401207471267099E-3</v>
      </c>
      <c r="DH60">
        <v>1.19977677664009</v>
      </c>
      <c r="DI60">
        <v>286</v>
      </c>
      <c r="DJ60">
        <v>1.31664085691751E-3</v>
      </c>
      <c r="DK60">
        <v>1.4213550636423999</v>
      </c>
      <c r="DL60">
        <v>591</v>
      </c>
      <c r="DM60">
        <v>0.60608219621843196</v>
      </c>
      <c r="DN60">
        <v>-0.16745032985802999</v>
      </c>
      <c r="DO60">
        <v>1</v>
      </c>
      <c r="DP60">
        <v>0.52668444779771195</v>
      </c>
      <c r="DQ60">
        <v>0.232489906908702</v>
      </c>
      <c r="DR60">
        <v>0</v>
      </c>
      <c r="DS60">
        <v>6.2955280569891199E-3</v>
      </c>
      <c r="DT60">
        <v>-1.56318458199265</v>
      </c>
      <c r="DU60">
        <v>147</v>
      </c>
      <c r="DV60">
        <v>0.57823608920849401</v>
      </c>
      <c r="DW60">
        <v>-0.221578287002305</v>
      </c>
      <c r="DX60">
        <v>0</v>
      </c>
      <c r="DY60">
        <v>1.31664085691751E-3</v>
      </c>
      <c r="DZ60">
        <v>-1.4213550636423999</v>
      </c>
      <c r="EA60">
        <v>591</v>
      </c>
      <c r="EB60">
        <v>1.5105508594736699E-2</v>
      </c>
      <c r="EC60">
        <v>-1.58880539350043</v>
      </c>
      <c r="ED60">
        <v>63</v>
      </c>
      <c r="EE60">
        <v>9.3403371873633095E-3</v>
      </c>
      <c r="EF60">
        <v>1.8212953004091299</v>
      </c>
      <c r="EG60">
        <v>115</v>
      </c>
      <c r="EH60">
        <v>0.94305479001987802</v>
      </c>
      <c r="EI60">
        <v>2.5620811507778701E-2</v>
      </c>
      <c r="EJ60">
        <v>1</v>
      </c>
      <c r="EK60">
        <v>2.1807190848515099E-2</v>
      </c>
      <c r="EL60">
        <v>1.3672271064981201</v>
      </c>
      <c r="EM60">
        <v>39</v>
      </c>
      <c r="EN60">
        <v>0.60608219621843196</v>
      </c>
      <c r="EO60">
        <v>0.16745032985802999</v>
      </c>
      <c r="EP60">
        <v>1</v>
      </c>
      <c r="EQ60">
        <v>1.5105508594736699E-2</v>
      </c>
      <c r="ER60">
        <v>1.58880539350043</v>
      </c>
      <c r="ES60">
        <v>63</v>
      </c>
    </row>
    <row r="61" spans="1:149" x14ac:dyDescent="0.2">
      <c r="A61">
        <v>51</v>
      </c>
      <c r="B61" t="s">
        <v>280</v>
      </c>
      <c r="C61" t="s">
        <v>281</v>
      </c>
      <c r="D61" t="s">
        <v>131</v>
      </c>
      <c r="E61">
        <v>115.00369999999999</v>
      </c>
      <c r="F61">
        <v>-11.2</v>
      </c>
      <c r="G61">
        <v>13.33</v>
      </c>
      <c r="H61">
        <v>0.25</v>
      </c>
      <c r="I61">
        <v>23</v>
      </c>
      <c r="J61" t="s">
        <v>282</v>
      </c>
      <c r="K61">
        <f t="shared" si="25"/>
        <v>23</v>
      </c>
      <c r="L61" t="s">
        <v>127</v>
      </c>
      <c r="M61" t="s">
        <v>127</v>
      </c>
      <c r="N61">
        <v>868478</v>
      </c>
      <c r="O61">
        <f t="shared" si="27"/>
        <v>789.52545454545452</v>
      </c>
      <c r="P61">
        <v>881145</v>
      </c>
      <c r="Q61">
        <f t="shared" si="28"/>
        <v>927.52105263157898</v>
      </c>
      <c r="R61">
        <v>988880</v>
      </c>
      <c r="S61">
        <f t="shared" si="29"/>
        <v>732.50370370370365</v>
      </c>
      <c r="T61">
        <v>574173</v>
      </c>
      <c r="U61">
        <f t="shared" si="30"/>
        <v>546.83142857142855</v>
      </c>
      <c r="V61">
        <v>1584482</v>
      </c>
      <c r="W61">
        <f t="shared" si="31"/>
        <v>1625.1097435897436</v>
      </c>
      <c r="X61">
        <v>650871</v>
      </c>
      <c r="Y61">
        <f t="shared" si="32"/>
        <v>699.86129032258066</v>
      </c>
      <c r="Z61">
        <v>882471</v>
      </c>
      <c r="AA61">
        <f t="shared" si="33"/>
        <v>882.471</v>
      </c>
      <c r="AB61">
        <v>1088778</v>
      </c>
      <c r="AC61">
        <f t="shared" si="34"/>
        <v>756.0958333333333</v>
      </c>
      <c r="AD61">
        <v>1101870</v>
      </c>
      <c r="AE61">
        <f t="shared" si="35"/>
        <v>1080.2647058823529</v>
      </c>
      <c r="AF61">
        <v>814516</v>
      </c>
      <c r="AG61">
        <f t="shared" si="36"/>
        <v>664.91102040816327</v>
      </c>
      <c r="AH61">
        <v>913551</v>
      </c>
      <c r="AI61">
        <f t="shared" si="37"/>
        <v>801.36052631578946</v>
      </c>
      <c r="AJ61">
        <v>2190690</v>
      </c>
      <c r="AK61">
        <f t="shared" si="38"/>
        <v>2368.3135135135135</v>
      </c>
      <c r="AL61">
        <v>2484362</v>
      </c>
      <c r="AM61">
        <f>AL61/910</f>
        <v>2730.0681318681318</v>
      </c>
      <c r="AN61">
        <v>2024783</v>
      </c>
      <c r="AO61">
        <f t="shared" si="40"/>
        <v>2290.4785067873304</v>
      </c>
      <c r="AP61">
        <v>1777216</v>
      </c>
      <c r="AQ61">
        <f t="shared" si="41"/>
        <v>1974.6844444444444</v>
      </c>
      <c r="AR61">
        <v>1574675</v>
      </c>
      <c r="AS61">
        <f t="shared" si="42"/>
        <v>2058.3986928104573</v>
      </c>
      <c r="AT61">
        <v>4037331</v>
      </c>
      <c r="AU61">
        <f t="shared" si="43"/>
        <v>2638.7784313725492</v>
      </c>
      <c r="AV61">
        <v>1886841</v>
      </c>
      <c r="AW61">
        <f t="shared" si="44"/>
        <v>2096.4899999999998</v>
      </c>
      <c r="AX61">
        <v>2130852</v>
      </c>
      <c r="AY61">
        <f t="shared" si="45"/>
        <v>1691.152380952381</v>
      </c>
      <c r="AZ61">
        <v>2531406</v>
      </c>
      <c r="BA61">
        <f t="shared" si="46"/>
        <v>2410.8628571428571</v>
      </c>
      <c r="BB61">
        <v>3868057</v>
      </c>
      <c r="BC61">
        <f t="shared" si="47"/>
        <v>5525.795714285714</v>
      </c>
      <c r="BD61">
        <v>3707772</v>
      </c>
      <c r="BE61">
        <f t="shared" si="48"/>
        <v>3089.81</v>
      </c>
      <c r="BF61">
        <v>3640547</v>
      </c>
      <c r="BG61">
        <f t="shared" si="49"/>
        <v>3677.320202020202</v>
      </c>
      <c r="BH61">
        <v>1.0164241336730599E-2</v>
      </c>
      <c r="BI61">
        <v>-1.65648940391329</v>
      </c>
      <c r="BJ61">
        <v>505</v>
      </c>
      <c r="BK61">
        <v>0.110571255502272</v>
      </c>
      <c r="BL61">
        <v>-0.50901675228177801</v>
      </c>
      <c r="BM61">
        <v>12</v>
      </c>
      <c r="BN61">
        <v>3.0356957810708999E-3</v>
      </c>
      <c r="BO61">
        <v>-1.9622339509445501</v>
      </c>
      <c r="BP61">
        <v>2467</v>
      </c>
      <c r="BQ61">
        <v>0.97341839112148598</v>
      </c>
      <c r="BR61">
        <v>1.15763457546287E-2</v>
      </c>
      <c r="BS61">
        <v>1</v>
      </c>
      <c r="BT61">
        <v>1.55513614595918E-2</v>
      </c>
      <c r="BU61">
        <v>-1.6307742125906299</v>
      </c>
      <c r="BV61">
        <v>320</v>
      </c>
      <c r="BW61">
        <v>1.0164241336730599E-2</v>
      </c>
      <c r="BX61">
        <v>1.65648940391329</v>
      </c>
      <c r="BY61">
        <v>505</v>
      </c>
      <c r="BZ61">
        <v>3.0045623154978902E-2</v>
      </c>
      <c r="CA61">
        <v>1.1474726516315099</v>
      </c>
      <c r="CB61">
        <v>132</v>
      </c>
      <c r="CC61">
        <v>0.40443736342018999</v>
      </c>
      <c r="CD61">
        <v>-0.30574454703125797</v>
      </c>
      <c r="CE61">
        <v>8</v>
      </c>
      <c r="CF61">
        <v>1.24551487538217E-2</v>
      </c>
      <c r="CG61">
        <v>1.6680657496679201</v>
      </c>
      <c r="CH61">
        <v>415</v>
      </c>
      <c r="CI61">
        <v>0.94966962498285701</v>
      </c>
      <c r="CJ61">
        <v>2.5715191322661601E-2</v>
      </c>
      <c r="CK61">
        <v>3</v>
      </c>
      <c r="CL61">
        <v>0.110571255502272</v>
      </c>
      <c r="CM61">
        <v>0.50901675228177801</v>
      </c>
      <c r="CN61">
        <v>12</v>
      </c>
      <c r="CO61">
        <v>3.0045623154978902E-2</v>
      </c>
      <c r="CP61">
        <v>-1.1474726516315099</v>
      </c>
      <c r="CQ61">
        <v>132</v>
      </c>
      <c r="CR61">
        <v>7.8974935333300193E-3</v>
      </c>
      <c r="CS61">
        <v>-1.45321719866277</v>
      </c>
      <c r="CT61">
        <v>724</v>
      </c>
      <c r="CU61">
        <v>0.19502542556230201</v>
      </c>
      <c r="CV61">
        <v>0.52059309803640696</v>
      </c>
      <c r="CW61">
        <v>7</v>
      </c>
      <c r="CX61">
        <v>4.2971248831517699E-2</v>
      </c>
      <c r="CY61">
        <v>-1.12175746030885</v>
      </c>
      <c r="CZ61">
        <v>90</v>
      </c>
      <c r="DA61">
        <v>3.0356957810708999E-3</v>
      </c>
      <c r="DB61">
        <v>1.9622339509445501</v>
      </c>
      <c r="DC61">
        <v>2467</v>
      </c>
      <c r="DD61">
        <v>0.40443736342018999</v>
      </c>
      <c r="DE61">
        <v>0.30574454703125797</v>
      </c>
      <c r="DF61">
        <v>8</v>
      </c>
      <c r="DG61">
        <v>7.8974935333300193E-3</v>
      </c>
      <c r="DH61">
        <v>1.45321719866277</v>
      </c>
      <c r="DI61">
        <v>724</v>
      </c>
      <c r="DJ61">
        <v>3.7685415232515899E-3</v>
      </c>
      <c r="DK61">
        <v>1.97381029669918</v>
      </c>
      <c r="DL61">
        <v>2000</v>
      </c>
      <c r="DM61">
        <v>0.389111547809874</v>
      </c>
      <c r="DN61">
        <v>0.33145973835392001</v>
      </c>
      <c r="DO61">
        <v>9</v>
      </c>
      <c r="DP61">
        <v>0.97341839112148598</v>
      </c>
      <c r="DQ61">
        <v>-1.15763457546287E-2</v>
      </c>
      <c r="DR61">
        <v>1</v>
      </c>
      <c r="DS61">
        <v>1.24551487538217E-2</v>
      </c>
      <c r="DT61">
        <v>-1.6680657496679201</v>
      </c>
      <c r="DU61">
        <v>415</v>
      </c>
      <c r="DV61">
        <v>0.19502542556230201</v>
      </c>
      <c r="DW61">
        <v>-0.52059309803640696</v>
      </c>
      <c r="DX61">
        <v>7</v>
      </c>
      <c r="DY61">
        <v>3.7685415232515899E-3</v>
      </c>
      <c r="DZ61">
        <v>-1.97381029669918</v>
      </c>
      <c r="EA61">
        <v>2000</v>
      </c>
      <c r="EB61">
        <v>1.8337941549157601E-2</v>
      </c>
      <c r="EC61">
        <v>-1.64235055834526</v>
      </c>
      <c r="ED61">
        <v>273</v>
      </c>
      <c r="EE61">
        <v>1.55513614595918E-2</v>
      </c>
      <c r="EF61">
        <v>1.6307742125906299</v>
      </c>
      <c r="EG61">
        <v>320</v>
      </c>
      <c r="EH61">
        <v>0.94966962498285701</v>
      </c>
      <c r="EI61">
        <v>-2.5715191322661701E-2</v>
      </c>
      <c r="EJ61">
        <v>3</v>
      </c>
      <c r="EK61">
        <v>4.2971248831517699E-2</v>
      </c>
      <c r="EL61">
        <v>1.12175746030885</v>
      </c>
      <c r="EM61">
        <v>90</v>
      </c>
      <c r="EN61">
        <v>0.389111547809874</v>
      </c>
      <c r="EO61">
        <v>-0.33145973835392001</v>
      </c>
      <c r="EP61">
        <v>9</v>
      </c>
      <c r="EQ61">
        <v>1.8337941549157601E-2</v>
      </c>
      <c r="ER61">
        <v>1.64235055834526</v>
      </c>
      <c r="ES61">
        <v>273</v>
      </c>
    </row>
    <row r="62" spans="1:149" x14ac:dyDescent="0.2">
      <c r="A62">
        <v>97</v>
      </c>
      <c r="B62" t="s">
        <v>413</v>
      </c>
      <c r="C62" t="s">
        <v>414</v>
      </c>
      <c r="D62" t="s">
        <v>125</v>
      </c>
      <c r="E62">
        <v>192.06890000000001</v>
      </c>
      <c r="F62">
        <v>1.1000000000000001</v>
      </c>
      <c r="G62">
        <v>4.66</v>
      </c>
      <c r="H62">
        <v>0.4</v>
      </c>
      <c r="I62">
        <v>23</v>
      </c>
      <c r="J62" t="s">
        <v>415</v>
      </c>
      <c r="K62">
        <f t="shared" si="25"/>
        <v>23</v>
      </c>
      <c r="L62">
        <v>22219</v>
      </c>
      <c r="M62">
        <f>L62/1000</f>
        <v>22.219000000000001</v>
      </c>
      <c r="N62">
        <v>75629</v>
      </c>
      <c r="O62">
        <f t="shared" si="27"/>
        <v>68.75363636363636</v>
      </c>
      <c r="P62">
        <v>38868</v>
      </c>
      <c r="Q62">
        <f t="shared" si="28"/>
        <v>40.913684210526313</v>
      </c>
      <c r="R62">
        <v>131546</v>
      </c>
      <c r="S62">
        <f t="shared" si="29"/>
        <v>97.441481481481475</v>
      </c>
      <c r="T62">
        <v>51814</v>
      </c>
      <c r="U62">
        <f t="shared" si="30"/>
        <v>49.346666666666664</v>
      </c>
      <c r="V62">
        <v>79146</v>
      </c>
      <c r="W62">
        <f t="shared" si="31"/>
        <v>81.175384615384615</v>
      </c>
      <c r="X62">
        <v>51687</v>
      </c>
      <c r="Y62">
        <f t="shared" si="32"/>
        <v>55.57741935483871</v>
      </c>
      <c r="Z62">
        <v>145953</v>
      </c>
      <c r="AA62">
        <f t="shared" si="33"/>
        <v>145.953</v>
      </c>
      <c r="AB62">
        <v>66833</v>
      </c>
      <c r="AC62">
        <f t="shared" si="34"/>
        <v>46.411805555555553</v>
      </c>
      <c r="AD62">
        <v>110741</v>
      </c>
      <c r="AE62">
        <f t="shared" si="35"/>
        <v>108.56960784313725</v>
      </c>
      <c r="AF62">
        <v>85330</v>
      </c>
      <c r="AG62">
        <f t="shared" si="36"/>
        <v>69.657142857142858</v>
      </c>
      <c r="AH62">
        <v>62958</v>
      </c>
      <c r="AI62">
        <f t="shared" si="37"/>
        <v>55.226315789473681</v>
      </c>
      <c r="AJ62">
        <v>35890</v>
      </c>
      <c r="AK62">
        <f t="shared" si="38"/>
        <v>38.799999999999997</v>
      </c>
      <c r="AL62" t="s">
        <v>127</v>
      </c>
      <c r="AM62" t="s">
        <v>127</v>
      </c>
      <c r="AN62">
        <v>34650</v>
      </c>
      <c r="AO62">
        <f t="shared" si="40"/>
        <v>39.196832579185518</v>
      </c>
      <c r="AP62">
        <v>12193</v>
      </c>
      <c r="AQ62">
        <f t="shared" si="41"/>
        <v>13.547777777777778</v>
      </c>
      <c r="AR62">
        <v>18684</v>
      </c>
      <c r="AS62">
        <f t="shared" si="42"/>
        <v>24.423529411764704</v>
      </c>
      <c r="AT62">
        <v>74193</v>
      </c>
      <c r="AU62">
        <f t="shared" si="43"/>
        <v>48.492156862745098</v>
      </c>
      <c r="AV62">
        <v>29087</v>
      </c>
      <c r="AW62">
        <f t="shared" si="44"/>
        <v>32.318888888888885</v>
      </c>
      <c r="AX62">
        <v>70826</v>
      </c>
      <c r="AY62">
        <f t="shared" si="45"/>
        <v>56.211111111111109</v>
      </c>
      <c r="AZ62">
        <v>82510</v>
      </c>
      <c r="BA62">
        <f t="shared" si="46"/>
        <v>78.580952380952382</v>
      </c>
      <c r="BB62">
        <v>64646</v>
      </c>
      <c r="BC62">
        <f t="shared" si="47"/>
        <v>92.351428571428571</v>
      </c>
      <c r="BD62">
        <v>66535</v>
      </c>
      <c r="BE62">
        <f t="shared" si="48"/>
        <v>55.445833333333333</v>
      </c>
      <c r="BF62">
        <v>89703</v>
      </c>
      <c r="BG62">
        <f t="shared" si="49"/>
        <v>90.609090909090909</v>
      </c>
      <c r="BH62">
        <v>0.108577150377101</v>
      </c>
      <c r="BI62">
        <v>1.0979559315285199</v>
      </c>
      <c r="BJ62">
        <v>1</v>
      </c>
      <c r="BK62">
        <v>0.249224530258501</v>
      </c>
      <c r="BL62">
        <v>0.53367701651535804</v>
      </c>
      <c r="BM62">
        <v>0</v>
      </c>
      <c r="BN62">
        <v>0.44030797153422002</v>
      </c>
      <c r="BO62">
        <v>0.35202469978954598</v>
      </c>
      <c r="BP62">
        <v>0</v>
      </c>
      <c r="BQ62">
        <v>0.75352996098417802</v>
      </c>
      <c r="BR62">
        <v>0.18207688464725</v>
      </c>
      <c r="BS62">
        <v>0</v>
      </c>
      <c r="BT62">
        <v>5.5069716057659701E-2</v>
      </c>
      <c r="BU62">
        <v>1.3388620039110799</v>
      </c>
      <c r="BV62">
        <v>3</v>
      </c>
      <c r="BW62">
        <v>0.108577150377101</v>
      </c>
      <c r="BX62">
        <v>-1.0979559315285199</v>
      </c>
      <c r="BY62">
        <v>1</v>
      </c>
      <c r="BZ62">
        <v>0.30032962309891398</v>
      </c>
      <c r="CA62">
        <v>-0.56427891501316996</v>
      </c>
      <c r="CB62">
        <v>0</v>
      </c>
      <c r="CC62">
        <v>0.202396316769615</v>
      </c>
      <c r="CD62">
        <v>-0.74593123173898201</v>
      </c>
      <c r="CE62">
        <v>0</v>
      </c>
      <c r="CF62">
        <v>0.25870155096768199</v>
      </c>
      <c r="CG62">
        <v>-0.91587904688127797</v>
      </c>
      <c r="CH62">
        <v>0</v>
      </c>
      <c r="CI62">
        <v>0.74624526054426399</v>
      </c>
      <c r="CJ62">
        <v>0.24090607238255901</v>
      </c>
      <c r="CK62">
        <v>0</v>
      </c>
      <c r="CL62">
        <v>0.249224530258501</v>
      </c>
      <c r="CM62">
        <v>-0.53367701651535804</v>
      </c>
      <c r="CN62">
        <v>0</v>
      </c>
      <c r="CO62">
        <v>0.30032962309891398</v>
      </c>
      <c r="CP62">
        <v>0.56427891501316996</v>
      </c>
      <c r="CQ62">
        <v>0</v>
      </c>
      <c r="CR62">
        <v>0.59715356177327605</v>
      </c>
      <c r="CS62">
        <v>-0.181652316725811</v>
      </c>
      <c r="CT62">
        <v>0</v>
      </c>
      <c r="CU62">
        <v>0.54646062194830403</v>
      </c>
      <c r="CV62">
        <v>-0.35160013186810701</v>
      </c>
      <c r="CW62">
        <v>0</v>
      </c>
      <c r="CX62">
        <v>0.103375642064806</v>
      </c>
      <c r="CY62">
        <v>0.80518498739572897</v>
      </c>
      <c r="CZ62">
        <v>1</v>
      </c>
      <c r="DA62">
        <v>0.44030797153422002</v>
      </c>
      <c r="DB62">
        <v>-0.35202469978954598</v>
      </c>
      <c r="DC62">
        <v>0</v>
      </c>
      <c r="DD62">
        <v>0.202396316769615</v>
      </c>
      <c r="DE62">
        <v>0.74593123173898201</v>
      </c>
      <c r="DF62">
        <v>0</v>
      </c>
      <c r="DG62">
        <v>0.59715356177327605</v>
      </c>
      <c r="DH62">
        <v>0.181652316725811</v>
      </c>
      <c r="DI62">
        <v>0</v>
      </c>
      <c r="DJ62">
        <v>0.76604871344275505</v>
      </c>
      <c r="DK62">
        <v>-0.16994781514229501</v>
      </c>
      <c r="DL62">
        <v>0</v>
      </c>
      <c r="DM62">
        <v>7.8647990774085103E-2</v>
      </c>
      <c r="DN62">
        <v>0.98683730412154103</v>
      </c>
      <c r="DO62">
        <v>1</v>
      </c>
      <c r="DP62">
        <v>0.75352996098417802</v>
      </c>
      <c r="DQ62">
        <v>-0.18207688464725</v>
      </c>
      <c r="DR62">
        <v>0</v>
      </c>
      <c r="DS62">
        <v>0.25870155096768199</v>
      </c>
      <c r="DT62">
        <v>0.91587904688127797</v>
      </c>
      <c r="DU62">
        <v>0</v>
      </c>
      <c r="DV62">
        <v>0.54646062194830403</v>
      </c>
      <c r="DW62">
        <v>0.35160013186810701</v>
      </c>
      <c r="DX62">
        <v>0</v>
      </c>
      <c r="DY62">
        <v>0.76604871344275505</v>
      </c>
      <c r="DZ62">
        <v>0.16994781514229501</v>
      </c>
      <c r="EA62">
        <v>0</v>
      </c>
      <c r="EB62">
        <v>0.16591744659825</v>
      </c>
      <c r="EC62">
        <v>1.1567851192638301</v>
      </c>
      <c r="ED62">
        <v>1</v>
      </c>
      <c r="EE62">
        <v>5.5069716057659701E-2</v>
      </c>
      <c r="EF62">
        <v>-1.3388620039110799</v>
      </c>
      <c r="EG62">
        <v>3</v>
      </c>
      <c r="EH62">
        <v>0.74624526054426399</v>
      </c>
      <c r="EI62">
        <v>-0.24090607238255901</v>
      </c>
      <c r="EJ62">
        <v>0</v>
      </c>
      <c r="EK62">
        <v>0.103375642064806</v>
      </c>
      <c r="EL62">
        <v>-0.80518498739572897</v>
      </c>
      <c r="EM62">
        <v>1</v>
      </c>
      <c r="EN62">
        <v>7.8647990774085103E-2</v>
      </c>
      <c r="EO62">
        <v>-0.98683730412154103</v>
      </c>
      <c r="EP62">
        <v>1</v>
      </c>
      <c r="EQ62">
        <v>0.16591744659825</v>
      </c>
      <c r="ER62">
        <v>-1.1567851192638301</v>
      </c>
      <c r="ES62">
        <v>1</v>
      </c>
    </row>
    <row r="63" spans="1:149" x14ac:dyDescent="0.2">
      <c r="A63">
        <v>95</v>
      </c>
      <c r="B63" t="s">
        <v>408</v>
      </c>
      <c r="C63" t="s">
        <v>409</v>
      </c>
      <c r="D63" t="s">
        <v>131</v>
      </c>
      <c r="E63">
        <v>187.07239999999999</v>
      </c>
      <c r="F63">
        <v>-4.4000000000000004</v>
      </c>
      <c r="G63">
        <v>8.1</v>
      </c>
      <c r="H63">
        <v>0.28000000000000003</v>
      </c>
      <c r="I63">
        <v>23</v>
      </c>
      <c r="J63" t="s">
        <v>410</v>
      </c>
      <c r="K63">
        <f t="shared" si="25"/>
        <v>23</v>
      </c>
      <c r="L63" t="s">
        <v>127</v>
      </c>
      <c r="M63" t="s">
        <v>127</v>
      </c>
      <c r="N63">
        <v>23451</v>
      </c>
      <c r="O63">
        <f t="shared" si="27"/>
        <v>21.31909090909091</v>
      </c>
      <c r="P63">
        <v>15937</v>
      </c>
      <c r="Q63">
        <f t="shared" si="28"/>
        <v>16.77578947368421</v>
      </c>
      <c r="R63">
        <v>40033</v>
      </c>
      <c r="S63">
        <f t="shared" si="29"/>
        <v>29.654074074074074</v>
      </c>
      <c r="T63">
        <v>19496</v>
      </c>
      <c r="U63">
        <f t="shared" si="30"/>
        <v>18.567619047619047</v>
      </c>
      <c r="V63">
        <v>46977</v>
      </c>
      <c r="W63">
        <f t="shared" si="31"/>
        <v>48.181538461538459</v>
      </c>
      <c r="X63">
        <v>28849</v>
      </c>
      <c r="Y63">
        <f t="shared" si="32"/>
        <v>31.020430107526881</v>
      </c>
      <c r="Z63">
        <v>39875</v>
      </c>
      <c r="AA63">
        <f t="shared" si="33"/>
        <v>39.875</v>
      </c>
      <c r="AB63">
        <v>14702</v>
      </c>
      <c r="AC63">
        <f t="shared" si="34"/>
        <v>10.209722222222222</v>
      </c>
      <c r="AD63">
        <v>47556</v>
      </c>
      <c r="AE63">
        <f t="shared" si="35"/>
        <v>46.623529411764707</v>
      </c>
      <c r="AF63">
        <v>30231</v>
      </c>
      <c r="AG63">
        <f t="shared" si="36"/>
        <v>24.678367346938774</v>
      </c>
      <c r="AH63">
        <v>17161</v>
      </c>
      <c r="AI63">
        <f t="shared" si="37"/>
        <v>15.053508771929824</v>
      </c>
      <c r="AJ63">
        <v>549737</v>
      </c>
      <c r="AK63">
        <f t="shared" si="38"/>
        <v>594.31027027027028</v>
      </c>
      <c r="AL63">
        <v>546552</v>
      </c>
      <c r="AM63">
        <f t="shared" ref="AM63:AM73" si="50">AL63/910</f>
        <v>600.60659340659345</v>
      </c>
      <c r="AN63">
        <v>587162</v>
      </c>
      <c r="AO63">
        <f t="shared" si="40"/>
        <v>664.21040723981901</v>
      </c>
      <c r="AP63">
        <v>324696</v>
      </c>
      <c r="AQ63">
        <f t="shared" si="41"/>
        <v>360.77333333333331</v>
      </c>
      <c r="AR63">
        <v>397833</v>
      </c>
      <c r="AS63">
        <f t="shared" si="42"/>
        <v>520.04313725490192</v>
      </c>
      <c r="AT63">
        <v>562540</v>
      </c>
      <c r="AU63">
        <f t="shared" si="43"/>
        <v>367.67320261437908</v>
      </c>
      <c r="AV63">
        <v>495364</v>
      </c>
      <c r="AW63">
        <f t="shared" si="44"/>
        <v>550.40444444444449</v>
      </c>
      <c r="AX63">
        <v>376525</v>
      </c>
      <c r="AY63">
        <f t="shared" si="45"/>
        <v>298.82936507936506</v>
      </c>
      <c r="AZ63">
        <v>502604</v>
      </c>
      <c r="BA63">
        <f t="shared" si="46"/>
        <v>478.67047619047617</v>
      </c>
      <c r="BB63">
        <v>495529</v>
      </c>
      <c r="BC63">
        <f t="shared" si="47"/>
        <v>707.89857142857147</v>
      </c>
      <c r="BD63">
        <v>479738</v>
      </c>
      <c r="BE63">
        <f t="shared" si="48"/>
        <v>399.78166666666669</v>
      </c>
      <c r="BF63">
        <v>548051</v>
      </c>
      <c r="BG63">
        <f t="shared" si="49"/>
        <v>553.58686868686868</v>
      </c>
      <c r="BH63" s="1">
        <v>3.8781169243764003E-5</v>
      </c>
      <c r="BI63">
        <v>-3.9934450019132299</v>
      </c>
      <c r="BJ63">
        <v>98245</v>
      </c>
      <c r="BK63">
        <v>0.62850856096138596</v>
      </c>
      <c r="BL63">
        <v>0.25439037545937598</v>
      </c>
      <c r="BM63">
        <v>0</v>
      </c>
      <c r="BN63" s="1">
        <v>1.2393567652735501E-7</v>
      </c>
      <c r="BO63">
        <v>-4.2826664334238203</v>
      </c>
      <c r="BP63">
        <v>45412701</v>
      </c>
      <c r="BQ63">
        <v>0.67393717264560504</v>
      </c>
      <c r="BR63">
        <v>-0.187361638617109</v>
      </c>
      <c r="BS63">
        <v>0</v>
      </c>
      <c r="BT63">
        <v>1.1079711852842001E-4</v>
      </c>
      <c r="BU63">
        <v>-4.0443566085963303</v>
      </c>
      <c r="BV63">
        <v>36827</v>
      </c>
      <c r="BW63" s="1">
        <v>3.8781169243764003E-5</v>
      </c>
      <c r="BX63">
        <v>3.9934450019132299</v>
      </c>
      <c r="BY63">
        <v>98245</v>
      </c>
      <c r="BZ63" s="1">
        <v>3.9268836932074897E-5</v>
      </c>
      <c r="CA63">
        <v>4.2478353773726001</v>
      </c>
      <c r="CB63">
        <v>114629</v>
      </c>
      <c r="CC63">
        <v>5.88234953370484E-2</v>
      </c>
      <c r="CD63">
        <v>-0.28922143151059598</v>
      </c>
      <c r="CE63">
        <v>10</v>
      </c>
      <c r="CF63" s="1">
        <v>4.3926644523722302E-5</v>
      </c>
      <c r="CG63">
        <v>3.80608336329612</v>
      </c>
      <c r="CH63">
        <v>76797</v>
      </c>
      <c r="CI63">
        <v>0.80483629723361105</v>
      </c>
      <c r="CJ63">
        <v>-5.0911606683108401E-2</v>
      </c>
      <c r="CK63">
        <v>1</v>
      </c>
      <c r="CL63">
        <v>0.62850856096138596</v>
      </c>
      <c r="CM63">
        <v>-0.25439037545937598</v>
      </c>
      <c r="CN63">
        <v>0</v>
      </c>
      <c r="CO63" s="1">
        <v>3.9268836932074897E-5</v>
      </c>
      <c r="CP63">
        <v>-4.2478353773726001</v>
      </c>
      <c r="CQ63">
        <v>114629</v>
      </c>
      <c r="CR63" s="1">
        <v>1.6534370482727099E-7</v>
      </c>
      <c r="CS63">
        <v>-4.5370568088832002</v>
      </c>
      <c r="CT63">
        <v>40282887</v>
      </c>
      <c r="CU63">
        <v>0.46642201190162003</v>
      </c>
      <c r="CV63">
        <v>-0.44175201407648501</v>
      </c>
      <c r="CW63">
        <v>0</v>
      </c>
      <c r="CX63">
        <v>1.0953530280004999E-4</v>
      </c>
      <c r="CY63">
        <v>-4.2987469840557102</v>
      </c>
      <c r="CZ63">
        <v>44024</v>
      </c>
      <c r="DA63" s="1">
        <v>1.2393567652735501E-7</v>
      </c>
      <c r="DB63">
        <v>4.2826664334238203</v>
      </c>
      <c r="DC63">
        <v>45412701</v>
      </c>
      <c r="DD63">
        <v>5.88234953370484E-2</v>
      </c>
      <c r="DE63">
        <v>0.28922143151059598</v>
      </c>
      <c r="DF63">
        <v>10</v>
      </c>
      <c r="DG63" s="1">
        <v>1.6534370482727099E-7</v>
      </c>
      <c r="DH63">
        <v>4.5370568088832002</v>
      </c>
      <c r="DI63">
        <v>40282887</v>
      </c>
      <c r="DJ63" s="1">
        <v>1.79629304576982E-7</v>
      </c>
      <c r="DK63">
        <v>4.0953047948067098</v>
      </c>
      <c r="DL63">
        <v>27703097</v>
      </c>
      <c r="DM63">
        <v>0.15865092489142801</v>
      </c>
      <c r="DN63">
        <v>0.238309824827487</v>
      </c>
      <c r="DO63">
        <v>4</v>
      </c>
      <c r="DP63">
        <v>0.67393717264560504</v>
      </c>
      <c r="DQ63">
        <v>0.187361638617109</v>
      </c>
      <c r="DR63">
        <v>0</v>
      </c>
      <c r="DS63" s="1">
        <v>4.3926644523722302E-5</v>
      </c>
      <c r="DT63">
        <v>-3.80608336329612</v>
      </c>
      <c r="DU63">
        <v>76797</v>
      </c>
      <c r="DV63">
        <v>0.46642201190162003</v>
      </c>
      <c r="DW63">
        <v>0.44175201407648501</v>
      </c>
      <c r="DX63">
        <v>0</v>
      </c>
      <c r="DY63" s="1">
        <v>1.79629304576982E-7</v>
      </c>
      <c r="DZ63">
        <v>-4.0953047948067098</v>
      </c>
      <c r="EA63">
        <v>27703097</v>
      </c>
      <c r="EB63">
        <v>1.21895462562169E-4</v>
      </c>
      <c r="EC63">
        <v>-3.8569949699792301</v>
      </c>
      <c r="ED63">
        <v>29630</v>
      </c>
      <c r="EE63">
        <v>1.1079711852842001E-4</v>
      </c>
      <c r="EF63">
        <v>4.0443566085963303</v>
      </c>
      <c r="EG63">
        <v>36827</v>
      </c>
      <c r="EH63">
        <v>0.80483629723361105</v>
      </c>
      <c r="EI63">
        <v>5.0911606683108297E-2</v>
      </c>
      <c r="EJ63">
        <v>1</v>
      </c>
      <c r="EK63">
        <v>1.0953530280004999E-4</v>
      </c>
      <c r="EL63">
        <v>4.2987469840557102</v>
      </c>
      <c r="EM63">
        <v>44024</v>
      </c>
      <c r="EN63">
        <v>0.15865092489142801</v>
      </c>
      <c r="EO63">
        <v>-0.238309824827488</v>
      </c>
      <c r="EP63">
        <v>4</v>
      </c>
      <c r="EQ63">
        <v>1.21895462562169E-4</v>
      </c>
      <c r="ER63">
        <v>3.8569949699792301</v>
      </c>
      <c r="ES63">
        <v>29630</v>
      </c>
    </row>
    <row r="64" spans="1:149" x14ac:dyDescent="0.2">
      <c r="A64">
        <v>113</v>
      </c>
      <c r="B64" t="s">
        <v>460</v>
      </c>
      <c r="C64" t="s">
        <v>461</v>
      </c>
      <c r="D64" t="s">
        <v>131</v>
      </c>
      <c r="E64">
        <v>145.01419999999999</v>
      </c>
      <c r="F64">
        <v>-7.9</v>
      </c>
      <c r="G64">
        <v>12.9</v>
      </c>
      <c r="H64">
        <v>0.21</v>
      </c>
      <c r="I64">
        <v>23</v>
      </c>
      <c r="J64" t="s">
        <v>462</v>
      </c>
      <c r="K64">
        <f t="shared" si="25"/>
        <v>23</v>
      </c>
      <c r="L64" t="s">
        <v>127</v>
      </c>
      <c r="M64" t="s">
        <v>127</v>
      </c>
      <c r="N64">
        <v>1049992</v>
      </c>
      <c r="O64">
        <f t="shared" si="27"/>
        <v>954.53818181818178</v>
      </c>
      <c r="P64">
        <v>595396</v>
      </c>
      <c r="Q64">
        <f t="shared" si="28"/>
        <v>626.73263157894735</v>
      </c>
      <c r="R64">
        <v>984530</v>
      </c>
      <c r="S64">
        <f t="shared" si="29"/>
        <v>729.28148148148148</v>
      </c>
      <c r="T64">
        <v>650835</v>
      </c>
      <c r="U64">
        <f t="shared" si="30"/>
        <v>619.84285714285716</v>
      </c>
      <c r="V64">
        <v>1362194</v>
      </c>
      <c r="W64">
        <f t="shared" si="31"/>
        <v>1397.1220512820512</v>
      </c>
      <c r="X64">
        <v>610016</v>
      </c>
      <c r="Y64">
        <f t="shared" si="32"/>
        <v>655.93118279569887</v>
      </c>
      <c r="Z64">
        <v>695548</v>
      </c>
      <c r="AA64">
        <f t="shared" si="33"/>
        <v>695.548</v>
      </c>
      <c r="AB64">
        <v>968873</v>
      </c>
      <c r="AC64">
        <f t="shared" si="34"/>
        <v>672.82847222222222</v>
      </c>
      <c r="AD64">
        <v>1076215</v>
      </c>
      <c r="AE64">
        <f t="shared" si="35"/>
        <v>1055.1127450980391</v>
      </c>
      <c r="AF64">
        <v>956212</v>
      </c>
      <c r="AG64">
        <f t="shared" si="36"/>
        <v>780.58122448979589</v>
      </c>
      <c r="AH64">
        <v>1078823</v>
      </c>
      <c r="AI64">
        <f t="shared" si="37"/>
        <v>946.3359649122807</v>
      </c>
      <c r="AJ64">
        <v>3628122</v>
      </c>
      <c r="AK64">
        <f t="shared" si="38"/>
        <v>3922.294054054054</v>
      </c>
      <c r="AL64">
        <v>3759006</v>
      </c>
      <c r="AM64">
        <f t="shared" si="50"/>
        <v>4130.7758241758238</v>
      </c>
      <c r="AN64">
        <v>3330130</v>
      </c>
      <c r="AO64">
        <f t="shared" si="40"/>
        <v>3767.1153846153848</v>
      </c>
      <c r="AP64">
        <v>1037432</v>
      </c>
      <c r="AQ64">
        <f t="shared" si="41"/>
        <v>1152.7022222222222</v>
      </c>
      <c r="AR64">
        <v>1260280</v>
      </c>
      <c r="AS64">
        <f t="shared" si="42"/>
        <v>1647.4248366013071</v>
      </c>
      <c r="AT64">
        <v>3078015</v>
      </c>
      <c r="AU64">
        <f t="shared" si="43"/>
        <v>2011.7745098039215</v>
      </c>
      <c r="AV64">
        <v>2479582</v>
      </c>
      <c r="AW64">
        <f t="shared" si="44"/>
        <v>2755.0911111111113</v>
      </c>
      <c r="AX64">
        <v>1352497</v>
      </c>
      <c r="AY64">
        <f t="shared" si="45"/>
        <v>1073.4103174603174</v>
      </c>
      <c r="AZ64">
        <v>1357038</v>
      </c>
      <c r="BA64">
        <f t="shared" si="46"/>
        <v>1292.4171428571428</v>
      </c>
      <c r="BB64">
        <v>1946680</v>
      </c>
      <c r="BC64">
        <f t="shared" si="47"/>
        <v>2780.9714285714285</v>
      </c>
      <c r="BD64">
        <v>1661968</v>
      </c>
      <c r="BE64">
        <f t="shared" si="48"/>
        <v>1384.9733333333334</v>
      </c>
      <c r="BF64">
        <v>1739513</v>
      </c>
      <c r="BG64">
        <f t="shared" si="49"/>
        <v>1757.0838383838384</v>
      </c>
      <c r="BH64">
        <v>9.8024214607295296E-2</v>
      </c>
      <c r="BI64">
        <v>-1.2607989761312499</v>
      </c>
      <c r="BJ64">
        <v>35</v>
      </c>
      <c r="BK64">
        <v>0.41468415087500399</v>
      </c>
      <c r="BL64">
        <v>-0.25663049216127298</v>
      </c>
      <c r="BM64">
        <v>3</v>
      </c>
      <c r="BN64">
        <v>2.1215444737757199E-2</v>
      </c>
      <c r="BO64">
        <v>-1.5033657134699501</v>
      </c>
      <c r="BP64">
        <v>215</v>
      </c>
      <c r="BQ64">
        <v>0.63580215711424404</v>
      </c>
      <c r="BR64">
        <v>0.19318701775393601</v>
      </c>
      <c r="BS64">
        <v>1</v>
      </c>
      <c r="BT64">
        <v>4.0118200598772101E-2</v>
      </c>
      <c r="BU64">
        <v>-1.4392937165063799</v>
      </c>
      <c r="BV64">
        <v>105</v>
      </c>
      <c r="BW64">
        <v>9.8024214607295296E-2</v>
      </c>
      <c r="BX64">
        <v>1.2607989761312499</v>
      </c>
      <c r="BY64">
        <v>35</v>
      </c>
      <c r="BZ64">
        <v>0.150261578125606</v>
      </c>
      <c r="CA64">
        <v>1.00416848396997</v>
      </c>
      <c r="CB64">
        <v>20</v>
      </c>
      <c r="CC64">
        <v>0.64771818647016</v>
      </c>
      <c r="CD64">
        <v>-0.24256673733869699</v>
      </c>
      <c r="CE64">
        <v>4</v>
      </c>
      <c r="CF64">
        <v>8.4886418296879596E-2</v>
      </c>
      <c r="CG64">
        <v>1.45398599388518</v>
      </c>
      <c r="CH64">
        <v>44</v>
      </c>
      <c r="CI64">
        <v>0.75225663314453495</v>
      </c>
      <c r="CJ64">
        <v>-0.178494740375129</v>
      </c>
      <c r="CK64">
        <v>3</v>
      </c>
      <c r="CL64">
        <v>0.41468415087500399</v>
      </c>
      <c r="CM64">
        <v>0.25663049216127298</v>
      </c>
      <c r="CN64">
        <v>3</v>
      </c>
      <c r="CO64">
        <v>0.150261578125606</v>
      </c>
      <c r="CP64">
        <v>-1.00416848396997</v>
      </c>
      <c r="CQ64">
        <v>20</v>
      </c>
      <c r="CR64">
        <v>3.6341372319039798E-2</v>
      </c>
      <c r="CS64">
        <v>-1.24673522130867</v>
      </c>
      <c r="CT64">
        <v>110</v>
      </c>
      <c r="CU64">
        <v>0.315644642664898</v>
      </c>
      <c r="CV64">
        <v>0.44981750991521002</v>
      </c>
      <c r="CW64">
        <v>4</v>
      </c>
      <c r="CX64">
        <v>6.4945115257959096E-2</v>
      </c>
      <c r="CY64">
        <v>-1.1826632243451001</v>
      </c>
      <c r="CZ64">
        <v>57</v>
      </c>
      <c r="DA64">
        <v>2.1215444737757199E-2</v>
      </c>
      <c r="DB64">
        <v>1.5033657134699501</v>
      </c>
      <c r="DC64">
        <v>215</v>
      </c>
      <c r="DD64">
        <v>0.64771818647016</v>
      </c>
      <c r="DE64">
        <v>0.24256673733869699</v>
      </c>
      <c r="DF64">
        <v>4</v>
      </c>
      <c r="DG64">
        <v>3.6341372319039798E-2</v>
      </c>
      <c r="DH64">
        <v>1.24673522130867</v>
      </c>
      <c r="DI64">
        <v>110</v>
      </c>
      <c r="DJ64">
        <v>1.9815027686645399E-2</v>
      </c>
      <c r="DK64">
        <v>1.69655273122388</v>
      </c>
      <c r="DL64">
        <v>254</v>
      </c>
      <c r="DM64">
        <v>0.89188119051427694</v>
      </c>
      <c r="DN64">
        <v>6.4071996963568204E-2</v>
      </c>
      <c r="DO64">
        <v>3</v>
      </c>
      <c r="DP64">
        <v>0.63580215711424404</v>
      </c>
      <c r="DQ64">
        <v>-0.19318701775393601</v>
      </c>
      <c r="DR64">
        <v>1</v>
      </c>
      <c r="DS64">
        <v>8.4886418296879596E-2</v>
      </c>
      <c r="DT64">
        <v>-1.45398599388518</v>
      </c>
      <c r="DU64">
        <v>44</v>
      </c>
      <c r="DV64">
        <v>0.315644642664898</v>
      </c>
      <c r="DW64">
        <v>-0.44981750991521002</v>
      </c>
      <c r="DX64">
        <v>4</v>
      </c>
      <c r="DY64">
        <v>1.9815027686645399E-2</v>
      </c>
      <c r="DZ64">
        <v>-1.69655273122388</v>
      </c>
      <c r="EA64">
        <v>254</v>
      </c>
      <c r="EB64">
        <v>3.6025036809151298E-2</v>
      </c>
      <c r="EC64">
        <v>-1.63248073426031</v>
      </c>
      <c r="ED64">
        <v>129</v>
      </c>
      <c r="EE64">
        <v>4.0118200598772101E-2</v>
      </c>
      <c r="EF64">
        <v>1.4392937165063799</v>
      </c>
      <c r="EG64">
        <v>105</v>
      </c>
      <c r="EH64">
        <v>0.75225663314453495</v>
      </c>
      <c r="EI64">
        <v>0.178494740375129</v>
      </c>
      <c r="EJ64">
        <v>3</v>
      </c>
      <c r="EK64">
        <v>6.4945115257959096E-2</v>
      </c>
      <c r="EL64">
        <v>1.1826632243451001</v>
      </c>
      <c r="EM64">
        <v>57</v>
      </c>
      <c r="EN64">
        <v>0.89188119051427694</v>
      </c>
      <c r="EO64">
        <v>-6.4071996963568398E-2</v>
      </c>
      <c r="EP64">
        <v>3</v>
      </c>
      <c r="EQ64">
        <v>3.6025036809151298E-2</v>
      </c>
      <c r="ER64">
        <v>1.63248073426031</v>
      </c>
      <c r="ES64">
        <v>129</v>
      </c>
    </row>
    <row r="65" spans="1:149" x14ac:dyDescent="0.2">
      <c r="A65">
        <v>120</v>
      </c>
      <c r="B65" t="s">
        <v>481</v>
      </c>
      <c r="C65" t="s">
        <v>482</v>
      </c>
      <c r="D65" t="s">
        <v>125</v>
      </c>
      <c r="E65">
        <v>184.07329999999999</v>
      </c>
      <c r="F65">
        <v>-0.1</v>
      </c>
      <c r="G65">
        <v>11.87</v>
      </c>
      <c r="H65">
        <v>0.11</v>
      </c>
      <c r="I65">
        <v>23</v>
      </c>
      <c r="J65" t="s">
        <v>483</v>
      </c>
      <c r="K65">
        <f t="shared" si="25"/>
        <v>23</v>
      </c>
      <c r="L65">
        <v>17850066</v>
      </c>
      <c r="M65">
        <f>L65/1000</f>
        <v>17850.065999999999</v>
      </c>
      <c r="N65">
        <v>39566644</v>
      </c>
      <c r="O65">
        <f t="shared" si="27"/>
        <v>35969.676363636361</v>
      </c>
      <c r="P65">
        <v>42877896</v>
      </c>
      <c r="Q65">
        <f t="shared" si="28"/>
        <v>45134.627368421054</v>
      </c>
      <c r="R65">
        <v>25456264</v>
      </c>
      <c r="S65">
        <f t="shared" si="29"/>
        <v>18856.491851851853</v>
      </c>
      <c r="T65" t="s">
        <v>127</v>
      </c>
      <c r="U65" t="s">
        <v>127</v>
      </c>
      <c r="V65">
        <v>46882180</v>
      </c>
      <c r="W65">
        <f t="shared" si="31"/>
        <v>48084.287179487183</v>
      </c>
      <c r="X65">
        <v>34453140</v>
      </c>
      <c r="Y65">
        <f t="shared" si="32"/>
        <v>37046.387096774197</v>
      </c>
      <c r="Z65">
        <v>21057604</v>
      </c>
      <c r="AA65">
        <f t="shared" si="33"/>
        <v>21057.603999999999</v>
      </c>
      <c r="AB65">
        <v>44783324</v>
      </c>
      <c r="AC65">
        <f t="shared" si="34"/>
        <v>31099.530555555557</v>
      </c>
      <c r="AD65">
        <v>60385040</v>
      </c>
      <c r="AE65">
        <f t="shared" si="35"/>
        <v>59201.01960784314</v>
      </c>
      <c r="AF65">
        <v>24534552</v>
      </c>
      <c r="AG65">
        <f t="shared" si="36"/>
        <v>20028.205714285716</v>
      </c>
      <c r="AH65">
        <v>24892920</v>
      </c>
      <c r="AI65">
        <f t="shared" si="37"/>
        <v>21835.894736842107</v>
      </c>
      <c r="AJ65">
        <v>262966416</v>
      </c>
      <c r="AK65">
        <f t="shared" si="38"/>
        <v>284288.01729729731</v>
      </c>
      <c r="AL65">
        <v>296714368</v>
      </c>
      <c r="AM65">
        <f t="shared" si="50"/>
        <v>326059.74505494506</v>
      </c>
      <c r="AN65">
        <v>243116448</v>
      </c>
      <c r="AO65">
        <f t="shared" si="40"/>
        <v>275018.60633484164</v>
      </c>
      <c r="AP65">
        <v>151647584</v>
      </c>
      <c r="AQ65">
        <f t="shared" si="41"/>
        <v>168497.31555555554</v>
      </c>
      <c r="AR65">
        <v>172283968</v>
      </c>
      <c r="AS65">
        <f t="shared" si="42"/>
        <v>225207.80130718954</v>
      </c>
      <c r="AT65">
        <v>269903040</v>
      </c>
      <c r="AU65">
        <f t="shared" si="43"/>
        <v>176407.21568627452</v>
      </c>
      <c r="AV65">
        <v>233114192</v>
      </c>
      <c r="AW65">
        <f t="shared" si="44"/>
        <v>259015.76888888888</v>
      </c>
      <c r="AX65">
        <v>244662544</v>
      </c>
      <c r="AY65">
        <f t="shared" si="45"/>
        <v>194176.62222222221</v>
      </c>
      <c r="AZ65">
        <v>192621408</v>
      </c>
      <c r="BA65">
        <f t="shared" si="46"/>
        <v>183448.95999999999</v>
      </c>
      <c r="BB65">
        <v>262336608</v>
      </c>
      <c r="BC65">
        <f t="shared" si="47"/>
        <v>374766.58285714284</v>
      </c>
      <c r="BD65">
        <v>310022144</v>
      </c>
      <c r="BE65">
        <f t="shared" si="48"/>
        <v>258351.78666666665</v>
      </c>
      <c r="BF65">
        <v>251168112</v>
      </c>
      <c r="BG65">
        <f t="shared" si="49"/>
        <v>253705.16363636364</v>
      </c>
      <c r="BH65">
        <v>3.39365928333427E-4</v>
      </c>
      <c r="BI65">
        <v>-3.37006994139603</v>
      </c>
      <c r="BJ65">
        <v>4275574</v>
      </c>
      <c r="BK65">
        <v>8.7562051803342603E-2</v>
      </c>
      <c r="BL65">
        <v>-0.687353098420032</v>
      </c>
      <c r="BM65">
        <v>594</v>
      </c>
      <c r="BN65" s="1">
        <v>1.7253916245531498E-5</v>
      </c>
      <c r="BO65">
        <v>-3.2726037540812598</v>
      </c>
      <c r="BP65">
        <v>73920205</v>
      </c>
      <c r="BQ65">
        <v>0.396928296725165</v>
      </c>
      <c r="BR65">
        <v>-0.48055101120166799</v>
      </c>
      <c r="BS65">
        <v>104</v>
      </c>
      <c r="BT65">
        <v>2.7603120418546599E-4</v>
      </c>
      <c r="BU65">
        <v>-3.20034205626922</v>
      </c>
      <c r="BV65">
        <v>4200235</v>
      </c>
      <c r="BW65">
        <v>3.39365928333427E-4</v>
      </c>
      <c r="BX65">
        <v>3.37006994139603</v>
      </c>
      <c r="BY65">
        <v>4275574</v>
      </c>
      <c r="BZ65">
        <v>4.8495027162052501E-4</v>
      </c>
      <c r="CA65">
        <v>2.6827168429760002</v>
      </c>
      <c r="CB65">
        <v>1958031</v>
      </c>
      <c r="CC65">
        <v>0.65284425569647297</v>
      </c>
      <c r="CD65">
        <v>9.7466187314772093E-2</v>
      </c>
      <c r="CE65">
        <v>406</v>
      </c>
      <c r="CF65">
        <v>4.97793982909292E-4</v>
      </c>
      <c r="CG65">
        <v>2.88951893019436</v>
      </c>
      <c r="CH65">
        <v>2161892</v>
      </c>
      <c r="CI65">
        <v>0.51229946766152301</v>
      </c>
      <c r="CJ65">
        <v>0.16972788512681</v>
      </c>
      <c r="CK65">
        <v>531</v>
      </c>
      <c r="CL65">
        <v>8.7562051803342603E-2</v>
      </c>
      <c r="CM65">
        <v>0.687353098420032</v>
      </c>
      <c r="CN65">
        <v>594</v>
      </c>
      <c r="CO65">
        <v>4.8495027162052501E-4</v>
      </c>
      <c r="CP65">
        <v>-2.6827168429760002</v>
      </c>
      <c r="CQ65">
        <v>1958031</v>
      </c>
      <c r="CR65" s="1">
        <v>2.5390028804716098E-5</v>
      </c>
      <c r="CS65">
        <v>-2.58525065566123</v>
      </c>
      <c r="CT65">
        <v>32979530</v>
      </c>
      <c r="CU65">
        <v>0.63187820972072894</v>
      </c>
      <c r="CV65">
        <v>0.20680208721836399</v>
      </c>
      <c r="CW65">
        <v>68</v>
      </c>
      <c r="CX65">
        <v>4.1541770283103199E-4</v>
      </c>
      <c r="CY65">
        <v>-2.5129889578491902</v>
      </c>
      <c r="CZ65">
        <v>1836925</v>
      </c>
      <c r="DA65" s="1">
        <v>1.7253916245531498E-5</v>
      </c>
      <c r="DB65">
        <v>3.2726037540812598</v>
      </c>
      <c r="DC65">
        <v>73920205</v>
      </c>
      <c r="DD65">
        <v>0.65284425569647297</v>
      </c>
      <c r="DE65">
        <v>-9.7466187314772204E-2</v>
      </c>
      <c r="DF65">
        <v>406</v>
      </c>
      <c r="DG65" s="1">
        <v>2.5390028804716098E-5</v>
      </c>
      <c r="DH65">
        <v>2.58525065566123</v>
      </c>
      <c r="DI65">
        <v>32979530</v>
      </c>
      <c r="DJ65" s="1">
        <v>3.7046798285741998E-5</v>
      </c>
      <c r="DK65">
        <v>2.7920527428795898</v>
      </c>
      <c r="DL65">
        <v>25588607</v>
      </c>
      <c r="DM65">
        <v>0.71911568444484597</v>
      </c>
      <c r="DN65">
        <v>7.2261697812038603E-2</v>
      </c>
      <c r="DO65">
        <v>341</v>
      </c>
      <c r="DP65">
        <v>0.396928296725165</v>
      </c>
      <c r="DQ65">
        <v>0.48055101120166799</v>
      </c>
      <c r="DR65">
        <v>104</v>
      </c>
      <c r="DS65">
        <v>4.97793982909292E-4</v>
      </c>
      <c r="DT65">
        <v>-2.88951893019436</v>
      </c>
      <c r="DU65">
        <v>2161892</v>
      </c>
      <c r="DV65">
        <v>0.63187820972072894</v>
      </c>
      <c r="DW65">
        <v>-0.20680208721836399</v>
      </c>
      <c r="DX65">
        <v>68</v>
      </c>
      <c r="DY65" s="1">
        <v>3.7046798285741998E-5</v>
      </c>
      <c r="DZ65">
        <v>-2.7920527428795898</v>
      </c>
      <c r="EA65">
        <v>25588607</v>
      </c>
      <c r="EB65">
        <v>4.4460901482766698E-4</v>
      </c>
      <c r="EC65">
        <v>-2.71979104506755</v>
      </c>
      <c r="ED65">
        <v>1941415</v>
      </c>
      <c r="EE65">
        <v>2.7603120418546599E-4</v>
      </c>
      <c r="EF65">
        <v>3.20034205626922</v>
      </c>
      <c r="EG65">
        <v>4200235</v>
      </c>
      <c r="EH65">
        <v>0.51229946766152301</v>
      </c>
      <c r="EI65">
        <v>-0.16972788512681</v>
      </c>
      <c r="EJ65">
        <v>531</v>
      </c>
      <c r="EK65">
        <v>4.1541770283103199E-4</v>
      </c>
      <c r="EL65">
        <v>2.5129889578491902</v>
      </c>
      <c r="EM65">
        <v>1836925</v>
      </c>
      <c r="EN65">
        <v>0.71911568444484597</v>
      </c>
      <c r="EO65">
        <v>-7.2261697812038506E-2</v>
      </c>
      <c r="EP65">
        <v>341</v>
      </c>
      <c r="EQ65">
        <v>4.4460901482766698E-4</v>
      </c>
      <c r="ER65">
        <v>2.71979104506755</v>
      </c>
      <c r="ES65">
        <v>1941415</v>
      </c>
    </row>
    <row r="66" spans="1:149" x14ac:dyDescent="0.2">
      <c r="A66">
        <v>128</v>
      </c>
      <c r="B66" t="s">
        <v>504</v>
      </c>
      <c r="C66" t="s">
        <v>505</v>
      </c>
      <c r="D66" t="s">
        <v>125</v>
      </c>
      <c r="E66">
        <v>399.14449999999999</v>
      </c>
      <c r="F66">
        <v>0.5</v>
      </c>
      <c r="G66">
        <v>12.16</v>
      </c>
      <c r="H66">
        <v>0.19</v>
      </c>
      <c r="I66">
        <v>23</v>
      </c>
      <c r="J66" t="s">
        <v>506</v>
      </c>
      <c r="K66">
        <f t="shared" ref="K66:K97" si="51">COUNT(M66,O66,Q66,S66,U66,W66,Y66,AA66,AC66,AE66,AG66,AI66,AK66,AM66,AO66,AQ66,AS66,AU66,AW66,AY66,BA66,BC66,BE66,BG66)</f>
        <v>23</v>
      </c>
      <c r="L66">
        <v>1575271</v>
      </c>
      <c r="M66">
        <f>L66/1000</f>
        <v>1575.271</v>
      </c>
      <c r="N66">
        <v>3246617</v>
      </c>
      <c r="O66">
        <f t="shared" ref="O66:O81" si="52">N66/1100</f>
        <v>2951.47</v>
      </c>
      <c r="P66">
        <v>3429302</v>
      </c>
      <c r="Q66">
        <f t="shared" ref="Q66:Q76" si="53">P66/950</f>
        <v>3609.7915789473686</v>
      </c>
      <c r="R66">
        <v>1358323</v>
      </c>
      <c r="S66">
        <f t="shared" ref="S66:S79" si="54">R66/1350</f>
        <v>1006.1651851851852</v>
      </c>
      <c r="T66" t="s">
        <v>127</v>
      </c>
      <c r="U66" t="s">
        <v>127</v>
      </c>
      <c r="V66">
        <v>2714634</v>
      </c>
      <c r="W66">
        <f t="shared" ref="W66:W80" si="55">V66/975</f>
        <v>2784.24</v>
      </c>
      <c r="X66">
        <v>2162127</v>
      </c>
      <c r="Y66">
        <f t="shared" ref="Y66:Y73" si="56">X66/930</f>
        <v>2324.867741935484</v>
      </c>
      <c r="Z66">
        <v>1514422</v>
      </c>
      <c r="AA66">
        <f t="shared" ref="AA66:AA77" si="57">Z66/1000</f>
        <v>1514.422</v>
      </c>
      <c r="AB66">
        <v>3834158</v>
      </c>
      <c r="AC66">
        <f t="shared" ref="AC66:AC77" si="58">AB66/1440</f>
        <v>2662.6097222222224</v>
      </c>
      <c r="AD66">
        <v>4236477</v>
      </c>
      <c r="AE66">
        <f t="shared" ref="AE66:AE90" si="59">AD66/1020</f>
        <v>4153.4088235294121</v>
      </c>
      <c r="AF66">
        <v>2081995</v>
      </c>
      <c r="AG66">
        <f t="shared" ref="AG66:AG80" si="60">AF66/1225</f>
        <v>1699.5877551020408</v>
      </c>
      <c r="AH66">
        <v>1634368</v>
      </c>
      <c r="AI66">
        <f t="shared" ref="AI66:AI69" si="61">AH66/1140</f>
        <v>1433.6561403508772</v>
      </c>
      <c r="AJ66">
        <v>14917263</v>
      </c>
      <c r="AK66">
        <f t="shared" ref="AK66:AK94" si="62">AJ66/925</f>
        <v>16126.770810810811</v>
      </c>
      <c r="AL66">
        <v>6537600</v>
      </c>
      <c r="AM66">
        <f t="shared" si="50"/>
        <v>7184.1758241758243</v>
      </c>
      <c r="AN66">
        <v>11036093</v>
      </c>
      <c r="AO66">
        <f t="shared" ref="AO66:AO86" si="63">AN66/884</f>
        <v>12484.268099547511</v>
      </c>
      <c r="AP66">
        <v>7706288</v>
      </c>
      <c r="AQ66">
        <f t="shared" ref="AQ66:AQ75" si="64">AP66/900</f>
        <v>8562.5422222222223</v>
      </c>
      <c r="AR66">
        <v>9376040</v>
      </c>
      <c r="AS66">
        <f t="shared" ref="AS66:AS86" si="65">AR66/765</f>
        <v>12256.261437908497</v>
      </c>
      <c r="AT66">
        <v>12993679</v>
      </c>
      <c r="AU66">
        <f t="shared" ref="AU66:AU86" si="66">AT66/1530</f>
        <v>8492.6006535947708</v>
      </c>
      <c r="AV66">
        <v>9311215</v>
      </c>
      <c r="AW66">
        <f t="shared" ref="AW66:AW94" si="67">AV66/900</f>
        <v>10345.794444444444</v>
      </c>
      <c r="AX66">
        <v>11309822</v>
      </c>
      <c r="AY66">
        <f t="shared" ref="AY66:AY94" si="68">AX66/1260</f>
        <v>8976.0492063492056</v>
      </c>
      <c r="AZ66">
        <v>10395647</v>
      </c>
      <c r="BA66">
        <f t="shared" ref="BA66:BA86" si="69">AZ66/1050</f>
        <v>9900.6161904761902</v>
      </c>
      <c r="BB66">
        <v>11987753</v>
      </c>
      <c r="BC66">
        <f t="shared" ref="BC66:BC86" si="70">BB66/700</f>
        <v>17125.361428571428</v>
      </c>
      <c r="BD66">
        <v>14975033</v>
      </c>
      <c r="BE66">
        <f t="shared" ref="BE66:BE90" si="71">BD66/1200</f>
        <v>12479.194166666666</v>
      </c>
      <c r="BF66">
        <v>11698152</v>
      </c>
      <c r="BG66">
        <f t="shared" ref="BG66:BG94" si="72">BF66/990</f>
        <v>11816.315151515151</v>
      </c>
      <c r="BH66">
        <v>3.4298151568617299E-3</v>
      </c>
      <c r="BI66">
        <v>-2.38222198730982</v>
      </c>
      <c r="BJ66">
        <v>9556</v>
      </c>
      <c r="BK66">
        <v>0.22772328205703299</v>
      </c>
      <c r="BL66">
        <v>-0.52070431647720905</v>
      </c>
      <c r="BM66">
        <v>16</v>
      </c>
      <c r="BN66" s="1">
        <v>1.0776027808925399E-5</v>
      </c>
      <c r="BO66">
        <v>-2.5105346551622798</v>
      </c>
      <c r="BP66">
        <v>3583766</v>
      </c>
      <c r="BQ66">
        <v>0.70954842403215801</v>
      </c>
      <c r="BR66">
        <v>-0.20531926308739401</v>
      </c>
      <c r="BS66">
        <v>4</v>
      </c>
      <c r="BT66">
        <v>1.5825840112806001E-3</v>
      </c>
      <c r="BU66">
        <v>-2.4399912375660802</v>
      </c>
      <c r="BV66">
        <v>22294</v>
      </c>
      <c r="BW66">
        <v>3.4298151568617299E-3</v>
      </c>
      <c r="BX66">
        <v>2.38222198730982</v>
      </c>
      <c r="BY66">
        <v>9556</v>
      </c>
      <c r="BZ66">
        <v>5.9040963294015999E-3</v>
      </c>
      <c r="CA66">
        <v>1.86151767083261</v>
      </c>
      <c r="CB66">
        <v>4140</v>
      </c>
      <c r="CC66">
        <v>0.61599146048952202</v>
      </c>
      <c r="CD66">
        <v>-0.12831266785246301</v>
      </c>
      <c r="CE66">
        <v>20</v>
      </c>
      <c r="CF66">
        <v>4.8221777420348402E-3</v>
      </c>
      <c r="CG66">
        <v>2.1769027242224199</v>
      </c>
      <c r="CH66">
        <v>6040</v>
      </c>
      <c r="CI66">
        <v>0.86193693392520998</v>
      </c>
      <c r="CJ66">
        <v>-5.7769250256265302E-2</v>
      </c>
      <c r="CK66">
        <v>13</v>
      </c>
      <c r="CL66">
        <v>0.22772328205703299</v>
      </c>
      <c r="CM66">
        <v>0.52070431647721005</v>
      </c>
      <c r="CN66">
        <v>16</v>
      </c>
      <c r="CO66">
        <v>5.9040963294015999E-3</v>
      </c>
      <c r="CP66">
        <v>-1.86151767083261</v>
      </c>
      <c r="CQ66">
        <v>4140</v>
      </c>
      <c r="CR66" s="1">
        <v>2.3146520802034899E-5</v>
      </c>
      <c r="CS66">
        <v>-1.98983033868507</v>
      </c>
      <c r="CT66">
        <v>1238425</v>
      </c>
      <c r="CU66">
        <v>0.51032106849430203</v>
      </c>
      <c r="CV66">
        <v>0.31538505338981598</v>
      </c>
      <c r="CW66">
        <v>6</v>
      </c>
      <c r="CX66">
        <v>2.75196223040667E-3</v>
      </c>
      <c r="CY66">
        <v>-1.9192869210888699</v>
      </c>
      <c r="CZ66">
        <v>9541</v>
      </c>
      <c r="DA66" s="1">
        <v>1.0776027808925399E-5</v>
      </c>
      <c r="DB66">
        <v>2.5105346551622798</v>
      </c>
      <c r="DC66">
        <v>3583766</v>
      </c>
      <c r="DD66">
        <v>0.61599146048952202</v>
      </c>
      <c r="DE66">
        <v>0.12831266785246301</v>
      </c>
      <c r="DF66">
        <v>20</v>
      </c>
      <c r="DG66" s="1">
        <v>2.3146520802034899E-5</v>
      </c>
      <c r="DH66">
        <v>1.98983033868507</v>
      </c>
      <c r="DI66">
        <v>1238425</v>
      </c>
      <c r="DJ66" s="1">
        <v>3.9467274220516899E-5</v>
      </c>
      <c r="DK66">
        <v>2.3052153920748899</v>
      </c>
      <c r="DL66">
        <v>868078</v>
      </c>
      <c r="DM66">
        <v>0.75387211886065297</v>
      </c>
      <c r="DN66">
        <v>7.0543417596198102E-2</v>
      </c>
      <c r="DO66">
        <v>16</v>
      </c>
      <c r="DP66">
        <v>0.70954842403215801</v>
      </c>
      <c r="DQ66">
        <v>0.20531926308739301</v>
      </c>
      <c r="DR66">
        <v>4</v>
      </c>
      <c r="DS66">
        <v>4.8221777420348402E-3</v>
      </c>
      <c r="DT66">
        <v>-2.1769027242224199</v>
      </c>
      <c r="DU66">
        <v>6040</v>
      </c>
      <c r="DV66">
        <v>0.51032106849430203</v>
      </c>
      <c r="DW66">
        <v>-0.31538505338981598</v>
      </c>
      <c r="DX66">
        <v>6</v>
      </c>
      <c r="DY66" s="1">
        <v>3.9467274220516899E-5</v>
      </c>
      <c r="DZ66">
        <v>-2.3052153920748899</v>
      </c>
      <c r="EA66">
        <v>868078</v>
      </c>
      <c r="EB66">
        <v>2.3350852031203198E-3</v>
      </c>
      <c r="EC66">
        <v>-2.2346719744786898</v>
      </c>
      <c r="ED66">
        <v>13417</v>
      </c>
      <c r="EE66">
        <v>1.5825840112806001E-3</v>
      </c>
      <c r="EF66">
        <v>2.4399912375660802</v>
      </c>
      <c r="EG66">
        <v>22294</v>
      </c>
      <c r="EH66">
        <v>0.86193693392520998</v>
      </c>
      <c r="EI66">
        <v>5.7769250256265503E-2</v>
      </c>
      <c r="EJ66">
        <v>13</v>
      </c>
      <c r="EK66">
        <v>2.75196223040667E-3</v>
      </c>
      <c r="EL66">
        <v>1.9192869210888699</v>
      </c>
      <c r="EM66">
        <v>9541</v>
      </c>
      <c r="EN66">
        <v>0.75387211886065297</v>
      </c>
      <c r="EO66">
        <v>-7.0543417596198102E-2</v>
      </c>
      <c r="EP66">
        <v>16</v>
      </c>
      <c r="EQ66">
        <v>2.3350852031203198E-3</v>
      </c>
      <c r="ER66">
        <v>2.2346719744786898</v>
      </c>
      <c r="ES66">
        <v>13417</v>
      </c>
    </row>
    <row r="67" spans="1:149" x14ac:dyDescent="0.2">
      <c r="A67">
        <v>130</v>
      </c>
      <c r="B67" t="s">
        <v>509</v>
      </c>
      <c r="C67" t="s">
        <v>510</v>
      </c>
      <c r="D67" t="s">
        <v>131</v>
      </c>
      <c r="E67">
        <v>117.0193</v>
      </c>
      <c r="F67">
        <v>-11.4</v>
      </c>
      <c r="G67">
        <v>12.52</v>
      </c>
      <c r="H67">
        <v>0.08</v>
      </c>
      <c r="I67">
        <v>23</v>
      </c>
      <c r="J67" t="s">
        <v>511</v>
      </c>
      <c r="K67">
        <f t="shared" si="51"/>
        <v>23</v>
      </c>
      <c r="L67" t="s">
        <v>127</v>
      </c>
      <c r="M67" t="s">
        <v>127</v>
      </c>
      <c r="N67">
        <v>2064974</v>
      </c>
      <c r="O67">
        <f t="shared" si="52"/>
        <v>1877.2490909090909</v>
      </c>
      <c r="P67">
        <v>1905042</v>
      </c>
      <c r="Q67">
        <f t="shared" si="53"/>
        <v>2005.3073684210526</v>
      </c>
      <c r="R67">
        <v>3077669</v>
      </c>
      <c r="S67">
        <f t="shared" si="54"/>
        <v>2279.7548148148148</v>
      </c>
      <c r="T67">
        <v>1557632</v>
      </c>
      <c r="U67">
        <f>T67/1050</f>
        <v>1483.4590476190476</v>
      </c>
      <c r="V67">
        <v>3366508</v>
      </c>
      <c r="W67">
        <f t="shared" si="55"/>
        <v>3452.8287179487179</v>
      </c>
      <c r="X67">
        <v>2545353</v>
      </c>
      <c r="Y67">
        <f t="shared" si="56"/>
        <v>2736.9387096774194</v>
      </c>
      <c r="Z67">
        <v>3593278</v>
      </c>
      <c r="AA67">
        <f t="shared" si="57"/>
        <v>3593.2779999999998</v>
      </c>
      <c r="AB67">
        <v>2274079</v>
      </c>
      <c r="AC67">
        <f t="shared" si="58"/>
        <v>1579.2215277777777</v>
      </c>
      <c r="AD67">
        <v>3889982</v>
      </c>
      <c r="AE67">
        <f t="shared" si="59"/>
        <v>3813.7078431372547</v>
      </c>
      <c r="AF67">
        <v>2274675</v>
      </c>
      <c r="AG67">
        <f t="shared" si="60"/>
        <v>1856.8775510204082</v>
      </c>
      <c r="AH67">
        <v>1525571</v>
      </c>
      <c r="AI67">
        <f t="shared" si="61"/>
        <v>1338.2201754385965</v>
      </c>
      <c r="AJ67">
        <v>9135113</v>
      </c>
      <c r="AK67">
        <f t="shared" si="62"/>
        <v>9875.7978378378375</v>
      </c>
      <c r="AL67">
        <v>7581368</v>
      </c>
      <c r="AM67">
        <f t="shared" si="50"/>
        <v>8331.1736263736257</v>
      </c>
      <c r="AN67">
        <v>10272673</v>
      </c>
      <c r="AO67">
        <f t="shared" si="63"/>
        <v>11620.670814479638</v>
      </c>
      <c r="AP67">
        <v>4791982</v>
      </c>
      <c r="AQ67">
        <f t="shared" si="64"/>
        <v>5324.4244444444448</v>
      </c>
      <c r="AR67">
        <v>4557480</v>
      </c>
      <c r="AS67">
        <f t="shared" si="65"/>
        <v>5957.4901960784309</v>
      </c>
      <c r="AT67">
        <v>11303842</v>
      </c>
      <c r="AU67">
        <f t="shared" si="66"/>
        <v>7388.1320261437904</v>
      </c>
      <c r="AV67">
        <v>5152622</v>
      </c>
      <c r="AW67">
        <f t="shared" si="67"/>
        <v>5725.1355555555556</v>
      </c>
      <c r="AX67">
        <v>7759498</v>
      </c>
      <c r="AY67">
        <f t="shared" si="68"/>
        <v>6158.3317460317458</v>
      </c>
      <c r="AZ67">
        <v>10218566</v>
      </c>
      <c r="BA67">
        <f t="shared" si="69"/>
        <v>9731.9676190476184</v>
      </c>
      <c r="BB67">
        <v>11916153</v>
      </c>
      <c r="BC67">
        <f t="shared" si="70"/>
        <v>17023.075714285715</v>
      </c>
      <c r="BD67">
        <v>10015431</v>
      </c>
      <c r="BE67">
        <f t="shared" si="71"/>
        <v>8346.1924999999992</v>
      </c>
      <c r="BF67">
        <v>12569749</v>
      </c>
      <c r="BG67">
        <f t="shared" si="72"/>
        <v>12696.716161616161</v>
      </c>
      <c r="BH67">
        <v>5.37796807621035E-3</v>
      </c>
      <c r="BI67">
        <v>-1.6562451102835201</v>
      </c>
      <c r="BJ67">
        <v>2887</v>
      </c>
      <c r="BK67">
        <v>0.86434338781867703</v>
      </c>
      <c r="BL67">
        <v>6.5199652524944807E-2</v>
      </c>
      <c r="BM67">
        <v>3</v>
      </c>
      <c r="BN67" s="1">
        <v>1.6701256673028699E-5</v>
      </c>
      <c r="BO67">
        <v>-2.2248514697673398</v>
      </c>
      <c r="BP67">
        <v>1884244</v>
      </c>
      <c r="BQ67">
        <v>0.72640172928224001</v>
      </c>
      <c r="BR67">
        <v>-0.15567687752513601</v>
      </c>
      <c r="BS67">
        <v>4</v>
      </c>
      <c r="BT67">
        <v>2.2209402333766101E-2</v>
      </c>
      <c r="BU67">
        <v>-1.70751102796175</v>
      </c>
      <c r="BV67">
        <v>744</v>
      </c>
      <c r="BW67">
        <v>5.37796807621035E-3</v>
      </c>
      <c r="BX67">
        <v>1.6562451102835201</v>
      </c>
      <c r="BY67">
        <v>2887</v>
      </c>
      <c r="BZ67">
        <v>4.6451374192985201E-3</v>
      </c>
      <c r="CA67">
        <v>1.7214447628084599</v>
      </c>
      <c r="CB67">
        <v>3460</v>
      </c>
      <c r="CC67">
        <v>2.76043925192196E-2</v>
      </c>
      <c r="CD67">
        <v>-0.56860635948381799</v>
      </c>
      <c r="CE67">
        <v>499</v>
      </c>
      <c r="CF67">
        <v>8.8551282148509793E-3</v>
      </c>
      <c r="CG67">
        <v>1.50056823275838</v>
      </c>
      <c r="CH67">
        <v>1617</v>
      </c>
      <c r="CI67">
        <v>0.89872726113768897</v>
      </c>
      <c r="CJ67">
        <v>-5.1265917678230098E-2</v>
      </c>
      <c r="CK67">
        <v>9</v>
      </c>
      <c r="CL67">
        <v>0.86434338781867703</v>
      </c>
      <c r="CM67">
        <v>-6.5199652524944696E-2</v>
      </c>
      <c r="CN67">
        <v>3</v>
      </c>
      <c r="CO67">
        <v>4.6451374192985201E-3</v>
      </c>
      <c r="CP67">
        <v>-1.7214447628084599</v>
      </c>
      <c r="CQ67">
        <v>3460</v>
      </c>
      <c r="CR67" s="1">
        <v>1.29253927021688E-5</v>
      </c>
      <c r="CS67">
        <v>-2.2900511222922799</v>
      </c>
      <c r="CT67">
        <v>2527403</v>
      </c>
      <c r="CU67">
        <v>0.61907243509881804</v>
      </c>
      <c r="CV67">
        <v>-0.22087653005008101</v>
      </c>
      <c r="CW67">
        <v>5</v>
      </c>
      <c r="CX67">
        <v>2.01731786050529E-2</v>
      </c>
      <c r="CY67">
        <v>-1.7727106804866899</v>
      </c>
      <c r="CZ67">
        <v>848</v>
      </c>
      <c r="DA67" s="1">
        <v>1.6701256673028699E-5</v>
      </c>
      <c r="DB67">
        <v>2.2248514697673398</v>
      </c>
      <c r="DC67">
        <v>1884244</v>
      </c>
      <c r="DD67">
        <v>2.76043925192196E-2</v>
      </c>
      <c r="DE67">
        <v>0.56860635948381799</v>
      </c>
      <c r="DF67">
        <v>499</v>
      </c>
      <c r="DG67" s="1">
        <v>1.29253927021688E-5</v>
      </c>
      <c r="DH67">
        <v>2.2900511222922799</v>
      </c>
      <c r="DI67">
        <v>2527403</v>
      </c>
      <c r="DJ67" s="1">
        <v>4.64085926593099E-5</v>
      </c>
      <c r="DK67">
        <v>2.0691745922422</v>
      </c>
      <c r="DL67">
        <v>620953</v>
      </c>
      <c r="DM67">
        <v>0.11105806345647901</v>
      </c>
      <c r="DN67">
        <v>0.51734044180558802</v>
      </c>
      <c r="DO67">
        <v>121</v>
      </c>
      <c r="DP67">
        <v>0.72640172928224001</v>
      </c>
      <c r="DQ67">
        <v>0.15567687752513601</v>
      </c>
      <c r="DR67">
        <v>4</v>
      </c>
      <c r="DS67">
        <v>8.8551282148509793E-3</v>
      </c>
      <c r="DT67">
        <v>-1.50056823275838</v>
      </c>
      <c r="DU67">
        <v>1617</v>
      </c>
      <c r="DV67">
        <v>0.61907243509881804</v>
      </c>
      <c r="DW67">
        <v>0.22087653005008101</v>
      </c>
      <c r="DX67">
        <v>5</v>
      </c>
      <c r="DY67" s="1">
        <v>4.64085926593099E-5</v>
      </c>
      <c r="DZ67">
        <v>-2.0691745922422</v>
      </c>
      <c r="EA67">
        <v>620953</v>
      </c>
      <c r="EB67">
        <v>2.9916692257049699E-2</v>
      </c>
      <c r="EC67">
        <v>-1.55183415043661</v>
      </c>
      <c r="ED67">
        <v>509</v>
      </c>
      <c r="EE67">
        <v>2.2209402333766101E-2</v>
      </c>
      <c r="EF67">
        <v>1.70751102796175</v>
      </c>
      <c r="EG67">
        <v>744</v>
      </c>
      <c r="EH67">
        <v>0.89872726113768897</v>
      </c>
      <c r="EI67">
        <v>5.1265917678230202E-2</v>
      </c>
      <c r="EJ67">
        <v>9</v>
      </c>
      <c r="EK67">
        <v>2.01731786050529E-2</v>
      </c>
      <c r="EL67">
        <v>1.7727106804866899</v>
      </c>
      <c r="EM67">
        <v>848</v>
      </c>
      <c r="EN67">
        <v>0.11105806345647901</v>
      </c>
      <c r="EO67">
        <v>-0.51734044180558802</v>
      </c>
      <c r="EP67">
        <v>121</v>
      </c>
      <c r="EQ67">
        <v>2.9916692257049699E-2</v>
      </c>
      <c r="ER67">
        <v>1.55183415043661</v>
      </c>
      <c r="ES67">
        <v>509</v>
      </c>
    </row>
    <row r="68" spans="1:149" x14ac:dyDescent="0.2">
      <c r="A68">
        <v>138</v>
      </c>
      <c r="B68" t="s">
        <v>532</v>
      </c>
      <c r="C68" t="s">
        <v>533</v>
      </c>
      <c r="D68" t="s">
        <v>125</v>
      </c>
      <c r="E68">
        <v>405.0095</v>
      </c>
      <c r="F68">
        <v>-4.9000000000000004</v>
      </c>
      <c r="G68">
        <v>13.69</v>
      </c>
      <c r="H68">
        <v>0.25</v>
      </c>
      <c r="I68">
        <v>23</v>
      </c>
      <c r="J68" t="s">
        <v>534</v>
      </c>
      <c r="K68">
        <f t="shared" si="51"/>
        <v>23</v>
      </c>
      <c r="L68" t="s">
        <v>127</v>
      </c>
      <c r="M68" t="s">
        <v>127</v>
      </c>
      <c r="N68">
        <v>23592</v>
      </c>
      <c r="O68">
        <f t="shared" si="52"/>
        <v>21.447272727272729</v>
      </c>
      <c r="P68">
        <v>20977</v>
      </c>
      <c r="Q68">
        <f t="shared" si="53"/>
        <v>22.081052631578949</v>
      </c>
      <c r="R68">
        <v>29732</v>
      </c>
      <c r="S68">
        <f t="shared" si="54"/>
        <v>22.023703703703703</v>
      </c>
      <c r="T68">
        <v>15791</v>
      </c>
      <c r="U68">
        <f>T68/1050</f>
        <v>15.039047619047619</v>
      </c>
      <c r="V68">
        <v>48218</v>
      </c>
      <c r="W68">
        <f t="shared" si="55"/>
        <v>49.454358974358975</v>
      </c>
      <c r="X68">
        <v>17039</v>
      </c>
      <c r="Y68">
        <f t="shared" si="56"/>
        <v>18.321505376344085</v>
      </c>
      <c r="Z68">
        <v>27349</v>
      </c>
      <c r="AA68">
        <f t="shared" si="57"/>
        <v>27.349</v>
      </c>
      <c r="AB68">
        <v>20323</v>
      </c>
      <c r="AC68">
        <f t="shared" si="58"/>
        <v>14.113194444444444</v>
      </c>
      <c r="AD68">
        <v>21702</v>
      </c>
      <c r="AE68">
        <f t="shared" si="59"/>
        <v>21.276470588235295</v>
      </c>
      <c r="AF68">
        <v>20091</v>
      </c>
      <c r="AG68">
        <f t="shared" si="60"/>
        <v>16.400816326530613</v>
      </c>
      <c r="AH68">
        <v>21435</v>
      </c>
      <c r="AI68">
        <f t="shared" si="61"/>
        <v>18.80263157894737</v>
      </c>
      <c r="AJ68">
        <v>53876</v>
      </c>
      <c r="AK68">
        <f t="shared" si="62"/>
        <v>58.244324324324324</v>
      </c>
      <c r="AL68">
        <v>48517</v>
      </c>
      <c r="AM68">
        <f t="shared" si="50"/>
        <v>53.315384615384616</v>
      </c>
      <c r="AN68">
        <v>56224</v>
      </c>
      <c r="AO68">
        <f t="shared" si="63"/>
        <v>63.601809954751133</v>
      </c>
      <c r="AP68">
        <v>33178</v>
      </c>
      <c r="AQ68">
        <f t="shared" si="64"/>
        <v>36.864444444444445</v>
      </c>
      <c r="AR68">
        <v>37633</v>
      </c>
      <c r="AS68">
        <f t="shared" si="65"/>
        <v>49.193464052287581</v>
      </c>
      <c r="AT68">
        <v>67464</v>
      </c>
      <c r="AU68">
        <f t="shared" si="66"/>
        <v>44.094117647058823</v>
      </c>
      <c r="AV68">
        <v>40474</v>
      </c>
      <c r="AW68">
        <f t="shared" si="67"/>
        <v>44.971111111111114</v>
      </c>
      <c r="AX68">
        <v>49468</v>
      </c>
      <c r="AY68">
        <f t="shared" si="68"/>
        <v>39.260317460317459</v>
      </c>
      <c r="AZ68">
        <v>40380</v>
      </c>
      <c r="BA68">
        <f t="shared" si="69"/>
        <v>38.457142857142856</v>
      </c>
      <c r="BB68">
        <v>62142</v>
      </c>
      <c r="BC68">
        <f t="shared" si="70"/>
        <v>88.77428571428571</v>
      </c>
      <c r="BD68">
        <v>70119</v>
      </c>
      <c r="BE68">
        <f t="shared" si="71"/>
        <v>58.432499999999997</v>
      </c>
      <c r="BF68">
        <v>72090</v>
      </c>
      <c r="BG68">
        <f t="shared" si="72"/>
        <v>72.818181818181813</v>
      </c>
      <c r="BH68">
        <v>6.2203470873200802E-3</v>
      </c>
      <c r="BI68">
        <v>-1.24465209519334</v>
      </c>
      <c r="BJ68">
        <v>14</v>
      </c>
      <c r="BK68">
        <v>0.437948009651278</v>
      </c>
      <c r="BL68">
        <v>-0.35379949824964402</v>
      </c>
      <c r="BM68">
        <v>0</v>
      </c>
      <c r="BN68">
        <v>2.4647611977801701E-3</v>
      </c>
      <c r="BO68">
        <v>-1.4436032304258699</v>
      </c>
      <c r="BP68">
        <v>45</v>
      </c>
      <c r="BQ68">
        <v>0.78148531900385798</v>
      </c>
      <c r="BR68">
        <v>8.5573043065332796E-2</v>
      </c>
      <c r="BS68">
        <v>0</v>
      </c>
      <c r="BT68">
        <v>1.02035908801895E-2</v>
      </c>
      <c r="BU68">
        <v>-1.1273423284220001</v>
      </c>
      <c r="BV68">
        <v>7</v>
      </c>
      <c r="BW68">
        <v>6.2203470873200802E-3</v>
      </c>
      <c r="BX68">
        <v>1.24465209519334</v>
      </c>
      <c r="BY68">
        <v>14</v>
      </c>
      <c r="BZ68">
        <v>4.90014704750832E-2</v>
      </c>
      <c r="CA68">
        <v>0.89085259694369501</v>
      </c>
      <c r="CB68">
        <v>1</v>
      </c>
      <c r="CC68">
        <v>0.46662447148480002</v>
      </c>
      <c r="CD68">
        <v>-0.19895113523253199</v>
      </c>
      <c r="CE68">
        <v>0</v>
      </c>
      <c r="CF68">
        <v>6.7184557996222399E-3</v>
      </c>
      <c r="CG68">
        <v>1.3302251382586701</v>
      </c>
      <c r="CH68">
        <v>13</v>
      </c>
      <c r="CI68">
        <v>0.68422016240316796</v>
      </c>
      <c r="CJ68">
        <v>0.117309766771337</v>
      </c>
      <c r="CK68">
        <v>0</v>
      </c>
      <c r="CL68">
        <v>0.437948009651278</v>
      </c>
      <c r="CM68">
        <v>0.35379949824964402</v>
      </c>
      <c r="CN68">
        <v>0</v>
      </c>
      <c r="CO68">
        <v>4.90014704750832E-2</v>
      </c>
      <c r="CP68">
        <v>-0.89085259694369501</v>
      </c>
      <c r="CQ68">
        <v>1</v>
      </c>
      <c r="CR68">
        <v>1.8897695658316699E-2</v>
      </c>
      <c r="CS68">
        <v>-1.08980373217622</v>
      </c>
      <c r="CT68">
        <v>5</v>
      </c>
      <c r="CU68">
        <v>0.38019049081169098</v>
      </c>
      <c r="CV68">
        <v>0.43937254131497699</v>
      </c>
      <c r="CW68">
        <v>0</v>
      </c>
      <c r="CX68">
        <v>8.2201025663885305E-2</v>
      </c>
      <c r="CY68">
        <v>-0.77354283017235803</v>
      </c>
      <c r="CZ68">
        <v>1</v>
      </c>
      <c r="DA68">
        <v>2.4647611977801701E-3</v>
      </c>
      <c r="DB68">
        <v>1.4436032304258699</v>
      </c>
      <c r="DC68">
        <v>45</v>
      </c>
      <c r="DD68">
        <v>0.46662447148480002</v>
      </c>
      <c r="DE68">
        <v>0.19895113523253199</v>
      </c>
      <c r="DF68">
        <v>0</v>
      </c>
      <c r="DG68">
        <v>1.8897695658316699E-2</v>
      </c>
      <c r="DH68">
        <v>1.08980373217622</v>
      </c>
      <c r="DI68">
        <v>5</v>
      </c>
      <c r="DJ68">
        <v>2.7390431777627199E-3</v>
      </c>
      <c r="DK68">
        <v>1.5291762734912</v>
      </c>
      <c r="DL68">
        <v>42</v>
      </c>
      <c r="DM68">
        <v>0.27174852264495702</v>
      </c>
      <c r="DN68">
        <v>0.31626090200386903</v>
      </c>
      <c r="DO68">
        <v>0</v>
      </c>
      <c r="DP68">
        <v>0.78148531900385798</v>
      </c>
      <c r="DQ68">
        <v>-8.5573043065332699E-2</v>
      </c>
      <c r="DR68">
        <v>0</v>
      </c>
      <c r="DS68">
        <v>6.7184557996222399E-3</v>
      </c>
      <c r="DT68">
        <v>-1.3302251382586701</v>
      </c>
      <c r="DU68">
        <v>13</v>
      </c>
      <c r="DV68">
        <v>0.38019049081169098</v>
      </c>
      <c r="DW68">
        <v>-0.43937254131497699</v>
      </c>
      <c r="DX68">
        <v>0</v>
      </c>
      <c r="DY68">
        <v>2.7390431777627199E-3</v>
      </c>
      <c r="DZ68">
        <v>-1.5291762734912</v>
      </c>
      <c r="EA68">
        <v>42</v>
      </c>
      <c r="EB68">
        <v>1.08667363054538E-2</v>
      </c>
      <c r="EC68">
        <v>-1.21291537148733</v>
      </c>
      <c r="ED68">
        <v>7</v>
      </c>
      <c r="EE68">
        <v>1.02035908801895E-2</v>
      </c>
      <c r="EF68">
        <v>1.1273423284220001</v>
      </c>
      <c r="EG68">
        <v>7</v>
      </c>
      <c r="EH68">
        <v>0.68422016240316796</v>
      </c>
      <c r="EI68">
        <v>-0.117309766771337</v>
      </c>
      <c r="EJ68">
        <v>0</v>
      </c>
      <c r="EK68">
        <v>8.2201025663885305E-2</v>
      </c>
      <c r="EL68">
        <v>0.77354283017235803</v>
      </c>
      <c r="EM68">
        <v>1</v>
      </c>
      <c r="EN68">
        <v>0.27174852264495702</v>
      </c>
      <c r="EO68">
        <v>-0.31626090200386903</v>
      </c>
      <c r="EP68">
        <v>0</v>
      </c>
      <c r="EQ68">
        <v>1.08667363054538E-2</v>
      </c>
      <c r="ER68">
        <v>1.21291537148733</v>
      </c>
      <c r="ES68">
        <v>7</v>
      </c>
    </row>
    <row r="69" spans="1:149" x14ac:dyDescent="0.2">
      <c r="A69">
        <v>141</v>
      </c>
      <c r="B69" t="s">
        <v>541</v>
      </c>
      <c r="C69" t="s">
        <v>542</v>
      </c>
      <c r="D69" t="s">
        <v>125</v>
      </c>
      <c r="E69">
        <v>608.08889999999997</v>
      </c>
      <c r="F69">
        <v>-1.4</v>
      </c>
      <c r="G69">
        <v>12.5</v>
      </c>
      <c r="H69">
        <v>0.21</v>
      </c>
      <c r="I69">
        <v>23</v>
      </c>
      <c r="J69" t="s">
        <v>543</v>
      </c>
      <c r="K69">
        <f t="shared" si="51"/>
        <v>23</v>
      </c>
      <c r="L69" t="s">
        <v>127</v>
      </c>
      <c r="M69" t="s">
        <v>127</v>
      </c>
      <c r="N69">
        <v>45342</v>
      </c>
      <c r="O69">
        <f t="shared" si="52"/>
        <v>41.22</v>
      </c>
      <c r="P69">
        <v>30834</v>
      </c>
      <c r="Q69">
        <f t="shared" si="53"/>
        <v>32.456842105263156</v>
      </c>
      <c r="R69">
        <v>59692</v>
      </c>
      <c r="S69">
        <f t="shared" si="54"/>
        <v>44.216296296296299</v>
      </c>
      <c r="T69">
        <v>33377</v>
      </c>
      <c r="U69">
        <f>T69/1050</f>
        <v>31.787619047619046</v>
      </c>
      <c r="V69">
        <v>63486</v>
      </c>
      <c r="W69">
        <f t="shared" si="55"/>
        <v>65.113846153846154</v>
      </c>
      <c r="X69">
        <v>33479</v>
      </c>
      <c r="Y69">
        <f t="shared" si="56"/>
        <v>35.998924731182797</v>
      </c>
      <c r="Z69">
        <v>49905</v>
      </c>
      <c r="AA69">
        <f t="shared" si="57"/>
        <v>49.905000000000001</v>
      </c>
      <c r="AB69">
        <v>35196</v>
      </c>
      <c r="AC69">
        <f t="shared" si="58"/>
        <v>24.441666666666666</v>
      </c>
      <c r="AD69">
        <v>56183</v>
      </c>
      <c r="AE69">
        <f t="shared" si="59"/>
        <v>55.081372549019605</v>
      </c>
      <c r="AF69">
        <v>27064</v>
      </c>
      <c r="AG69">
        <f t="shared" si="60"/>
        <v>22.093061224489794</v>
      </c>
      <c r="AH69">
        <v>31405</v>
      </c>
      <c r="AI69">
        <f t="shared" si="61"/>
        <v>27.548245614035089</v>
      </c>
      <c r="AJ69">
        <v>114401</v>
      </c>
      <c r="AK69">
        <f t="shared" si="62"/>
        <v>123.67675675675676</v>
      </c>
      <c r="AL69">
        <v>149630</v>
      </c>
      <c r="AM69">
        <f t="shared" si="50"/>
        <v>164.42857142857142</v>
      </c>
      <c r="AN69">
        <v>93094</v>
      </c>
      <c r="AO69">
        <f t="shared" si="63"/>
        <v>105.30995475113122</v>
      </c>
      <c r="AP69">
        <v>116818</v>
      </c>
      <c r="AQ69">
        <f t="shared" si="64"/>
        <v>129.79777777777778</v>
      </c>
      <c r="AR69">
        <v>110177</v>
      </c>
      <c r="AS69">
        <f t="shared" si="65"/>
        <v>144.02222222222221</v>
      </c>
      <c r="AT69">
        <v>228592</v>
      </c>
      <c r="AU69">
        <f t="shared" si="66"/>
        <v>149.40653594771243</v>
      </c>
      <c r="AV69">
        <v>70115</v>
      </c>
      <c r="AW69">
        <f t="shared" si="67"/>
        <v>77.905555555555551</v>
      </c>
      <c r="AX69">
        <v>116578</v>
      </c>
      <c r="AY69">
        <f t="shared" si="68"/>
        <v>92.522222222222226</v>
      </c>
      <c r="AZ69">
        <v>73699</v>
      </c>
      <c r="BA69">
        <f t="shared" si="69"/>
        <v>70.189523809523806</v>
      </c>
      <c r="BB69">
        <v>211344</v>
      </c>
      <c r="BC69">
        <f t="shared" si="70"/>
        <v>301.92</v>
      </c>
      <c r="BD69">
        <v>204080</v>
      </c>
      <c r="BE69">
        <f t="shared" si="71"/>
        <v>170.06666666666666</v>
      </c>
      <c r="BF69">
        <v>136080</v>
      </c>
      <c r="BG69">
        <f t="shared" si="72"/>
        <v>137.45454545454547</v>
      </c>
      <c r="BH69">
        <v>2.9906368461896202E-3</v>
      </c>
      <c r="BI69">
        <v>-1.8985513305086501</v>
      </c>
      <c r="BJ69">
        <v>115</v>
      </c>
      <c r="BK69">
        <v>0.89412427105706704</v>
      </c>
      <c r="BL69">
        <v>-4.7694858579194803E-2</v>
      </c>
      <c r="BM69">
        <v>0</v>
      </c>
      <c r="BN69">
        <v>3.5848644762089099E-2</v>
      </c>
      <c r="BO69">
        <v>-1.7713169354291201</v>
      </c>
      <c r="BP69">
        <v>8</v>
      </c>
      <c r="BQ69">
        <v>0.80462942990429498</v>
      </c>
      <c r="BR69">
        <v>-0.103374338809905</v>
      </c>
      <c r="BS69">
        <v>0</v>
      </c>
      <c r="BT69">
        <v>2.5420106665105399E-2</v>
      </c>
      <c r="BU69">
        <v>-1.71939524047907</v>
      </c>
      <c r="BV69">
        <v>11</v>
      </c>
      <c r="BW69">
        <v>2.9906368461896202E-3</v>
      </c>
      <c r="BX69">
        <v>1.8985513305086501</v>
      </c>
      <c r="BY69">
        <v>115</v>
      </c>
      <c r="BZ69">
        <v>3.7290566679642899E-3</v>
      </c>
      <c r="CA69">
        <v>1.85085647192945</v>
      </c>
      <c r="CB69">
        <v>90</v>
      </c>
      <c r="CC69">
        <v>0.77309281127531904</v>
      </c>
      <c r="CD69">
        <v>0.12723439507952899</v>
      </c>
      <c r="CE69">
        <v>0</v>
      </c>
      <c r="CF69">
        <v>4.7091551321115001E-3</v>
      </c>
      <c r="CG69">
        <v>1.7951769916987399</v>
      </c>
      <c r="CH69">
        <v>69</v>
      </c>
      <c r="CI69">
        <v>0.66028937416206601</v>
      </c>
      <c r="CJ69">
        <v>0.17915609002958</v>
      </c>
      <c r="CK69">
        <v>0</v>
      </c>
      <c r="CL69">
        <v>0.89412427105706704</v>
      </c>
      <c r="CM69">
        <v>4.76948585791949E-2</v>
      </c>
      <c r="CN69">
        <v>0</v>
      </c>
      <c r="CO69">
        <v>3.7290566679642899E-3</v>
      </c>
      <c r="CP69">
        <v>-1.85085647192945</v>
      </c>
      <c r="CQ69">
        <v>90</v>
      </c>
      <c r="CR69">
        <v>3.9526347948645499E-2</v>
      </c>
      <c r="CS69">
        <v>-1.72362207684992</v>
      </c>
      <c r="CT69">
        <v>7</v>
      </c>
      <c r="CU69">
        <v>0.90399255529115896</v>
      </c>
      <c r="CV69">
        <v>-5.5679480230710898E-2</v>
      </c>
      <c r="CW69">
        <v>0</v>
      </c>
      <c r="CX69">
        <v>2.8772368461072E-2</v>
      </c>
      <c r="CY69">
        <v>-1.6717003818998699</v>
      </c>
      <c r="CZ69">
        <v>9</v>
      </c>
      <c r="DA69">
        <v>3.5848644762089099E-2</v>
      </c>
      <c r="DB69">
        <v>1.7713169354291201</v>
      </c>
      <c r="DC69">
        <v>8</v>
      </c>
      <c r="DD69">
        <v>0.77309281127531904</v>
      </c>
      <c r="DE69">
        <v>-0.12723439507952899</v>
      </c>
      <c r="DF69">
        <v>0</v>
      </c>
      <c r="DG69">
        <v>3.9526347948645499E-2</v>
      </c>
      <c r="DH69">
        <v>1.72362207684992</v>
      </c>
      <c r="DI69">
        <v>7</v>
      </c>
      <c r="DJ69">
        <v>4.4096558346826603E-2</v>
      </c>
      <c r="DK69">
        <v>1.6679425966192101</v>
      </c>
      <c r="DL69">
        <v>6</v>
      </c>
      <c r="DM69">
        <v>0.92117966612241997</v>
      </c>
      <c r="DN69">
        <v>5.1921694950050702E-2</v>
      </c>
      <c r="DO69">
        <v>0</v>
      </c>
      <c r="DP69">
        <v>0.80462942990429498</v>
      </c>
      <c r="DQ69">
        <v>0.103374338809905</v>
      </c>
      <c r="DR69">
        <v>0</v>
      </c>
      <c r="DS69">
        <v>4.7091551321115001E-3</v>
      </c>
      <c r="DT69">
        <v>-1.7951769916987399</v>
      </c>
      <c r="DU69">
        <v>69</v>
      </c>
      <c r="DV69">
        <v>0.90399255529115896</v>
      </c>
      <c r="DW69">
        <v>5.5679480230711099E-2</v>
      </c>
      <c r="DX69">
        <v>0</v>
      </c>
      <c r="DY69">
        <v>4.4096558346826603E-2</v>
      </c>
      <c r="DZ69">
        <v>-1.6679425966192101</v>
      </c>
      <c r="EA69">
        <v>6</v>
      </c>
      <c r="EB69">
        <v>3.2989899975455601E-2</v>
      </c>
      <c r="EC69">
        <v>-1.61602090166916</v>
      </c>
      <c r="ED69">
        <v>8</v>
      </c>
      <c r="EE69">
        <v>2.5420106665105399E-2</v>
      </c>
      <c r="EF69">
        <v>1.71939524047907</v>
      </c>
      <c r="EG69">
        <v>11</v>
      </c>
      <c r="EH69">
        <v>0.66028937416206601</v>
      </c>
      <c r="EI69">
        <v>-0.17915609002958</v>
      </c>
      <c r="EJ69">
        <v>0</v>
      </c>
      <c r="EK69">
        <v>2.8772368461072E-2</v>
      </c>
      <c r="EL69">
        <v>1.6717003818998699</v>
      </c>
      <c r="EM69">
        <v>9</v>
      </c>
      <c r="EN69">
        <v>0.92117966612241997</v>
      </c>
      <c r="EO69">
        <v>-5.1921694950050702E-2</v>
      </c>
      <c r="EP69">
        <v>0</v>
      </c>
      <c r="EQ69">
        <v>3.2989899975455601E-2</v>
      </c>
      <c r="ER69">
        <v>1.61602090166916</v>
      </c>
      <c r="ES69">
        <v>8</v>
      </c>
    </row>
    <row r="70" spans="1:149" x14ac:dyDescent="0.2">
      <c r="A70">
        <v>52</v>
      </c>
      <c r="B70" t="s">
        <v>283</v>
      </c>
      <c r="C70" t="s">
        <v>278</v>
      </c>
      <c r="D70" t="s">
        <v>131</v>
      </c>
      <c r="E70">
        <v>259.0224</v>
      </c>
      <c r="F70">
        <v>-1.7</v>
      </c>
      <c r="G70">
        <v>14.07</v>
      </c>
      <c r="H70">
        <v>0.11</v>
      </c>
      <c r="I70">
        <v>22</v>
      </c>
      <c r="J70" t="s">
        <v>284</v>
      </c>
      <c r="K70">
        <f t="shared" si="51"/>
        <v>22</v>
      </c>
      <c r="L70" t="s">
        <v>127</v>
      </c>
      <c r="M70" t="s">
        <v>127</v>
      </c>
      <c r="N70">
        <v>398332</v>
      </c>
      <c r="O70">
        <f t="shared" si="52"/>
        <v>362.12</v>
      </c>
      <c r="P70">
        <v>458817</v>
      </c>
      <c r="Q70">
        <f t="shared" si="53"/>
        <v>482.96526315789475</v>
      </c>
      <c r="R70">
        <v>558489</v>
      </c>
      <c r="S70">
        <f t="shared" si="54"/>
        <v>413.69555555555553</v>
      </c>
      <c r="T70">
        <v>245825</v>
      </c>
      <c r="U70">
        <f>T70/1050</f>
        <v>234.11904761904762</v>
      </c>
      <c r="V70">
        <v>486248</v>
      </c>
      <c r="W70">
        <f t="shared" si="55"/>
        <v>498.71589743589743</v>
      </c>
      <c r="X70">
        <v>336323</v>
      </c>
      <c r="Y70">
        <f t="shared" si="56"/>
        <v>361.63763440860214</v>
      </c>
      <c r="Z70">
        <v>408540</v>
      </c>
      <c r="AA70">
        <f t="shared" si="57"/>
        <v>408.54</v>
      </c>
      <c r="AB70">
        <v>561196</v>
      </c>
      <c r="AC70">
        <f t="shared" si="58"/>
        <v>389.71944444444443</v>
      </c>
      <c r="AD70">
        <v>626548</v>
      </c>
      <c r="AE70">
        <f t="shared" si="59"/>
        <v>614.2627450980392</v>
      </c>
      <c r="AF70">
        <v>302590</v>
      </c>
      <c r="AG70">
        <f t="shared" si="60"/>
        <v>247.01224489795919</v>
      </c>
      <c r="AH70" t="s">
        <v>127</v>
      </c>
      <c r="AI70" t="s">
        <v>127</v>
      </c>
      <c r="AJ70">
        <v>1661008</v>
      </c>
      <c r="AK70">
        <f t="shared" si="62"/>
        <v>1795.6843243243243</v>
      </c>
      <c r="AL70">
        <v>1194009</v>
      </c>
      <c r="AM70">
        <f t="shared" si="50"/>
        <v>1312.0978021978021</v>
      </c>
      <c r="AN70">
        <v>1070563</v>
      </c>
      <c r="AO70">
        <f t="shared" si="63"/>
        <v>1211.0441176470588</v>
      </c>
      <c r="AP70">
        <v>778357</v>
      </c>
      <c r="AQ70">
        <f t="shared" si="64"/>
        <v>864.8411111111111</v>
      </c>
      <c r="AR70">
        <v>903221</v>
      </c>
      <c r="AS70">
        <f t="shared" si="65"/>
        <v>1180.681045751634</v>
      </c>
      <c r="AT70">
        <v>1418775</v>
      </c>
      <c r="AU70">
        <f t="shared" si="66"/>
        <v>927.3039215686274</v>
      </c>
      <c r="AV70">
        <v>1293460</v>
      </c>
      <c r="AW70">
        <f t="shared" si="67"/>
        <v>1437.1777777777777</v>
      </c>
      <c r="AX70">
        <v>1203600</v>
      </c>
      <c r="AY70">
        <f t="shared" si="68"/>
        <v>955.23809523809518</v>
      </c>
      <c r="AZ70">
        <v>901289</v>
      </c>
      <c r="BA70">
        <f t="shared" si="69"/>
        <v>858.37047619047621</v>
      </c>
      <c r="BB70">
        <v>1489710</v>
      </c>
      <c r="BC70">
        <f t="shared" si="70"/>
        <v>2128.1571428571428</v>
      </c>
      <c r="BD70">
        <v>1600175</v>
      </c>
      <c r="BE70">
        <f t="shared" si="71"/>
        <v>1333.4791666666667</v>
      </c>
      <c r="BF70">
        <v>1162594</v>
      </c>
      <c r="BG70">
        <f t="shared" si="72"/>
        <v>1174.3373737373738</v>
      </c>
      <c r="BH70">
        <v>9.8553581781065302E-4</v>
      </c>
      <c r="BI70">
        <v>-1.8544792248406301</v>
      </c>
      <c r="BJ70">
        <v>2870</v>
      </c>
      <c r="BK70">
        <v>0.27259430046104799</v>
      </c>
      <c r="BL70">
        <v>-0.36244786436955101</v>
      </c>
      <c r="BM70">
        <v>2</v>
      </c>
      <c r="BN70">
        <v>4.37189364488125E-4</v>
      </c>
      <c r="BO70">
        <v>-1.7482890915010001</v>
      </c>
      <c r="BP70">
        <v>5676</v>
      </c>
      <c r="BQ70">
        <v>0.35260979765299999</v>
      </c>
      <c r="BR70">
        <v>-0.37489612793129301</v>
      </c>
      <c r="BS70">
        <v>1</v>
      </c>
      <c r="BT70">
        <v>2.5630077627517901E-3</v>
      </c>
      <c r="BU70">
        <v>-1.94615186212832</v>
      </c>
      <c r="BV70">
        <v>1236</v>
      </c>
      <c r="BW70">
        <v>9.8553581781065302E-4</v>
      </c>
      <c r="BX70">
        <v>1.8544792248406301</v>
      </c>
      <c r="BY70">
        <v>2870</v>
      </c>
      <c r="BZ70">
        <v>2.5571769290036101E-3</v>
      </c>
      <c r="CA70">
        <v>1.49203136047107</v>
      </c>
      <c r="CB70">
        <v>913</v>
      </c>
      <c r="CC70">
        <v>0.64490924631103796</v>
      </c>
      <c r="CD70">
        <v>0.106190133339629</v>
      </c>
      <c r="CE70">
        <v>2</v>
      </c>
      <c r="CF70">
        <v>3.6064975637181401E-3</v>
      </c>
      <c r="CG70">
        <v>1.47958309690933</v>
      </c>
      <c r="CH70">
        <v>644</v>
      </c>
      <c r="CI70">
        <v>0.74782884761466895</v>
      </c>
      <c r="CJ70">
        <v>-9.16726372876948E-2</v>
      </c>
      <c r="CK70">
        <v>2</v>
      </c>
      <c r="CL70">
        <v>0.27259430046104799</v>
      </c>
      <c r="CM70">
        <v>0.36244786436955101</v>
      </c>
      <c r="CN70">
        <v>2</v>
      </c>
      <c r="CO70">
        <v>2.5571769290036101E-3</v>
      </c>
      <c r="CP70">
        <v>-1.49203136047107</v>
      </c>
      <c r="CQ70">
        <v>913</v>
      </c>
      <c r="CR70">
        <v>1.5710616520425099E-3</v>
      </c>
      <c r="CS70">
        <v>-1.38584122713145</v>
      </c>
      <c r="CT70">
        <v>1309</v>
      </c>
      <c r="CU70">
        <v>0.97496927829522195</v>
      </c>
      <c r="CV70">
        <v>-1.2448263561741999E-2</v>
      </c>
      <c r="CW70">
        <v>0</v>
      </c>
      <c r="CX70">
        <v>5.2338295437708198E-3</v>
      </c>
      <c r="CY70">
        <v>-1.5837039977587699</v>
      </c>
      <c r="CZ70">
        <v>499</v>
      </c>
      <c r="DA70">
        <v>4.37189364488125E-4</v>
      </c>
      <c r="DB70">
        <v>1.7482890915010001</v>
      </c>
      <c r="DC70">
        <v>5676</v>
      </c>
      <c r="DD70">
        <v>0.64490924631103796</v>
      </c>
      <c r="DE70">
        <v>-0.106190133339629</v>
      </c>
      <c r="DF70">
        <v>2</v>
      </c>
      <c r="DG70">
        <v>1.5710616520425099E-3</v>
      </c>
      <c r="DH70">
        <v>1.38584122713145</v>
      </c>
      <c r="DI70">
        <v>1309</v>
      </c>
      <c r="DJ70">
        <v>2.6298355937966499E-3</v>
      </c>
      <c r="DK70">
        <v>1.3733929635697</v>
      </c>
      <c r="DL70">
        <v>777</v>
      </c>
      <c r="DM70">
        <v>0.47483498862671902</v>
      </c>
      <c r="DN70">
        <v>-0.19786277062732399</v>
      </c>
      <c r="DO70">
        <v>3</v>
      </c>
      <c r="DP70">
        <v>0.35260979765299999</v>
      </c>
      <c r="DQ70">
        <v>0.37489612793129301</v>
      </c>
      <c r="DR70">
        <v>1</v>
      </c>
      <c r="DS70">
        <v>3.6064975637181401E-3</v>
      </c>
      <c r="DT70">
        <v>-1.47958309690933</v>
      </c>
      <c r="DU70">
        <v>644</v>
      </c>
      <c r="DV70">
        <v>0.97496927829522195</v>
      </c>
      <c r="DW70">
        <v>1.2448263561741999E-2</v>
      </c>
      <c r="DX70">
        <v>0</v>
      </c>
      <c r="DY70">
        <v>2.6298355937966499E-3</v>
      </c>
      <c r="DZ70">
        <v>-1.3733929635697</v>
      </c>
      <c r="EA70">
        <v>777</v>
      </c>
      <c r="EB70">
        <v>6.4619270700368697E-3</v>
      </c>
      <c r="EC70">
        <v>-1.5712557341970299</v>
      </c>
      <c r="ED70">
        <v>401</v>
      </c>
      <c r="EE70">
        <v>2.5630077627517901E-3</v>
      </c>
      <c r="EF70">
        <v>1.94615186212832</v>
      </c>
      <c r="EG70">
        <v>1236</v>
      </c>
      <c r="EH70">
        <v>0.74782884761466895</v>
      </c>
      <c r="EI70">
        <v>9.1672637287694897E-2</v>
      </c>
      <c r="EJ70">
        <v>2</v>
      </c>
      <c r="EK70">
        <v>5.2338295437708198E-3</v>
      </c>
      <c r="EL70">
        <v>1.5837039977587699</v>
      </c>
      <c r="EM70">
        <v>499</v>
      </c>
      <c r="EN70">
        <v>0.47483498862671902</v>
      </c>
      <c r="EO70">
        <v>0.19786277062732399</v>
      </c>
      <c r="EP70">
        <v>3</v>
      </c>
      <c r="EQ70">
        <v>6.4619270700368697E-3</v>
      </c>
      <c r="ER70">
        <v>1.5712557341970299</v>
      </c>
      <c r="ES70">
        <v>401</v>
      </c>
    </row>
    <row r="71" spans="1:149" x14ac:dyDescent="0.2">
      <c r="A71">
        <v>54</v>
      </c>
      <c r="B71" t="s">
        <v>288</v>
      </c>
      <c r="C71" t="s">
        <v>289</v>
      </c>
      <c r="D71" t="s">
        <v>131</v>
      </c>
      <c r="E71">
        <v>171.00640000000001</v>
      </c>
      <c r="F71">
        <v>-5.9</v>
      </c>
      <c r="G71">
        <v>12.18</v>
      </c>
      <c r="H71">
        <v>7.0000000000000007E-2</v>
      </c>
      <c r="I71">
        <v>22</v>
      </c>
      <c r="J71" t="s">
        <v>290</v>
      </c>
      <c r="K71">
        <f t="shared" si="51"/>
        <v>22</v>
      </c>
      <c r="L71" t="s">
        <v>127</v>
      </c>
      <c r="M71" t="s">
        <v>127</v>
      </c>
      <c r="N71">
        <v>5082572</v>
      </c>
      <c r="O71">
        <f t="shared" si="52"/>
        <v>4620.5200000000004</v>
      </c>
      <c r="P71">
        <v>6826520</v>
      </c>
      <c r="Q71">
        <f t="shared" si="53"/>
        <v>7185.8105263157895</v>
      </c>
      <c r="R71">
        <v>7377964</v>
      </c>
      <c r="S71">
        <f t="shared" si="54"/>
        <v>5465.1585185185186</v>
      </c>
      <c r="T71" t="s">
        <v>127</v>
      </c>
      <c r="U71" t="s">
        <v>127</v>
      </c>
      <c r="V71">
        <v>9632901</v>
      </c>
      <c r="W71">
        <f t="shared" si="55"/>
        <v>9879.8984615384616</v>
      </c>
      <c r="X71">
        <v>6480310</v>
      </c>
      <c r="Y71">
        <f t="shared" si="56"/>
        <v>6968.0752688172042</v>
      </c>
      <c r="Z71">
        <v>6023571</v>
      </c>
      <c r="AA71">
        <f t="shared" si="57"/>
        <v>6023.5709999999999</v>
      </c>
      <c r="AB71">
        <v>6201457</v>
      </c>
      <c r="AC71">
        <f t="shared" si="58"/>
        <v>4306.5673611111115</v>
      </c>
      <c r="AD71">
        <v>8970586</v>
      </c>
      <c r="AE71">
        <f t="shared" si="59"/>
        <v>8794.6921568627458</v>
      </c>
      <c r="AF71">
        <v>5605236</v>
      </c>
      <c r="AG71">
        <f t="shared" si="60"/>
        <v>4575.7028571428573</v>
      </c>
      <c r="AH71">
        <v>4263144</v>
      </c>
      <c r="AI71">
        <f>AH71/1140</f>
        <v>3739.6</v>
      </c>
      <c r="AJ71">
        <v>14932604</v>
      </c>
      <c r="AK71">
        <f t="shared" si="62"/>
        <v>16143.355675675675</v>
      </c>
      <c r="AL71">
        <v>31651856</v>
      </c>
      <c r="AM71">
        <f t="shared" si="50"/>
        <v>34782.259340659344</v>
      </c>
      <c r="AN71">
        <v>19343974</v>
      </c>
      <c r="AO71">
        <f t="shared" si="63"/>
        <v>21882.323529411766</v>
      </c>
      <c r="AP71">
        <v>6606004</v>
      </c>
      <c r="AQ71">
        <f t="shared" si="64"/>
        <v>7340.0044444444447</v>
      </c>
      <c r="AR71">
        <v>7231316</v>
      </c>
      <c r="AS71">
        <f t="shared" si="65"/>
        <v>9452.7006535947712</v>
      </c>
      <c r="AT71">
        <v>14038708</v>
      </c>
      <c r="AU71">
        <f t="shared" si="66"/>
        <v>9175.6261437908488</v>
      </c>
      <c r="AV71">
        <v>15091139</v>
      </c>
      <c r="AW71">
        <f t="shared" si="67"/>
        <v>16767.932222222222</v>
      </c>
      <c r="AX71">
        <v>10035906</v>
      </c>
      <c r="AY71">
        <f t="shared" si="68"/>
        <v>7965.0047619047618</v>
      </c>
      <c r="AZ71">
        <v>12795843</v>
      </c>
      <c r="BA71">
        <f t="shared" si="69"/>
        <v>12186.517142857143</v>
      </c>
      <c r="BB71">
        <v>12798819</v>
      </c>
      <c r="BC71">
        <f t="shared" si="70"/>
        <v>18284.027142857143</v>
      </c>
      <c r="BD71">
        <v>13456382</v>
      </c>
      <c r="BE71">
        <f t="shared" si="71"/>
        <v>11213.651666666667</v>
      </c>
      <c r="BF71">
        <v>13340003</v>
      </c>
      <c r="BG71">
        <f t="shared" si="72"/>
        <v>13474.750505050504</v>
      </c>
      <c r="BH71">
        <v>0.106169874610803</v>
      </c>
      <c r="BI71">
        <v>-1.6138509032386801</v>
      </c>
      <c r="BJ71">
        <v>298</v>
      </c>
      <c r="BK71">
        <v>0.22956222354466899</v>
      </c>
      <c r="BL71">
        <v>-0.40176629394644803</v>
      </c>
      <c r="BM71">
        <v>34</v>
      </c>
      <c r="BN71">
        <v>8.5678790949838201E-4</v>
      </c>
      <c r="BO71">
        <v>-1.54621119976344</v>
      </c>
      <c r="BP71">
        <v>34043</v>
      </c>
      <c r="BQ71">
        <v>0.25816453380555898</v>
      </c>
      <c r="BR71">
        <v>-0.37870726009349898</v>
      </c>
      <c r="BS71">
        <v>30</v>
      </c>
      <c r="BT71">
        <v>1.22365168091371E-2</v>
      </c>
      <c r="BU71">
        <v>-1.2782174055589499</v>
      </c>
      <c r="BV71">
        <v>1730</v>
      </c>
      <c r="BW71">
        <v>0.106169874610803</v>
      </c>
      <c r="BX71">
        <v>1.6138509032386801</v>
      </c>
      <c r="BY71">
        <v>298</v>
      </c>
      <c r="BZ71">
        <v>0.16540933605907601</v>
      </c>
      <c r="CA71">
        <v>1.2120846092922299</v>
      </c>
      <c r="CB71">
        <v>156</v>
      </c>
      <c r="CC71">
        <v>0.90446365943826201</v>
      </c>
      <c r="CD71">
        <v>6.7639703475233001E-2</v>
      </c>
      <c r="CE71">
        <v>18</v>
      </c>
      <c r="CF71">
        <v>0.16116391996579299</v>
      </c>
      <c r="CG71">
        <v>1.2351436431451801</v>
      </c>
      <c r="CH71">
        <v>162</v>
      </c>
      <c r="CI71">
        <v>0.60004343376103797</v>
      </c>
      <c r="CJ71">
        <v>0.335633497679723</v>
      </c>
      <c r="CK71">
        <v>29</v>
      </c>
      <c r="CL71">
        <v>0.22956222354466899</v>
      </c>
      <c r="CM71">
        <v>0.40176629394644803</v>
      </c>
      <c r="CN71">
        <v>34</v>
      </c>
      <c r="CO71">
        <v>0.16540933605907601</v>
      </c>
      <c r="CP71">
        <v>-1.2120846092922299</v>
      </c>
      <c r="CQ71">
        <v>156</v>
      </c>
      <c r="CR71">
        <v>4.83404620676188E-3</v>
      </c>
      <c r="CS71">
        <v>-1.1444449058169901</v>
      </c>
      <c r="CT71">
        <v>4941</v>
      </c>
      <c r="CU71">
        <v>0.94805782900811597</v>
      </c>
      <c r="CV71">
        <v>2.30590338529491E-2</v>
      </c>
      <c r="CW71">
        <v>7</v>
      </c>
      <c r="CX71">
        <v>4.8352790545750701E-2</v>
      </c>
      <c r="CY71">
        <v>-0.87645111161250899</v>
      </c>
      <c r="CZ71">
        <v>362</v>
      </c>
      <c r="DA71">
        <v>8.5678790949838201E-4</v>
      </c>
      <c r="DB71">
        <v>1.54621119976344</v>
      </c>
      <c r="DC71">
        <v>34043</v>
      </c>
      <c r="DD71">
        <v>0.90446365943826201</v>
      </c>
      <c r="DE71">
        <v>-6.7639703475232807E-2</v>
      </c>
      <c r="DF71">
        <v>18</v>
      </c>
      <c r="DG71">
        <v>4.83404620676188E-3</v>
      </c>
      <c r="DH71">
        <v>1.1444449058169901</v>
      </c>
      <c r="DI71">
        <v>4941</v>
      </c>
      <c r="DJ71">
        <v>4.5529504588202102E-3</v>
      </c>
      <c r="DK71">
        <v>1.16750393966994</v>
      </c>
      <c r="DL71">
        <v>5305</v>
      </c>
      <c r="DM71">
        <v>0.35111183165174698</v>
      </c>
      <c r="DN71">
        <v>0.26799379420448999</v>
      </c>
      <c r="DO71">
        <v>47</v>
      </c>
      <c r="DP71">
        <v>0.25816453380555898</v>
      </c>
      <c r="DQ71">
        <v>0.37870726009349898</v>
      </c>
      <c r="DR71">
        <v>30</v>
      </c>
      <c r="DS71">
        <v>0.16116391996579299</v>
      </c>
      <c r="DT71">
        <v>-1.2351436431451801</v>
      </c>
      <c r="DU71">
        <v>162</v>
      </c>
      <c r="DV71">
        <v>0.94805782900811597</v>
      </c>
      <c r="DW71">
        <v>-2.30590338529491E-2</v>
      </c>
      <c r="DX71">
        <v>7</v>
      </c>
      <c r="DY71">
        <v>4.5529504588202102E-3</v>
      </c>
      <c r="DZ71">
        <v>-1.16750393966994</v>
      </c>
      <c r="EA71">
        <v>5305</v>
      </c>
      <c r="EB71">
        <v>4.5418553557435001E-2</v>
      </c>
      <c r="EC71">
        <v>-0.89951014546545804</v>
      </c>
      <c r="ED71">
        <v>390</v>
      </c>
      <c r="EE71">
        <v>1.22365168091371E-2</v>
      </c>
      <c r="EF71">
        <v>1.2782174055589499</v>
      </c>
      <c r="EG71">
        <v>1730</v>
      </c>
      <c r="EH71">
        <v>0.60004343376103797</v>
      </c>
      <c r="EI71">
        <v>-0.335633497679723</v>
      </c>
      <c r="EJ71">
        <v>29</v>
      </c>
      <c r="EK71">
        <v>4.8352790545750701E-2</v>
      </c>
      <c r="EL71">
        <v>0.87645111161250899</v>
      </c>
      <c r="EM71">
        <v>362</v>
      </c>
      <c r="EN71">
        <v>0.35111183165174698</v>
      </c>
      <c r="EO71">
        <v>-0.26799379420448999</v>
      </c>
      <c r="EP71">
        <v>47</v>
      </c>
      <c r="EQ71">
        <v>4.5418553557435001E-2</v>
      </c>
      <c r="ER71">
        <v>0.89951014546545804</v>
      </c>
      <c r="ES71">
        <v>390</v>
      </c>
    </row>
    <row r="72" spans="1:149" x14ac:dyDescent="0.2">
      <c r="A72">
        <v>81</v>
      </c>
      <c r="B72" t="s">
        <v>368</v>
      </c>
      <c r="C72" t="s">
        <v>369</v>
      </c>
      <c r="D72" t="s">
        <v>131</v>
      </c>
      <c r="E72">
        <v>89.0244</v>
      </c>
      <c r="F72">
        <v>-14.8</v>
      </c>
      <c r="G72">
        <v>7.29</v>
      </c>
      <c r="H72">
        <v>0.1</v>
      </c>
      <c r="I72">
        <v>22</v>
      </c>
      <c r="J72" t="s">
        <v>370</v>
      </c>
      <c r="K72">
        <f t="shared" si="51"/>
        <v>22</v>
      </c>
      <c r="L72" t="s">
        <v>127</v>
      </c>
      <c r="M72" t="s">
        <v>127</v>
      </c>
      <c r="N72">
        <v>2026550</v>
      </c>
      <c r="O72">
        <f t="shared" si="52"/>
        <v>1842.3181818181818</v>
      </c>
      <c r="P72">
        <v>1693531</v>
      </c>
      <c r="Q72">
        <f t="shared" si="53"/>
        <v>1782.6642105263159</v>
      </c>
      <c r="R72">
        <v>5014949</v>
      </c>
      <c r="S72">
        <f t="shared" si="54"/>
        <v>3714.7770370370372</v>
      </c>
      <c r="T72">
        <v>2717017</v>
      </c>
      <c r="U72">
        <f>T72/1050</f>
        <v>2587.635238095238</v>
      </c>
      <c r="V72">
        <v>3376852</v>
      </c>
      <c r="W72">
        <f t="shared" si="55"/>
        <v>3463.4379487179485</v>
      </c>
      <c r="X72">
        <v>4464765</v>
      </c>
      <c r="Y72">
        <f t="shared" si="56"/>
        <v>4800.822580645161</v>
      </c>
      <c r="Z72">
        <v>6113804</v>
      </c>
      <c r="AA72">
        <f t="shared" si="57"/>
        <v>6113.8040000000001</v>
      </c>
      <c r="AB72">
        <v>3455999</v>
      </c>
      <c r="AC72">
        <f t="shared" si="58"/>
        <v>2399.9993055555556</v>
      </c>
      <c r="AD72">
        <v>4255770</v>
      </c>
      <c r="AE72">
        <f t="shared" si="59"/>
        <v>4172.3235294117649</v>
      </c>
      <c r="AF72">
        <v>2378585</v>
      </c>
      <c r="AG72">
        <f t="shared" si="60"/>
        <v>1941.7020408163266</v>
      </c>
      <c r="AH72" t="s">
        <v>127</v>
      </c>
      <c r="AI72" t="s">
        <v>127</v>
      </c>
      <c r="AJ72">
        <v>9819340</v>
      </c>
      <c r="AK72">
        <f t="shared" si="62"/>
        <v>10615.502702702703</v>
      </c>
      <c r="AL72">
        <v>7691960</v>
      </c>
      <c r="AM72">
        <f t="shared" si="50"/>
        <v>8452.7032967032974</v>
      </c>
      <c r="AN72">
        <v>5532924</v>
      </c>
      <c r="AO72">
        <f t="shared" si="63"/>
        <v>6258.9638009049777</v>
      </c>
      <c r="AP72">
        <v>4417300</v>
      </c>
      <c r="AQ72">
        <f t="shared" si="64"/>
        <v>4908.1111111111113</v>
      </c>
      <c r="AR72">
        <v>4568518</v>
      </c>
      <c r="AS72">
        <f t="shared" si="65"/>
        <v>5971.9189542483664</v>
      </c>
      <c r="AT72">
        <v>15239936</v>
      </c>
      <c r="AU72">
        <f t="shared" si="66"/>
        <v>9960.7424836601313</v>
      </c>
      <c r="AV72">
        <v>7771564</v>
      </c>
      <c r="AW72">
        <f t="shared" si="67"/>
        <v>8635.0711111111104</v>
      </c>
      <c r="AX72">
        <v>12464850</v>
      </c>
      <c r="AY72">
        <f t="shared" si="68"/>
        <v>9892.7380952380954</v>
      </c>
      <c r="AZ72">
        <v>13115965</v>
      </c>
      <c r="BA72">
        <f t="shared" si="69"/>
        <v>12491.395238095238</v>
      </c>
      <c r="BB72">
        <v>13408957</v>
      </c>
      <c r="BC72">
        <f t="shared" si="70"/>
        <v>19155.652857142857</v>
      </c>
      <c r="BD72">
        <v>10258603</v>
      </c>
      <c r="BE72">
        <f t="shared" si="71"/>
        <v>8548.8358333333326</v>
      </c>
      <c r="BF72">
        <v>12970072</v>
      </c>
      <c r="BG72">
        <f t="shared" si="72"/>
        <v>13101.082828282828</v>
      </c>
      <c r="BH72">
        <v>3.1369475484004802E-2</v>
      </c>
      <c r="BI72">
        <v>-1.4022300072065501</v>
      </c>
      <c r="BJ72">
        <v>508</v>
      </c>
      <c r="BK72">
        <v>0.50540561746049195</v>
      </c>
      <c r="BL72">
        <v>0.374924563765754</v>
      </c>
      <c r="BM72">
        <v>8</v>
      </c>
      <c r="BN72">
        <v>1.1174305418217701E-2</v>
      </c>
      <c r="BO72">
        <v>-1.82386059450718</v>
      </c>
      <c r="BP72">
        <v>2380</v>
      </c>
      <c r="BQ72">
        <v>0.66615908070900298</v>
      </c>
      <c r="BR72">
        <v>-0.21996167742768999</v>
      </c>
      <c r="BS72">
        <v>6</v>
      </c>
      <c r="BT72">
        <v>3.8950059411161399E-2</v>
      </c>
      <c r="BU72">
        <v>-1.4199861710528201</v>
      </c>
      <c r="BV72">
        <v>418</v>
      </c>
      <c r="BW72">
        <v>3.1369475484004802E-2</v>
      </c>
      <c r="BX72">
        <v>1.4022300072065501</v>
      </c>
      <c r="BY72">
        <v>508</v>
      </c>
      <c r="BZ72">
        <v>1.2890567310006699E-2</v>
      </c>
      <c r="CA72">
        <v>1.77715457097231</v>
      </c>
      <c r="CB72">
        <v>1502</v>
      </c>
      <c r="CC72">
        <v>0.31715386298980403</v>
      </c>
      <c r="CD72">
        <v>-0.42163058730062902</v>
      </c>
      <c r="CE72">
        <v>43</v>
      </c>
      <c r="CF72">
        <v>3.8676067032932498E-2</v>
      </c>
      <c r="CG72">
        <v>1.1822683297788601</v>
      </c>
      <c r="CH72">
        <v>370</v>
      </c>
      <c r="CI72">
        <v>0.96732856569927195</v>
      </c>
      <c r="CJ72">
        <v>-1.77561638462693E-2</v>
      </c>
      <c r="CK72">
        <v>9</v>
      </c>
      <c r="CL72">
        <v>0.50540561746049195</v>
      </c>
      <c r="CM72">
        <v>-0.374924563765754</v>
      </c>
      <c r="CN72">
        <v>8</v>
      </c>
      <c r="CO72">
        <v>1.2890567310006699E-2</v>
      </c>
      <c r="CP72">
        <v>-1.77715457097231</v>
      </c>
      <c r="CQ72">
        <v>1502</v>
      </c>
      <c r="CR72">
        <v>5.6995175189700599E-3</v>
      </c>
      <c r="CS72">
        <v>-2.1987851582729401</v>
      </c>
      <c r="CT72">
        <v>5746</v>
      </c>
      <c r="CU72">
        <v>0.195659046954718</v>
      </c>
      <c r="CV72">
        <v>-0.59488624119344402</v>
      </c>
      <c r="CW72">
        <v>25</v>
      </c>
      <c r="CX72">
        <v>1.7783732323513799E-2</v>
      </c>
      <c r="CY72">
        <v>-1.79491073481857</v>
      </c>
      <c r="CZ72">
        <v>1113</v>
      </c>
      <c r="DA72">
        <v>1.1174305418217701E-2</v>
      </c>
      <c r="DB72">
        <v>1.82386059450718</v>
      </c>
      <c r="DC72">
        <v>2380</v>
      </c>
      <c r="DD72">
        <v>0.31715386298980403</v>
      </c>
      <c r="DE72">
        <v>0.42163058730062902</v>
      </c>
      <c r="DF72">
        <v>43</v>
      </c>
      <c r="DG72">
        <v>5.6995175189700599E-3</v>
      </c>
      <c r="DH72">
        <v>2.1987851582729401</v>
      </c>
      <c r="DI72">
        <v>5746</v>
      </c>
      <c r="DJ72">
        <v>1.29426657509536E-2</v>
      </c>
      <c r="DK72">
        <v>1.6038989170794899</v>
      </c>
      <c r="DL72">
        <v>1828</v>
      </c>
      <c r="DM72">
        <v>0.35255543888860003</v>
      </c>
      <c r="DN72">
        <v>0.40387442345435998</v>
      </c>
      <c r="DO72">
        <v>39</v>
      </c>
      <c r="DP72">
        <v>0.66615908070900298</v>
      </c>
      <c r="DQ72">
        <v>0.21996167742768999</v>
      </c>
      <c r="DR72">
        <v>6</v>
      </c>
      <c r="DS72">
        <v>3.8676067032932498E-2</v>
      </c>
      <c r="DT72">
        <v>-1.1822683297788601</v>
      </c>
      <c r="DU72">
        <v>370</v>
      </c>
      <c r="DV72">
        <v>0.195659046954718</v>
      </c>
      <c r="DW72">
        <v>0.59488624119344402</v>
      </c>
      <c r="DX72">
        <v>25</v>
      </c>
      <c r="DY72">
        <v>1.29426657509536E-2</v>
      </c>
      <c r="DZ72">
        <v>-1.6038989170794899</v>
      </c>
      <c r="EA72">
        <v>1828</v>
      </c>
      <c r="EB72">
        <v>4.83966161373003E-2</v>
      </c>
      <c r="EC72">
        <v>-1.2000244936251301</v>
      </c>
      <c r="ED72">
        <v>302</v>
      </c>
      <c r="EE72">
        <v>3.8950059411161399E-2</v>
      </c>
      <c r="EF72">
        <v>1.4199861710528201</v>
      </c>
      <c r="EG72">
        <v>418</v>
      </c>
      <c r="EH72">
        <v>0.96732856569927195</v>
      </c>
      <c r="EI72">
        <v>1.77561638462693E-2</v>
      </c>
      <c r="EJ72">
        <v>9</v>
      </c>
      <c r="EK72">
        <v>1.7783732323513799E-2</v>
      </c>
      <c r="EL72">
        <v>1.79491073481857</v>
      </c>
      <c r="EM72">
        <v>1113</v>
      </c>
      <c r="EN72">
        <v>0.35255543888860003</v>
      </c>
      <c r="EO72">
        <v>-0.40387442345435998</v>
      </c>
      <c r="EP72">
        <v>39</v>
      </c>
      <c r="EQ72">
        <v>4.83966161373003E-2</v>
      </c>
      <c r="ER72">
        <v>1.2000244936251301</v>
      </c>
      <c r="ES72">
        <v>302</v>
      </c>
    </row>
    <row r="73" spans="1:149" x14ac:dyDescent="0.2">
      <c r="A73">
        <v>84</v>
      </c>
      <c r="B73" t="s">
        <v>376</v>
      </c>
      <c r="C73" t="s">
        <v>377</v>
      </c>
      <c r="D73" t="s">
        <v>131</v>
      </c>
      <c r="E73">
        <v>133.01419999999999</v>
      </c>
      <c r="F73">
        <v>-9.4</v>
      </c>
      <c r="G73">
        <v>13.34</v>
      </c>
      <c r="H73">
        <v>0.17</v>
      </c>
      <c r="I73">
        <v>22</v>
      </c>
      <c r="J73" t="s">
        <v>378</v>
      </c>
      <c r="K73">
        <f t="shared" si="51"/>
        <v>22</v>
      </c>
      <c r="L73" t="s">
        <v>127</v>
      </c>
      <c r="M73" t="s">
        <v>127</v>
      </c>
      <c r="N73">
        <v>19382416</v>
      </c>
      <c r="O73">
        <f t="shared" si="52"/>
        <v>17620.378181818181</v>
      </c>
      <c r="P73">
        <v>20393662</v>
      </c>
      <c r="Q73">
        <f t="shared" si="53"/>
        <v>21467.012631578946</v>
      </c>
      <c r="R73">
        <v>21197696</v>
      </c>
      <c r="S73">
        <f t="shared" si="54"/>
        <v>15701.997037037037</v>
      </c>
      <c r="T73" t="s">
        <v>127</v>
      </c>
      <c r="U73" t="s">
        <v>127</v>
      </c>
      <c r="V73">
        <v>32911778</v>
      </c>
      <c r="W73">
        <f t="shared" si="55"/>
        <v>33755.669743589744</v>
      </c>
      <c r="X73">
        <v>15726059</v>
      </c>
      <c r="Y73">
        <f t="shared" si="56"/>
        <v>16909.740860215054</v>
      </c>
      <c r="Z73">
        <v>17840574</v>
      </c>
      <c r="AA73">
        <f t="shared" si="57"/>
        <v>17840.574000000001</v>
      </c>
      <c r="AB73">
        <v>23347238</v>
      </c>
      <c r="AC73">
        <f t="shared" si="58"/>
        <v>16213.359722222222</v>
      </c>
      <c r="AD73">
        <v>25203720</v>
      </c>
      <c r="AE73">
        <f t="shared" si="59"/>
        <v>24709.529411764706</v>
      </c>
      <c r="AF73">
        <v>18616856</v>
      </c>
      <c r="AG73">
        <f t="shared" si="60"/>
        <v>15197.433469387755</v>
      </c>
      <c r="AH73">
        <v>19979774</v>
      </c>
      <c r="AI73">
        <f>AH73/1140</f>
        <v>17526.117543859647</v>
      </c>
      <c r="AJ73">
        <v>43701244</v>
      </c>
      <c r="AK73">
        <f t="shared" si="62"/>
        <v>47244.58810810811</v>
      </c>
      <c r="AL73">
        <v>51606500</v>
      </c>
      <c r="AM73">
        <f t="shared" si="50"/>
        <v>56710.439560439561</v>
      </c>
      <c r="AN73">
        <v>41419252</v>
      </c>
      <c r="AO73">
        <f t="shared" si="63"/>
        <v>46854.357466063346</v>
      </c>
      <c r="AP73">
        <v>35661492</v>
      </c>
      <c r="AQ73">
        <f t="shared" si="64"/>
        <v>39623.879999999997</v>
      </c>
      <c r="AR73">
        <v>33028898</v>
      </c>
      <c r="AS73">
        <f t="shared" si="65"/>
        <v>43175.030065359475</v>
      </c>
      <c r="AT73">
        <v>72269528</v>
      </c>
      <c r="AU73">
        <f t="shared" si="66"/>
        <v>47234.985620915031</v>
      </c>
      <c r="AV73">
        <v>42637124</v>
      </c>
      <c r="AW73">
        <f t="shared" si="67"/>
        <v>47374.58222222222</v>
      </c>
      <c r="AX73">
        <v>43654276</v>
      </c>
      <c r="AY73">
        <f t="shared" si="68"/>
        <v>34646.250793650797</v>
      </c>
      <c r="AZ73">
        <v>49602612</v>
      </c>
      <c r="BA73">
        <f t="shared" si="69"/>
        <v>47240.582857142857</v>
      </c>
      <c r="BB73">
        <v>72400144</v>
      </c>
      <c r="BC73">
        <f t="shared" si="70"/>
        <v>103428.77714285714</v>
      </c>
      <c r="BD73">
        <v>71963992</v>
      </c>
      <c r="BE73">
        <f t="shared" si="71"/>
        <v>59969.993333333332</v>
      </c>
      <c r="BF73">
        <v>68145240</v>
      </c>
      <c r="BG73">
        <f t="shared" si="72"/>
        <v>68833.57575757576</v>
      </c>
      <c r="BH73">
        <v>7.8453627237313594E-3</v>
      </c>
      <c r="BI73">
        <v>-1.51378782255319</v>
      </c>
      <c r="BJ73">
        <v>12302</v>
      </c>
      <c r="BK73">
        <v>8.5031425154840495E-2</v>
      </c>
      <c r="BL73">
        <v>-0.462538843257356</v>
      </c>
      <c r="BM73">
        <v>338</v>
      </c>
      <c r="BN73">
        <v>1.65040866727573E-3</v>
      </c>
      <c r="BO73">
        <v>-1.7225764021739001</v>
      </c>
      <c r="BP73">
        <v>75378</v>
      </c>
      <c r="BQ73">
        <v>0.58970038660383794</v>
      </c>
      <c r="BR73">
        <v>-0.12387893548029399</v>
      </c>
      <c r="BS73">
        <v>34</v>
      </c>
      <c r="BT73">
        <v>9.1298175990749096E-3</v>
      </c>
      <c r="BU73">
        <v>-1.47098741720412</v>
      </c>
      <c r="BV73">
        <v>10040</v>
      </c>
      <c r="BW73">
        <v>7.8453627237313594E-3</v>
      </c>
      <c r="BX73">
        <v>1.51378782255319</v>
      </c>
      <c r="BY73">
        <v>12302</v>
      </c>
      <c r="BZ73">
        <v>2.5444340789268799E-2</v>
      </c>
      <c r="CA73">
        <v>1.0512489792958299</v>
      </c>
      <c r="CB73">
        <v>3022</v>
      </c>
      <c r="CC73">
        <v>0.50694502018284104</v>
      </c>
      <c r="CD73">
        <v>-0.20878857962070599</v>
      </c>
      <c r="CE73">
        <v>123</v>
      </c>
      <c r="CF73">
        <v>1.14209306454519E-2</v>
      </c>
      <c r="CG73">
        <v>1.3899088870728999</v>
      </c>
      <c r="CH73">
        <v>7935</v>
      </c>
      <c r="CI73">
        <v>0.90349004925337795</v>
      </c>
      <c r="CJ73">
        <v>4.2800405349069301E-2</v>
      </c>
      <c r="CK73">
        <v>56</v>
      </c>
      <c r="CL73">
        <v>8.5031425154840495E-2</v>
      </c>
      <c r="CM73">
        <v>0.462538843257356</v>
      </c>
      <c r="CN73">
        <v>338</v>
      </c>
      <c r="CO73">
        <v>2.5444340789268799E-2</v>
      </c>
      <c r="CP73">
        <v>-1.0512489792958299</v>
      </c>
      <c r="CQ73">
        <v>3022</v>
      </c>
      <c r="CR73">
        <v>5.48515912948099E-3</v>
      </c>
      <c r="CS73">
        <v>-1.26003755891654</v>
      </c>
      <c r="CT73">
        <v>17906</v>
      </c>
      <c r="CU73">
        <v>0.245546653079492</v>
      </c>
      <c r="CV73">
        <v>0.33865990777706101</v>
      </c>
      <c r="CW73">
        <v>111</v>
      </c>
      <c r="CX73">
        <v>3.0407034012578198E-2</v>
      </c>
      <c r="CY73">
        <v>-1.0084485739467699</v>
      </c>
      <c r="CZ73">
        <v>2407</v>
      </c>
      <c r="DA73">
        <v>1.65040866727573E-3</v>
      </c>
      <c r="DB73">
        <v>1.7225764021739001</v>
      </c>
      <c r="DC73">
        <v>75378</v>
      </c>
      <c r="DD73">
        <v>0.50694502018284104</v>
      </c>
      <c r="DE73">
        <v>0.20878857962070599</v>
      </c>
      <c r="DF73">
        <v>123</v>
      </c>
      <c r="DG73">
        <v>5.48515912948099E-3</v>
      </c>
      <c r="DH73">
        <v>1.26003755891654</v>
      </c>
      <c r="DI73">
        <v>17906</v>
      </c>
      <c r="DJ73">
        <v>2.5132878240415601E-3</v>
      </c>
      <c r="DK73">
        <v>1.5986974666936</v>
      </c>
      <c r="DL73">
        <v>46373</v>
      </c>
      <c r="DM73">
        <v>0.43118881040622797</v>
      </c>
      <c r="DN73">
        <v>0.251588984969775</v>
      </c>
      <c r="DO73">
        <v>147</v>
      </c>
      <c r="DP73">
        <v>0.58970038660383794</v>
      </c>
      <c r="DQ73">
        <v>0.12387893548029399</v>
      </c>
      <c r="DR73">
        <v>34</v>
      </c>
      <c r="DS73">
        <v>1.14209306454519E-2</v>
      </c>
      <c r="DT73">
        <v>-1.3899088870728999</v>
      </c>
      <c r="DU73">
        <v>7935</v>
      </c>
      <c r="DV73">
        <v>0.245546653079492</v>
      </c>
      <c r="DW73">
        <v>-0.33865990777706101</v>
      </c>
      <c r="DX73">
        <v>111</v>
      </c>
      <c r="DY73">
        <v>2.5132878240415601E-3</v>
      </c>
      <c r="DZ73">
        <v>-1.5986974666936</v>
      </c>
      <c r="EA73">
        <v>46373</v>
      </c>
      <c r="EB73">
        <v>1.33860736271773E-2</v>
      </c>
      <c r="EC73">
        <v>-1.3471084817238299</v>
      </c>
      <c r="ED73">
        <v>6434</v>
      </c>
      <c r="EE73">
        <v>9.1298175990749096E-3</v>
      </c>
      <c r="EF73">
        <v>1.47098741720412</v>
      </c>
      <c r="EG73">
        <v>10040</v>
      </c>
      <c r="EH73">
        <v>0.90349004925337795</v>
      </c>
      <c r="EI73">
        <v>-4.28004053490691E-2</v>
      </c>
      <c r="EJ73">
        <v>56</v>
      </c>
      <c r="EK73">
        <v>3.0407034012578198E-2</v>
      </c>
      <c r="EL73">
        <v>1.0084485739467699</v>
      </c>
      <c r="EM73">
        <v>2407</v>
      </c>
      <c r="EN73">
        <v>0.43118881040622797</v>
      </c>
      <c r="EO73">
        <v>-0.251588984969775</v>
      </c>
      <c r="EP73">
        <v>147</v>
      </c>
      <c r="EQ73">
        <v>1.33860736271773E-2</v>
      </c>
      <c r="ER73">
        <v>1.3471084817238299</v>
      </c>
      <c r="ES73">
        <v>6434</v>
      </c>
    </row>
    <row r="74" spans="1:149" x14ac:dyDescent="0.2">
      <c r="A74">
        <v>36</v>
      </c>
      <c r="B74" t="s">
        <v>236</v>
      </c>
      <c r="C74" t="s">
        <v>237</v>
      </c>
      <c r="D74" t="s">
        <v>125</v>
      </c>
      <c r="E74">
        <v>324.0591</v>
      </c>
      <c r="F74">
        <v>1.4</v>
      </c>
      <c r="G74">
        <v>13.07</v>
      </c>
      <c r="H74">
        <v>0.13</v>
      </c>
      <c r="I74">
        <v>21</v>
      </c>
      <c r="J74" t="s">
        <v>238</v>
      </c>
      <c r="K74">
        <f t="shared" si="51"/>
        <v>21</v>
      </c>
      <c r="L74" t="s">
        <v>127</v>
      </c>
      <c r="M74" t="s">
        <v>127</v>
      </c>
      <c r="N74">
        <v>66674</v>
      </c>
      <c r="O74">
        <f t="shared" si="52"/>
        <v>60.61272727272727</v>
      </c>
      <c r="P74">
        <v>66022</v>
      </c>
      <c r="Q74">
        <f t="shared" si="53"/>
        <v>69.496842105263156</v>
      </c>
      <c r="R74">
        <v>152816</v>
      </c>
      <c r="S74">
        <f t="shared" si="54"/>
        <v>113.19703703703703</v>
      </c>
      <c r="T74">
        <v>45223</v>
      </c>
      <c r="U74">
        <f>T74/1050</f>
        <v>43.069523809523808</v>
      </c>
      <c r="V74">
        <v>193505</v>
      </c>
      <c r="W74">
        <f t="shared" si="55"/>
        <v>198.46666666666667</v>
      </c>
      <c r="X74" t="s">
        <v>127</v>
      </c>
      <c r="Y74" t="s">
        <v>127</v>
      </c>
      <c r="Z74">
        <v>133505</v>
      </c>
      <c r="AA74">
        <f t="shared" si="57"/>
        <v>133.505</v>
      </c>
      <c r="AB74">
        <v>119624</v>
      </c>
      <c r="AC74">
        <f t="shared" si="58"/>
        <v>83.072222222222223</v>
      </c>
      <c r="AD74">
        <v>161065</v>
      </c>
      <c r="AE74">
        <f t="shared" si="59"/>
        <v>157.90686274509804</v>
      </c>
      <c r="AF74">
        <v>87547</v>
      </c>
      <c r="AG74">
        <f t="shared" si="60"/>
        <v>71.466938775510201</v>
      </c>
      <c r="AH74">
        <v>67931</v>
      </c>
      <c r="AI74">
        <f>AH74/1140</f>
        <v>59.588596491228067</v>
      </c>
      <c r="AJ74">
        <v>235239</v>
      </c>
      <c r="AK74">
        <f t="shared" si="62"/>
        <v>254.31243243243244</v>
      </c>
      <c r="AL74" t="s">
        <v>127</v>
      </c>
      <c r="AM74" t="s">
        <v>127</v>
      </c>
      <c r="AN74">
        <v>158751</v>
      </c>
      <c r="AO74">
        <f t="shared" si="63"/>
        <v>179.58257918552036</v>
      </c>
      <c r="AP74">
        <v>135838</v>
      </c>
      <c r="AQ74">
        <f t="shared" si="64"/>
        <v>150.93111111111111</v>
      </c>
      <c r="AR74">
        <v>151678</v>
      </c>
      <c r="AS74">
        <f t="shared" si="65"/>
        <v>198.2718954248366</v>
      </c>
      <c r="AT74">
        <v>398128</v>
      </c>
      <c r="AU74">
        <f t="shared" si="66"/>
        <v>260.21437908496733</v>
      </c>
      <c r="AV74">
        <v>174605</v>
      </c>
      <c r="AW74">
        <f t="shared" si="67"/>
        <v>194.00555555555556</v>
      </c>
      <c r="AX74">
        <v>198194</v>
      </c>
      <c r="AY74">
        <f t="shared" si="68"/>
        <v>157.2968253968254</v>
      </c>
      <c r="AZ74">
        <v>198916</v>
      </c>
      <c r="BA74">
        <f t="shared" si="69"/>
        <v>189.44380952380953</v>
      </c>
      <c r="BB74">
        <v>350427</v>
      </c>
      <c r="BC74">
        <f t="shared" si="70"/>
        <v>500.61</v>
      </c>
      <c r="BD74">
        <v>458724</v>
      </c>
      <c r="BE74">
        <f t="shared" si="71"/>
        <v>382.27</v>
      </c>
      <c r="BF74">
        <v>346474</v>
      </c>
      <c r="BG74">
        <f t="shared" si="72"/>
        <v>349.97373737373738</v>
      </c>
      <c r="BH74">
        <v>0.201997718357915</v>
      </c>
      <c r="BI74">
        <v>-1.35298055546035</v>
      </c>
      <c r="BJ74">
        <v>2</v>
      </c>
      <c r="BK74">
        <v>0.45075471095911801</v>
      </c>
      <c r="BL74">
        <v>-0.42523825552237599</v>
      </c>
      <c r="BM74">
        <v>0</v>
      </c>
      <c r="BN74">
        <v>1.9023123379599299E-2</v>
      </c>
      <c r="BO74">
        <v>-1.7271032329570499</v>
      </c>
      <c r="BP74">
        <v>31</v>
      </c>
      <c r="BQ74">
        <v>0.68692840060198801</v>
      </c>
      <c r="BR74">
        <v>-0.25621338298626001</v>
      </c>
      <c r="BS74">
        <v>0</v>
      </c>
      <c r="BT74">
        <v>3.1634476898818799E-2</v>
      </c>
      <c r="BU74">
        <v>-1.42837302095596</v>
      </c>
      <c r="BV74">
        <v>13</v>
      </c>
      <c r="BW74">
        <v>0.201997718357915</v>
      </c>
      <c r="BX74">
        <v>1.35298055546035</v>
      </c>
      <c r="BY74">
        <v>2</v>
      </c>
      <c r="BZ74">
        <v>0.321118476335289</v>
      </c>
      <c r="CA74">
        <v>0.92774229993797397</v>
      </c>
      <c r="CB74">
        <v>1</v>
      </c>
      <c r="CC74">
        <v>0.572054799273231</v>
      </c>
      <c r="CD74">
        <v>-0.37412267749670203</v>
      </c>
      <c r="CE74">
        <v>1</v>
      </c>
      <c r="CF74">
        <v>0.275593519359973</v>
      </c>
      <c r="CG74">
        <v>1.0967671724740899</v>
      </c>
      <c r="CH74">
        <v>1</v>
      </c>
      <c r="CI74">
        <v>0.91289284021652095</v>
      </c>
      <c r="CJ74">
        <v>-7.5392465495611405E-2</v>
      </c>
      <c r="CK74">
        <v>0</v>
      </c>
      <c r="CL74">
        <v>0.45075471095911801</v>
      </c>
      <c r="CM74">
        <v>0.42523825552237599</v>
      </c>
      <c r="CN74">
        <v>0</v>
      </c>
      <c r="CO74">
        <v>0.321118476335289</v>
      </c>
      <c r="CP74">
        <v>-0.92774229993797397</v>
      </c>
      <c r="CQ74">
        <v>1</v>
      </c>
      <c r="CR74">
        <v>4.4724266216014698E-2</v>
      </c>
      <c r="CS74">
        <v>-1.30186497743467</v>
      </c>
      <c r="CT74">
        <v>11</v>
      </c>
      <c r="CU74">
        <v>0.79170120903251795</v>
      </c>
      <c r="CV74">
        <v>0.16902487253611601</v>
      </c>
      <c r="CW74">
        <v>0</v>
      </c>
      <c r="CX74">
        <v>8.99672916597965E-2</v>
      </c>
      <c r="CY74">
        <v>-1.00313476543358</v>
      </c>
      <c r="CZ74">
        <v>4</v>
      </c>
      <c r="DA74">
        <v>1.9023123379599299E-2</v>
      </c>
      <c r="DB74">
        <v>1.7271032329570499</v>
      </c>
      <c r="DC74">
        <v>31</v>
      </c>
      <c r="DD74">
        <v>0.572054799273231</v>
      </c>
      <c r="DE74">
        <v>0.37412267749670203</v>
      </c>
      <c r="DF74">
        <v>1</v>
      </c>
      <c r="DG74">
        <v>4.4724266216014698E-2</v>
      </c>
      <c r="DH74">
        <v>1.30186497743467</v>
      </c>
      <c r="DI74">
        <v>11</v>
      </c>
      <c r="DJ74">
        <v>3.7797284374286103E-2</v>
      </c>
      <c r="DK74">
        <v>1.4708898499707901</v>
      </c>
      <c r="DL74">
        <v>14</v>
      </c>
      <c r="DM74">
        <v>0.51274736339098803</v>
      </c>
      <c r="DN74">
        <v>0.29873021200109001</v>
      </c>
      <c r="DO74">
        <v>1</v>
      </c>
      <c r="DP74">
        <v>0.68692840060198801</v>
      </c>
      <c r="DQ74">
        <v>0.25621338298626001</v>
      </c>
      <c r="DR74">
        <v>0</v>
      </c>
      <c r="DS74">
        <v>0.275593519359973</v>
      </c>
      <c r="DT74">
        <v>-1.0967671724740899</v>
      </c>
      <c r="DU74">
        <v>1</v>
      </c>
      <c r="DV74">
        <v>0.79170120903251795</v>
      </c>
      <c r="DW74">
        <v>-0.16902487253611601</v>
      </c>
      <c r="DX74">
        <v>0</v>
      </c>
      <c r="DY74">
        <v>3.7797284374286103E-2</v>
      </c>
      <c r="DZ74">
        <v>-1.4708898499707901</v>
      </c>
      <c r="EA74">
        <v>14</v>
      </c>
      <c r="EB74">
        <v>7.3121186301078195E-2</v>
      </c>
      <c r="EC74">
        <v>-1.1721596379696999</v>
      </c>
      <c r="ED74">
        <v>5</v>
      </c>
      <c r="EE74">
        <v>3.1634476898818799E-2</v>
      </c>
      <c r="EF74">
        <v>1.42837302095596</v>
      </c>
      <c r="EG74">
        <v>13</v>
      </c>
      <c r="EH74">
        <v>0.91289284021652095</v>
      </c>
      <c r="EI74">
        <v>7.5392465495611599E-2</v>
      </c>
      <c r="EJ74">
        <v>0</v>
      </c>
      <c r="EK74">
        <v>8.99672916597965E-2</v>
      </c>
      <c r="EL74">
        <v>1.00313476543358</v>
      </c>
      <c r="EM74">
        <v>4</v>
      </c>
      <c r="EN74">
        <v>0.51274736339098803</v>
      </c>
      <c r="EO74">
        <v>-0.29873021200109101</v>
      </c>
      <c r="EP74">
        <v>1</v>
      </c>
      <c r="EQ74">
        <v>7.3121186301078195E-2</v>
      </c>
      <c r="ER74">
        <v>1.1721596379696999</v>
      </c>
      <c r="ES74">
        <v>5</v>
      </c>
    </row>
    <row r="75" spans="1:149" x14ac:dyDescent="0.2">
      <c r="A75">
        <v>60</v>
      </c>
      <c r="B75" t="s">
        <v>306</v>
      </c>
      <c r="C75" t="s">
        <v>307</v>
      </c>
      <c r="D75" t="s">
        <v>125</v>
      </c>
      <c r="E75">
        <v>364.06529999999998</v>
      </c>
      <c r="F75">
        <v>-0.8</v>
      </c>
      <c r="G75">
        <v>13.84</v>
      </c>
      <c r="H75">
        <v>0.14000000000000001</v>
      </c>
      <c r="I75">
        <v>21</v>
      </c>
      <c r="J75" t="s">
        <v>308</v>
      </c>
      <c r="K75">
        <f t="shared" si="51"/>
        <v>21</v>
      </c>
      <c r="L75" t="s">
        <v>127</v>
      </c>
      <c r="M75" t="s">
        <v>127</v>
      </c>
      <c r="N75">
        <v>255787</v>
      </c>
      <c r="O75">
        <f t="shared" si="52"/>
        <v>232.53363636363636</v>
      </c>
      <c r="P75">
        <v>232829</v>
      </c>
      <c r="Q75">
        <f t="shared" si="53"/>
        <v>245.08315789473684</v>
      </c>
      <c r="R75">
        <v>352877</v>
      </c>
      <c r="S75">
        <f t="shared" si="54"/>
        <v>261.39037037037036</v>
      </c>
      <c r="T75" t="s">
        <v>127</v>
      </c>
      <c r="U75" t="s">
        <v>127</v>
      </c>
      <c r="V75">
        <v>809132</v>
      </c>
      <c r="W75">
        <f t="shared" si="55"/>
        <v>829.87897435897435</v>
      </c>
      <c r="X75" t="s">
        <v>127</v>
      </c>
      <c r="Y75" t="s">
        <v>127</v>
      </c>
      <c r="Z75">
        <v>543328</v>
      </c>
      <c r="AA75">
        <f t="shared" si="57"/>
        <v>543.32799999999997</v>
      </c>
      <c r="AB75">
        <v>795749</v>
      </c>
      <c r="AC75">
        <f t="shared" si="58"/>
        <v>552.60347222222219</v>
      </c>
      <c r="AD75">
        <v>895333</v>
      </c>
      <c r="AE75">
        <f t="shared" si="59"/>
        <v>877.77745098039213</v>
      </c>
      <c r="AF75">
        <v>473160</v>
      </c>
      <c r="AG75">
        <f t="shared" si="60"/>
        <v>386.25306122448978</v>
      </c>
      <c r="AH75">
        <v>291070</v>
      </c>
      <c r="AI75">
        <f>AH75/1140</f>
        <v>255.32456140350877</v>
      </c>
      <c r="AJ75">
        <v>1156820</v>
      </c>
      <c r="AK75">
        <f t="shared" si="62"/>
        <v>1250.6162162162161</v>
      </c>
      <c r="AL75">
        <v>269788</v>
      </c>
      <c r="AM75">
        <f t="shared" ref="AM75:AM88" si="73">AL75/910</f>
        <v>296.47032967032965</v>
      </c>
      <c r="AN75">
        <v>711083</v>
      </c>
      <c r="AO75">
        <f t="shared" si="63"/>
        <v>804.3925339366516</v>
      </c>
      <c r="AP75">
        <v>947140</v>
      </c>
      <c r="AQ75">
        <f t="shared" si="64"/>
        <v>1052.3777777777777</v>
      </c>
      <c r="AR75">
        <v>764104</v>
      </c>
      <c r="AS75">
        <f t="shared" si="65"/>
        <v>998.82875816993464</v>
      </c>
      <c r="AT75">
        <v>2009260</v>
      </c>
      <c r="AU75">
        <f t="shared" si="66"/>
        <v>1313.2418300653594</v>
      </c>
      <c r="AV75">
        <v>1045062</v>
      </c>
      <c r="AW75">
        <f t="shared" si="67"/>
        <v>1161.18</v>
      </c>
      <c r="AX75">
        <v>1293196</v>
      </c>
      <c r="AY75">
        <f t="shared" si="68"/>
        <v>1026.3460317460317</v>
      </c>
      <c r="AZ75">
        <v>1319558</v>
      </c>
      <c r="BA75">
        <f t="shared" si="69"/>
        <v>1256.7219047619049</v>
      </c>
      <c r="BB75">
        <v>2665458</v>
      </c>
      <c r="BC75">
        <f t="shared" si="70"/>
        <v>3807.7971428571427</v>
      </c>
      <c r="BD75">
        <v>2492322</v>
      </c>
      <c r="BE75">
        <f t="shared" si="71"/>
        <v>2076.9349999999999</v>
      </c>
      <c r="BF75">
        <v>2113258</v>
      </c>
      <c r="BG75">
        <f t="shared" si="72"/>
        <v>2134.6040404040405</v>
      </c>
      <c r="BH75">
        <v>0.13237588487087901</v>
      </c>
      <c r="BI75">
        <v>-1.7439885955344601</v>
      </c>
      <c r="BJ75">
        <v>20</v>
      </c>
      <c r="BK75">
        <v>0.374813956867728</v>
      </c>
      <c r="BL75">
        <v>-0.56515891668009299</v>
      </c>
      <c r="BM75">
        <v>2</v>
      </c>
      <c r="BN75">
        <v>1.31995151979941E-2</v>
      </c>
      <c r="BO75">
        <v>-2.0964593281558601</v>
      </c>
      <c r="BP75">
        <v>307</v>
      </c>
      <c r="BQ75">
        <v>0.86032216221447599</v>
      </c>
      <c r="BR75">
        <v>-0.13621008026606901</v>
      </c>
      <c r="BS75">
        <v>0</v>
      </c>
      <c r="BT75">
        <v>3.9017439105507E-2</v>
      </c>
      <c r="BU75">
        <v>-2.0147822298467899</v>
      </c>
      <c r="BV75">
        <v>94</v>
      </c>
      <c r="BW75">
        <v>0.13237588487087901</v>
      </c>
      <c r="BX75">
        <v>1.7439885955344601</v>
      </c>
      <c r="BY75">
        <v>20</v>
      </c>
      <c r="BZ75">
        <v>0.229035125986737</v>
      </c>
      <c r="CA75">
        <v>1.17882967885436</v>
      </c>
      <c r="CB75">
        <v>9</v>
      </c>
      <c r="CC75">
        <v>0.58542984880343696</v>
      </c>
      <c r="CD75">
        <v>-0.352470732621401</v>
      </c>
      <c r="CE75">
        <v>3</v>
      </c>
      <c r="CF75">
        <v>0.16178033896261099</v>
      </c>
      <c r="CG75">
        <v>1.6077785152683901</v>
      </c>
      <c r="CH75">
        <v>15</v>
      </c>
      <c r="CI75">
        <v>0.70517060626497896</v>
      </c>
      <c r="CJ75">
        <v>-0.270793634312332</v>
      </c>
      <c r="CK75">
        <v>2</v>
      </c>
      <c r="CL75">
        <v>0.374813956867728</v>
      </c>
      <c r="CM75">
        <v>0.56515891668009299</v>
      </c>
      <c r="CN75">
        <v>2</v>
      </c>
      <c r="CO75">
        <v>0.229035125986737</v>
      </c>
      <c r="CP75">
        <v>-1.17882967885436</v>
      </c>
      <c r="CQ75">
        <v>9</v>
      </c>
      <c r="CR75">
        <v>3.2248817030512203E-2</v>
      </c>
      <c r="CS75">
        <v>-1.53130041147576</v>
      </c>
      <c r="CT75">
        <v>93</v>
      </c>
      <c r="CU75">
        <v>0.57801738494462496</v>
      </c>
      <c r="CV75">
        <v>0.42894883641402398</v>
      </c>
      <c r="CW75">
        <v>1</v>
      </c>
      <c r="CX75">
        <v>7.8643272179859794E-2</v>
      </c>
      <c r="CY75">
        <v>-1.44962331316669</v>
      </c>
      <c r="CZ75">
        <v>34</v>
      </c>
      <c r="DA75">
        <v>1.31995151979941E-2</v>
      </c>
      <c r="DB75">
        <v>2.0964593281558601</v>
      </c>
      <c r="DC75">
        <v>307</v>
      </c>
      <c r="DD75">
        <v>0.58542984880343696</v>
      </c>
      <c r="DE75">
        <v>0.352470732621401</v>
      </c>
      <c r="DF75">
        <v>3</v>
      </c>
      <c r="DG75">
        <v>3.2248817030512203E-2</v>
      </c>
      <c r="DH75">
        <v>1.53130041147576</v>
      </c>
      <c r="DI75">
        <v>93</v>
      </c>
      <c r="DJ75">
        <v>2.13662586954897E-2</v>
      </c>
      <c r="DK75">
        <v>1.9602492478897899</v>
      </c>
      <c r="DL75">
        <v>176</v>
      </c>
      <c r="DM75">
        <v>0.87637344199006195</v>
      </c>
      <c r="DN75">
        <v>8.1677098309069496E-2</v>
      </c>
      <c r="DO75">
        <v>2</v>
      </c>
      <c r="DP75">
        <v>0.86032216221447599</v>
      </c>
      <c r="DQ75">
        <v>0.13621008026606901</v>
      </c>
      <c r="DR75">
        <v>0</v>
      </c>
      <c r="DS75">
        <v>0.16178033896261099</v>
      </c>
      <c r="DT75">
        <v>-1.6077785152683901</v>
      </c>
      <c r="DU75">
        <v>15</v>
      </c>
      <c r="DV75">
        <v>0.57801738494462496</v>
      </c>
      <c r="DW75">
        <v>-0.42894883641402398</v>
      </c>
      <c r="DX75">
        <v>1</v>
      </c>
      <c r="DY75">
        <v>2.13662586954897E-2</v>
      </c>
      <c r="DZ75">
        <v>-1.9602492478897899</v>
      </c>
      <c r="EA75">
        <v>176</v>
      </c>
      <c r="EB75">
        <v>5.34159401011646E-2</v>
      </c>
      <c r="EC75">
        <v>-1.8785721495807199</v>
      </c>
      <c r="ED75">
        <v>64</v>
      </c>
      <c r="EE75">
        <v>3.9017439105507E-2</v>
      </c>
      <c r="EF75">
        <v>2.0147822298467899</v>
      </c>
      <c r="EG75">
        <v>94</v>
      </c>
      <c r="EH75">
        <v>0.70517060626497896</v>
      </c>
      <c r="EI75">
        <v>0.270793634312332</v>
      </c>
      <c r="EJ75">
        <v>2</v>
      </c>
      <c r="EK75">
        <v>7.8643272179859794E-2</v>
      </c>
      <c r="EL75">
        <v>1.44962331316669</v>
      </c>
      <c r="EM75">
        <v>34</v>
      </c>
      <c r="EN75">
        <v>0.87637344199006195</v>
      </c>
      <c r="EO75">
        <v>-8.1677098309069496E-2</v>
      </c>
      <c r="EP75">
        <v>2</v>
      </c>
      <c r="EQ75">
        <v>5.34159401011646E-2</v>
      </c>
      <c r="ER75">
        <v>1.8785721495807199</v>
      </c>
      <c r="ES75">
        <v>64</v>
      </c>
    </row>
    <row r="76" spans="1:149" x14ac:dyDescent="0.2">
      <c r="A76">
        <v>127</v>
      </c>
      <c r="B76" t="s">
        <v>501</v>
      </c>
      <c r="C76" t="s">
        <v>502</v>
      </c>
      <c r="D76" t="s">
        <v>131</v>
      </c>
      <c r="E76">
        <v>383.11430000000001</v>
      </c>
      <c r="F76">
        <v>-4.7</v>
      </c>
      <c r="G76">
        <v>9.94</v>
      </c>
      <c r="H76">
        <v>0.14000000000000001</v>
      </c>
      <c r="I76">
        <v>21</v>
      </c>
      <c r="J76" t="s">
        <v>503</v>
      </c>
      <c r="K76">
        <f t="shared" si="51"/>
        <v>21</v>
      </c>
      <c r="L76" t="s">
        <v>127</v>
      </c>
      <c r="M76" t="s">
        <v>127</v>
      </c>
      <c r="N76">
        <v>29965</v>
      </c>
      <c r="O76">
        <f t="shared" si="52"/>
        <v>27.240909090909092</v>
      </c>
      <c r="P76">
        <v>13778</v>
      </c>
      <c r="Q76">
        <f t="shared" si="53"/>
        <v>14.503157894736843</v>
      </c>
      <c r="R76">
        <v>47252</v>
      </c>
      <c r="S76">
        <f t="shared" si="54"/>
        <v>35.001481481481484</v>
      </c>
      <c r="T76">
        <v>14910</v>
      </c>
      <c r="U76">
        <f>T76/1050</f>
        <v>14.2</v>
      </c>
      <c r="V76">
        <v>25743</v>
      </c>
      <c r="W76">
        <f t="shared" si="55"/>
        <v>26.403076923076924</v>
      </c>
      <c r="X76">
        <v>26482</v>
      </c>
      <c r="Y76">
        <f>X76/930</f>
        <v>28.475268817204302</v>
      </c>
      <c r="Z76">
        <v>36187</v>
      </c>
      <c r="AA76">
        <f t="shared" si="57"/>
        <v>36.186999999999998</v>
      </c>
      <c r="AB76">
        <v>18250</v>
      </c>
      <c r="AC76">
        <f t="shared" si="58"/>
        <v>12.673611111111111</v>
      </c>
      <c r="AD76">
        <v>37691</v>
      </c>
      <c r="AE76">
        <f t="shared" si="59"/>
        <v>36.951960784313727</v>
      </c>
      <c r="AF76">
        <v>24607</v>
      </c>
      <c r="AG76">
        <f t="shared" si="60"/>
        <v>20.087346938775511</v>
      </c>
      <c r="AH76" t="s">
        <v>127</v>
      </c>
      <c r="AI76" t="s">
        <v>127</v>
      </c>
      <c r="AJ76">
        <v>36614</v>
      </c>
      <c r="AK76">
        <f t="shared" si="62"/>
        <v>39.582702702702704</v>
      </c>
      <c r="AL76">
        <v>37925</v>
      </c>
      <c r="AM76">
        <f t="shared" si="73"/>
        <v>41.675824175824175</v>
      </c>
      <c r="AN76">
        <v>18336</v>
      </c>
      <c r="AO76">
        <f t="shared" si="63"/>
        <v>20.742081447963802</v>
      </c>
      <c r="AP76" t="s">
        <v>127</v>
      </c>
      <c r="AQ76" t="s">
        <v>127</v>
      </c>
      <c r="AR76">
        <v>20088</v>
      </c>
      <c r="AS76">
        <f t="shared" si="65"/>
        <v>26.258823529411764</v>
      </c>
      <c r="AT76">
        <v>39089</v>
      </c>
      <c r="AU76">
        <f t="shared" si="66"/>
        <v>25.548366013071895</v>
      </c>
      <c r="AV76">
        <v>22444</v>
      </c>
      <c r="AW76">
        <f t="shared" si="67"/>
        <v>24.937777777777779</v>
      </c>
      <c r="AX76">
        <v>22526</v>
      </c>
      <c r="AY76">
        <f t="shared" si="68"/>
        <v>17.877777777777776</v>
      </c>
      <c r="AZ76">
        <v>20522</v>
      </c>
      <c r="BA76">
        <f t="shared" si="69"/>
        <v>19.544761904761906</v>
      </c>
      <c r="BB76">
        <v>33268</v>
      </c>
      <c r="BC76">
        <f t="shared" si="70"/>
        <v>47.525714285714287</v>
      </c>
      <c r="BD76">
        <v>30276</v>
      </c>
      <c r="BE76">
        <f t="shared" si="71"/>
        <v>25.23</v>
      </c>
      <c r="BF76">
        <v>31110</v>
      </c>
      <c r="BG76">
        <f t="shared" si="72"/>
        <v>31.424242424242426</v>
      </c>
      <c r="BH76">
        <v>0.83871629230043598</v>
      </c>
      <c r="BI76">
        <v>-6.8600981957295304E-2</v>
      </c>
      <c r="BJ76">
        <v>0</v>
      </c>
      <c r="BK76">
        <v>0.15595472907059801</v>
      </c>
      <c r="BL76">
        <v>0.57631287662745101</v>
      </c>
      <c r="BM76">
        <v>0</v>
      </c>
      <c r="BN76">
        <v>0.90215253297993803</v>
      </c>
      <c r="BO76">
        <v>-4.55301777551856E-2</v>
      </c>
      <c r="BP76">
        <v>0</v>
      </c>
      <c r="BQ76">
        <v>0.60457361480215299</v>
      </c>
      <c r="BR76">
        <v>-0.236867283831424</v>
      </c>
      <c r="BS76">
        <v>0</v>
      </c>
      <c r="BT76">
        <v>0.99331818208348999</v>
      </c>
      <c r="BU76">
        <v>3.3403070141483598E-3</v>
      </c>
      <c r="BV76">
        <v>0</v>
      </c>
      <c r="BW76">
        <v>0.83871629230043598</v>
      </c>
      <c r="BX76">
        <v>6.8600981957295304E-2</v>
      </c>
      <c r="BY76">
        <v>0</v>
      </c>
      <c r="BZ76">
        <v>9.1682896426521193E-2</v>
      </c>
      <c r="CA76">
        <v>0.64491385858474604</v>
      </c>
      <c r="CB76">
        <v>0</v>
      </c>
      <c r="CC76">
        <v>0.94661686542268697</v>
      </c>
      <c r="CD76">
        <v>2.30708042021095E-2</v>
      </c>
      <c r="CE76">
        <v>0</v>
      </c>
      <c r="CF76">
        <v>0.69724919452144996</v>
      </c>
      <c r="CG76">
        <v>-0.168266301874129</v>
      </c>
      <c r="CH76">
        <v>0</v>
      </c>
      <c r="CI76">
        <v>0.84741827185970997</v>
      </c>
      <c r="CJ76">
        <v>7.1941288971443806E-2</v>
      </c>
      <c r="CK76">
        <v>0</v>
      </c>
      <c r="CL76">
        <v>0.15595472907059801</v>
      </c>
      <c r="CM76">
        <v>-0.57631287662745101</v>
      </c>
      <c r="CN76">
        <v>0</v>
      </c>
      <c r="CO76">
        <v>9.1682896426521193E-2</v>
      </c>
      <c r="CP76">
        <v>-0.64491385858474604</v>
      </c>
      <c r="CQ76">
        <v>0</v>
      </c>
      <c r="CR76">
        <v>0.14129141176333199</v>
      </c>
      <c r="CS76">
        <v>-0.62184305438263698</v>
      </c>
      <c r="CT76">
        <v>0</v>
      </c>
      <c r="CU76">
        <v>0.1409548683014</v>
      </c>
      <c r="CV76">
        <v>-0.81318016045887498</v>
      </c>
      <c r="CW76">
        <v>0</v>
      </c>
      <c r="CX76">
        <v>0.20607670522490801</v>
      </c>
      <c r="CY76">
        <v>-0.57297256961330201</v>
      </c>
      <c r="CZ76">
        <v>0</v>
      </c>
      <c r="DA76">
        <v>0.90215253297993803</v>
      </c>
      <c r="DB76">
        <v>4.55301777551856E-2</v>
      </c>
      <c r="DC76">
        <v>0</v>
      </c>
      <c r="DD76">
        <v>0.94661686542268697</v>
      </c>
      <c r="DE76">
        <v>-2.30708042021095E-2</v>
      </c>
      <c r="DF76">
        <v>0</v>
      </c>
      <c r="DG76">
        <v>0.14129141176333199</v>
      </c>
      <c r="DH76">
        <v>0.62184305438263698</v>
      </c>
      <c r="DI76">
        <v>0</v>
      </c>
      <c r="DJ76">
        <v>0.67579348818543805</v>
      </c>
      <c r="DK76">
        <v>-0.19133710607623799</v>
      </c>
      <c r="DL76">
        <v>0</v>
      </c>
      <c r="DM76">
        <v>0.90388967824172295</v>
      </c>
      <c r="DN76">
        <v>4.8870484769334199E-2</v>
      </c>
      <c r="DO76">
        <v>0</v>
      </c>
      <c r="DP76">
        <v>0.60457361480215299</v>
      </c>
      <c r="DQ76">
        <v>0.236867283831424</v>
      </c>
      <c r="DR76">
        <v>0</v>
      </c>
      <c r="DS76">
        <v>0.69724919452144996</v>
      </c>
      <c r="DT76">
        <v>0.168266301874129</v>
      </c>
      <c r="DU76">
        <v>0</v>
      </c>
      <c r="DV76">
        <v>0.1409548683014</v>
      </c>
      <c r="DW76">
        <v>0.81318016045887498</v>
      </c>
      <c r="DX76">
        <v>0</v>
      </c>
      <c r="DY76">
        <v>0.67579348818543805</v>
      </c>
      <c r="DZ76">
        <v>0.19133710607623799</v>
      </c>
      <c r="EA76">
        <v>0</v>
      </c>
      <c r="EB76">
        <v>0.61861383355555599</v>
      </c>
      <c r="EC76">
        <v>0.240207590845572</v>
      </c>
      <c r="ED76">
        <v>0</v>
      </c>
      <c r="EE76">
        <v>0.99331818208348999</v>
      </c>
      <c r="EF76">
        <v>-3.3403070141485199E-3</v>
      </c>
      <c r="EG76">
        <v>0</v>
      </c>
      <c r="EH76">
        <v>0.84741827185970997</v>
      </c>
      <c r="EI76">
        <v>-7.1941288971443695E-2</v>
      </c>
      <c r="EJ76">
        <v>0</v>
      </c>
      <c r="EK76">
        <v>0.20607670522490801</v>
      </c>
      <c r="EL76">
        <v>0.57297256961330201</v>
      </c>
      <c r="EM76">
        <v>0</v>
      </c>
      <c r="EN76">
        <v>0.90388967824172295</v>
      </c>
      <c r="EO76">
        <v>-4.8870484769334102E-2</v>
      </c>
      <c r="EP76">
        <v>0</v>
      </c>
      <c r="EQ76">
        <v>0.61861383355555599</v>
      </c>
      <c r="ER76">
        <v>-0.240207590845572</v>
      </c>
      <c r="ES76">
        <v>0</v>
      </c>
    </row>
    <row r="77" spans="1:149" x14ac:dyDescent="0.2">
      <c r="A77">
        <v>131</v>
      </c>
      <c r="B77" t="s">
        <v>512</v>
      </c>
      <c r="C77" t="s">
        <v>513</v>
      </c>
      <c r="D77" t="s">
        <v>131</v>
      </c>
      <c r="E77">
        <v>124.0074</v>
      </c>
      <c r="F77">
        <v>-6.4</v>
      </c>
      <c r="G77">
        <v>11.48</v>
      </c>
      <c r="H77">
        <v>0.15</v>
      </c>
      <c r="I77">
        <v>21</v>
      </c>
      <c r="J77" t="s">
        <v>514</v>
      </c>
      <c r="K77">
        <f t="shared" si="51"/>
        <v>21</v>
      </c>
      <c r="L77" t="s">
        <v>127</v>
      </c>
      <c r="M77" t="s">
        <v>127</v>
      </c>
      <c r="N77">
        <v>21649</v>
      </c>
      <c r="O77">
        <f t="shared" si="52"/>
        <v>19.68090909090909</v>
      </c>
      <c r="P77" t="s">
        <v>127</v>
      </c>
      <c r="Q77" t="s">
        <v>127</v>
      </c>
      <c r="R77">
        <v>35185</v>
      </c>
      <c r="S77">
        <f t="shared" si="54"/>
        <v>26.062962962962963</v>
      </c>
      <c r="T77">
        <v>40171</v>
      </c>
      <c r="U77">
        <f>T77/1050</f>
        <v>38.258095238095237</v>
      </c>
      <c r="V77">
        <v>19764</v>
      </c>
      <c r="W77">
        <f t="shared" si="55"/>
        <v>20.270769230769229</v>
      </c>
      <c r="X77">
        <v>27502</v>
      </c>
      <c r="Y77">
        <f>X77/930</f>
        <v>29.572043010752687</v>
      </c>
      <c r="Z77">
        <v>40529</v>
      </c>
      <c r="AA77">
        <f t="shared" si="57"/>
        <v>40.529000000000003</v>
      </c>
      <c r="AB77">
        <v>21294</v>
      </c>
      <c r="AC77">
        <f t="shared" si="58"/>
        <v>14.7875</v>
      </c>
      <c r="AD77">
        <v>90913</v>
      </c>
      <c r="AE77">
        <f t="shared" si="59"/>
        <v>89.13039215686274</v>
      </c>
      <c r="AF77">
        <v>33976</v>
      </c>
      <c r="AG77">
        <f t="shared" si="60"/>
        <v>27.735510204081631</v>
      </c>
      <c r="AH77" t="s">
        <v>127</v>
      </c>
      <c r="AI77" t="s">
        <v>127</v>
      </c>
      <c r="AJ77">
        <v>56436</v>
      </c>
      <c r="AK77">
        <f t="shared" si="62"/>
        <v>61.011891891891892</v>
      </c>
      <c r="AL77">
        <v>35681</v>
      </c>
      <c r="AM77">
        <f t="shared" si="73"/>
        <v>39.209890109890111</v>
      </c>
      <c r="AN77">
        <v>38816</v>
      </c>
      <c r="AO77">
        <f t="shared" si="63"/>
        <v>43.909502262443439</v>
      </c>
      <c r="AP77">
        <v>76901</v>
      </c>
      <c r="AQ77">
        <f t="shared" ref="AQ77:AQ86" si="74">AP77/900</f>
        <v>85.445555555555558</v>
      </c>
      <c r="AR77">
        <v>93549</v>
      </c>
      <c r="AS77">
        <f t="shared" si="65"/>
        <v>122.28627450980392</v>
      </c>
      <c r="AT77">
        <v>52593</v>
      </c>
      <c r="AU77">
        <f t="shared" si="66"/>
        <v>34.374509803921569</v>
      </c>
      <c r="AV77">
        <v>67866</v>
      </c>
      <c r="AW77">
        <f t="shared" si="67"/>
        <v>75.406666666666666</v>
      </c>
      <c r="AX77">
        <v>64538</v>
      </c>
      <c r="AY77">
        <f t="shared" si="68"/>
        <v>51.220634920634922</v>
      </c>
      <c r="AZ77">
        <v>114889</v>
      </c>
      <c r="BA77">
        <f t="shared" si="69"/>
        <v>109.41809523809523</v>
      </c>
      <c r="BB77">
        <v>45172</v>
      </c>
      <c r="BC77">
        <f t="shared" si="70"/>
        <v>64.531428571428577</v>
      </c>
      <c r="BD77">
        <v>99260</v>
      </c>
      <c r="BE77">
        <f t="shared" si="71"/>
        <v>82.716666666666669</v>
      </c>
      <c r="BF77">
        <v>73440</v>
      </c>
      <c r="BG77">
        <f t="shared" si="72"/>
        <v>74.181818181818187</v>
      </c>
      <c r="BH77">
        <v>4.28807052799993E-2</v>
      </c>
      <c r="BI77">
        <v>-1.1039883710712499</v>
      </c>
      <c r="BJ77">
        <v>3</v>
      </c>
      <c r="BK77">
        <v>1.51997060745321E-2</v>
      </c>
      <c r="BL77">
        <v>0.85168494685308804</v>
      </c>
      <c r="BM77">
        <v>3</v>
      </c>
      <c r="BN77">
        <v>8.17360058325E-2</v>
      </c>
      <c r="BO77">
        <v>-1.0370260893751799</v>
      </c>
      <c r="BP77">
        <v>1</v>
      </c>
      <c r="BQ77">
        <v>0.63105801031119102</v>
      </c>
      <c r="BR77">
        <v>-0.32561570369325299</v>
      </c>
      <c r="BS77">
        <v>0</v>
      </c>
      <c r="BT77">
        <v>1.5174247893375899E-2</v>
      </c>
      <c r="BU77">
        <v>-0.85380571581157405</v>
      </c>
      <c r="BV77">
        <v>6</v>
      </c>
      <c r="BW77">
        <v>4.28807052799993E-2</v>
      </c>
      <c r="BX77">
        <v>1.1039883710712499</v>
      </c>
      <c r="BY77">
        <v>3</v>
      </c>
      <c r="BZ77">
        <v>1.00591353971018E-2</v>
      </c>
      <c r="CA77">
        <v>1.95567331792434</v>
      </c>
      <c r="CB77">
        <v>18</v>
      </c>
      <c r="CC77">
        <v>0.88559048167693999</v>
      </c>
      <c r="CD77">
        <v>6.6962281696072407E-2</v>
      </c>
      <c r="CE77">
        <v>0</v>
      </c>
      <c r="CF77">
        <v>0.21530797847050401</v>
      </c>
      <c r="CG77">
        <v>0.77837266737800204</v>
      </c>
      <c r="CH77">
        <v>0</v>
      </c>
      <c r="CI77">
        <v>0.49840046598152599</v>
      </c>
      <c r="CJ77">
        <v>0.25018265525968097</v>
      </c>
      <c r="CK77">
        <v>0</v>
      </c>
      <c r="CL77">
        <v>1.51997060745321E-2</v>
      </c>
      <c r="CM77">
        <v>-0.85168494685308804</v>
      </c>
      <c r="CN77">
        <v>3</v>
      </c>
      <c r="CO77">
        <v>1.00591353971018E-2</v>
      </c>
      <c r="CP77">
        <v>-1.95567331792434</v>
      </c>
      <c r="CQ77">
        <v>18</v>
      </c>
      <c r="CR77">
        <v>2.18934725433718E-2</v>
      </c>
      <c r="CS77">
        <v>-1.88871103622827</v>
      </c>
      <c r="CT77">
        <v>8</v>
      </c>
      <c r="CU77">
        <v>0.199169305418082</v>
      </c>
      <c r="CV77">
        <v>-1.1773006505463399</v>
      </c>
      <c r="CW77">
        <v>0</v>
      </c>
      <c r="CX77">
        <v>8.5942657071472401E-4</v>
      </c>
      <c r="CY77">
        <v>-1.70549066266466</v>
      </c>
      <c r="CZ77">
        <v>153</v>
      </c>
      <c r="DA77">
        <v>8.17360058325E-2</v>
      </c>
      <c r="DB77">
        <v>1.0370260893751799</v>
      </c>
      <c r="DC77">
        <v>1</v>
      </c>
      <c r="DD77">
        <v>0.88559048167693999</v>
      </c>
      <c r="DE77">
        <v>-6.6962281696072504E-2</v>
      </c>
      <c r="DF77">
        <v>0</v>
      </c>
      <c r="DG77">
        <v>2.18934725433718E-2</v>
      </c>
      <c r="DH77">
        <v>1.88871103622827</v>
      </c>
      <c r="DI77">
        <v>8</v>
      </c>
      <c r="DJ77">
        <v>0.28855253031782802</v>
      </c>
      <c r="DK77">
        <v>0.71141038568192905</v>
      </c>
      <c r="DL77">
        <v>0</v>
      </c>
      <c r="DM77">
        <v>0.65878932051172001</v>
      </c>
      <c r="DN77">
        <v>0.18322037356360801</v>
      </c>
      <c r="DO77">
        <v>0</v>
      </c>
      <c r="DP77">
        <v>0.63105801031119102</v>
      </c>
      <c r="DQ77">
        <v>0.32561570369325299</v>
      </c>
      <c r="DR77">
        <v>0</v>
      </c>
      <c r="DS77">
        <v>0.21530797847050401</v>
      </c>
      <c r="DT77">
        <v>-0.77837266737800204</v>
      </c>
      <c r="DU77">
        <v>0</v>
      </c>
      <c r="DV77">
        <v>0.199169305418082</v>
      </c>
      <c r="DW77">
        <v>1.1773006505463399</v>
      </c>
      <c r="DX77">
        <v>0</v>
      </c>
      <c r="DY77">
        <v>0.28855253031782802</v>
      </c>
      <c r="DZ77">
        <v>-0.71141038568192905</v>
      </c>
      <c r="EA77">
        <v>0</v>
      </c>
      <c r="EB77">
        <v>0.33120765792086199</v>
      </c>
      <c r="EC77">
        <v>-0.52819001211832095</v>
      </c>
      <c r="ED77">
        <v>0</v>
      </c>
      <c r="EE77">
        <v>1.5174247893375899E-2</v>
      </c>
      <c r="EF77">
        <v>0.85380571581157405</v>
      </c>
      <c r="EG77">
        <v>6</v>
      </c>
      <c r="EH77">
        <v>0.49840046598152599</v>
      </c>
      <c r="EI77">
        <v>-0.25018265525968097</v>
      </c>
      <c r="EJ77">
        <v>0</v>
      </c>
      <c r="EK77">
        <v>8.5942657071472401E-4</v>
      </c>
      <c r="EL77">
        <v>1.70549066266466</v>
      </c>
      <c r="EM77">
        <v>153</v>
      </c>
      <c r="EN77">
        <v>0.65878932051172001</v>
      </c>
      <c r="EO77">
        <v>-0.18322037356360801</v>
      </c>
      <c r="EP77">
        <v>0</v>
      </c>
      <c r="EQ77">
        <v>0.33120765792086199</v>
      </c>
      <c r="ER77">
        <v>0.52819001211832095</v>
      </c>
      <c r="ES77">
        <v>0</v>
      </c>
    </row>
    <row r="78" spans="1:149" x14ac:dyDescent="0.2">
      <c r="A78">
        <v>135</v>
      </c>
      <c r="B78" t="s">
        <v>523</v>
      </c>
      <c r="C78" t="s">
        <v>524</v>
      </c>
      <c r="D78" t="s">
        <v>131</v>
      </c>
      <c r="E78">
        <v>175.03599999999901</v>
      </c>
      <c r="F78">
        <v>-6</v>
      </c>
      <c r="G78">
        <v>14</v>
      </c>
      <c r="H78">
        <v>0.28000000000000003</v>
      </c>
      <c r="I78">
        <v>20</v>
      </c>
      <c r="J78" t="s">
        <v>525</v>
      </c>
      <c r="K78">
        <f t="shared" si="51"/>
        <v>20</v>
      </c>
      <c r="L78">
        <v>35943</v>
      </c>
      <c r="M78">
        <f>L78/1000</f>
        <v>35.942999999999998</v>
      </c>
      <c r="N78">
        <v>153935</v>
      </c>
      <c r="O78">
        <f t="shared" si="52"/>
        <v>139.94090909090909</v>
      </c>
      <c r="P78">
        <v>44519</v>
      </c>
      <c r="Q78">
        <f t="shared" ref="Q78:Q84" si="75">P78/950</f>
        <v>46.862105263157893</v>
      </c>
      <c r="R78">
        <v>82595</v>
      </c>
      <c r="S78">
        <f t="shared" si="54"/>
        <v>61.181481481481484</v>
      </c>
      <c r="T78" t="s">
        <v>127</v>
      </c>
      <c r="U78" t="s">
        <v>127</v>
      </c>
      <c r="V78">
        <v>28583</v>
      </c>
      <c r="W78">
        <f t="shared" si="55"/>
        <v>29.315897435897437</v>
      </c>
      <c r="X78">
        <v>39287</v>
      </c>
      <c r="Y78">
        <f>X78/930</f>
        <v>42.244086021505375</v>
      </c>
      <c r="Z78" t="s">
        <v>127</v>
      </c>
      <c r="AA78" t="s">
        <v>127</v>
      </c>
      <c r="AB78" t="s">
        <v>127</v>
      </c>
      <c r="AC78" t="s">
        <v>127</v>
      </c>
      <c r="AD78">
        <v>190122</v>
      </c>
      <c r="AE78">
        <f t="shared" si="59"/>
        <v>186.39411764705883</v>
      </c>
      <c r="AF78">
        <v>27030</v>
      </c>
      <c r="AG78">
        <f t="shared" si="60"/>
        <v>22.06530612244898</v>
      </c>
      <c r="AH78" t="s">
        <v>127</v>
      </c>
      <c r="AI78" t="s">
        <v>127</v>
      </c>
      <c r="AJ78">
        <v>1067517</v>
      </c>
      <c r="AK78">
        <f t="shared" si="62"/>
        <v>1154.0724324324324</v>
      </c>
      <c r="AL78">
        <v>1637677</v>
      </c>
      <c r="AM78">
        <f t="shared" si="73"/>
        <v>1799.6450549450549</v>
      </c>
      <c r="AN78">
        <v>1306164</v>
      </c>
      <c r="AO78">
        <f t="shared" si="63"/>
        <v>1477.5610859728506</v>
      </c>
      <c r="AP78">
        <v>235356</v>
      </c>
      <c r="AQ78">
        <f t="shared" si="74"/>
        <v>261.50666666666666</v>
      </c>
      <c r="AR78">
        <v>879641</v>
      </c>
      <c r="AS78">
        <f t="shared" si="65"/>
        <v>1149.8575163398693</v>
      </c>
      <c r="AT78">
        <v>1972144</v>
      </c>
      <c r="AU78">
        <f t="shared" si="66"/>
        <v>1288.9830065359477</v>
      </c>
      <c r="AV78">
        <v>1311612</v>
      </c>
      <c r="AW78">
        <f t="shared" si="67"/>
        <v>1457.3466666666666</v>
      </c>
      <c r="AX78">
        <v>1503468</v>
      </c>
      <c r="AY78">
        <f t="shared" si="68"/>
        <v>1193.2285714285715</v>
      </c>
      <c r="AZ78">
        <v>1678659</v>
      </c>
      <c r="BA78">
        <f t="shared" si="69"/>
        <v>1598.722857142857</v>
      </c>
      <c r="BB78">
        <v>493671</v>
      </c>
      <c r="BC78">
        <f t="shared" si="70"/>
        <v>705.24428571428575</v>
      </c>
      <c r="BD78">
        <v>1864622</v>
      </c>
      <c r="BE78">
        <f t="shared" si="71"/>
        <v>1553.8516666666667</v>
      </c>
      <c r="BF78">
        <v>1429993</v>
      </c>
      <c r="BG78">
        <f t="shared" si="72"/>
        <v>1444.4373737373737</v>
      </c>
      <c r="BH78">
        <v>5.6942618863452797E-4</v>
      </c>
      <c r="BI78">
        <v>-4.6557962702609004</v>
      </c>
      <c r="BJ78">
        <v>33859</v>
      </c>
      <c r="BK78">
        <v>0.43387211253377</v>
      </c>
      <c r="BL78">
        <v>0.89428847670844303</v>
      </c>
      <c r="BM78">
        <v>0</v>
      </c>
      <c r="BN78" s="1">
        <v>5.1239881974742997E-5</v>
      </c>
      <c r="BO78">
        <v>-4.7737832534315903</v>
      </c>
      <c r="BP78">
        <v>441815</v>
      </c>
      <c r="BQ78">
        <v>0.57327705364727799</v>
      </c>
      <c r="BR78">
        <v>-0.57559331180214601</v>
      </c>
      <c r="BS78">
        <v>0</v>
      </c>
      <c r="BT78">
        <v>2.8682302587304601E-2</v>
      </c>
      <c r="BU78">
        <v>-3.7347127533382301</v>
      </c>
      <c r="BV78">
        <v>194</v>
      </c>
      <c r="BW78">
        <v>5.6942618863452797E-4</v>
      </c>
      <c r="BX78">
        <v>4.6557962702609004</v>
      </c>
      <c r="BY78">
        <v>33859</v>
      </c>
      <c r="BZ78">
        <v>4.8458170896866799E-4</v>
      </c>
      <c r="CA78">
        <v>5.5500847469693397</v>
      </c>
      <c r="CB78">
        <v>72650</v>
      </c>
      <c r="CC78">
        <v>0.64309992108105496</v>
      </c>
      <c r="CD78">
        <v>-0.11798698317069301</v>
      </c>
      <c r="CE78">
        <v>3</v>
      </c>
      <c r="CF78">
        <v>6.4586923442720701E-4</v>
      </c>
      <c r="CG78">
        <v>4.0802029584587496</v>
      </c>
      <c r="CH78">
        <v>20406</v>
      </c>
      <c r="CI78">
        <v>7.7412139967149296E-2</v>
      </c>
      <c r="CJ78">
        <v>0.92108351692266399</v>
      </c>
      <c r="CK78">
        <v>27</v>
      </c>
      <c r="CL78">
        <v>0.43387211253377</v>
      </c>
      <c r="CM78">
        <v>-0.89428847670844303</v>
      </c>
      <c r="CN78">
        <v>0</v>
      </c>
      <c r="CO78">
        <v>4.8458170896866799E-4</v>
      </c>
      <c r="CP78">
        <v>-5.5500847469693397</v>
      </c>
      <c r="CQ78">
        <v>72650</v>
      </c>
      <c r="CR78" s="1">
        <v>4.07935687722165E-5</v>
      </c>
      <c r="CS78">
        <v>-5.6680717301400296</v>
      </c>
      <c r="CT78">
        <v>1014683</v>
      </c>
      <c r="CU78">
        <v>0.17609803516653499</v>
      </c>
      <c r="CV78">
        <v>-1.4698817885105899</v>
      </c>
      <c r="CW78">
        <v>1</v>
      </c>
      <c r="CX78">
        <v>2.41839253924994E-2</v>
      </c>
      <c r="CY78">
        <v>-4.6290012300466801</v>
      </c>
      <c r="CZ78">
        <v>414</v>
      </c>
      <c r="DA78" s="1">
        <v>5.1239881974742997E-5</v>
      </c>
      <c r="DB78">
        <v>4.7737832534315903</v>
      </c>
      <c r="DC78">
        <v>441815</v>
      </c>
      <c r="DD78">
        <v>0.64309992108105496</v>
      </c>
      <c r="DE78">
        <v>0.11798698317069301</v>
      </c>
      <c r="DF78">
        <v>3</v>
      </c>
      <c r="DG78" s="1">
        <v>4.07935687722165E-5</v>
      </c>
      <c r="DH78">
        <v>5.6680717301400296</v>
      </c>
      <c r="DI78">
        <v>1014683</v>
      </c>
      <c r="DJ78" s="1">
        <v>5.90693690774934E-5</v>
      </c>
      <c r="DK78">
        <v>4.1981899416294404</v>
      </c>
      <c r="DL78">
        <v>261614</v>
      </c>
      <c r="DM78">
        <v>2.97917659420791E-2</v>
      </c>
      <c r="DN78">
        <v>1.03907050009335</v>
      </c>
      <c r="DO78">
        <v>82</v>
      </c>
      <c r="DP78">
        <v>0.57327705364727799</v>
      </c>
      <c r="DQ78">
        <v>0.57559331180214601</v>
      </c>
      <c r="DR78">
        <v>0</v>
      </c>
      <c r="DS78">
        <v>6.4586923442720701E-4</v>
      </c>
      <c r="DT78">
        <v>-4.0802029584587496</v>
      </c>
      <c r="DU78">
        <v>20406</v>
      </c>
      <c r="DV78">
        <v>0.17609803516653499</v>
      </c>
      <c r="DW78">
        <v>1.4698817885105899</v>
      </c>
      <c r="DX78">
        <v>1</v>
      </c>
      <c r="DY78" s="1">
        <v>5.90693690774934E-5</v>
      </c>
      <c r="DZ78">
        <v>-4.1981899416294404</v>
      </c>
      <c r="EA78">
        <v>261614</v>
      </c>
      <c r="EB78">
        <v>3.3598659510322898E-2</v>
      </c>
      <c r="EC78">
        <v>-3.1591194415360899</v>
      </c>
      <c r="ED78">
        <v>115</v>
      </c>
      <c r="EE78">
        <v>2.8682302587304601E-2</v>
      </c>
      <c r="EF78">
        <v>3.7347127533382301</v>
      </c>
      <c r="EG78">
        <v>194</v>
      </c>
      <c r="EH78">
        <v>7.7412139967149296E-2</v>
      </c>
      <c r="EI78">
        <v>-0.92108351692266399</v>
      </c>
      <c r="EJ78">
        <v>27</v>
      </c>
      <c r="EK78">
        <v>2.41839253924994E-2</v>
      </c>
      <c r="EL78">
        <v>4.6290012300466801</v>
      </c>
      <c r="EM78">
        <v>414</v>
      </c>
      <c r="EN78">
        <v>2.97917659420791E-2</v>
      </c>
      <c r="EO78">
        <v>-1.03907050009335</v>
      </c>
      <c r="EP78">
        <v>82</v>
      </c>
      <c r="EQ78">
        <v>3.3598659510322898E-2</v>
      </c>
      <c r="ER78">
        <v>3.1591194415360899</v>
      </c>
      <c r="ES78">
        <v>115</v>
      </c>
    </row>
    <row r="79" spans="1:149" x14ac:dyDescent="0.2">
      <c r="A79">
        <v>29</v>
      </c>
      <c r="B79" t="s">
        <v>215</v>
      </c>
      <c r="C79" t="s">
        <v>216</v>
      </c>
      <c r="D79" t="s">
        <v>131</v>
      </c>
      <c r="E79">
        <v>173.00919999999999</v>
      </c>
      <c r="F79">
        <v>-6.7</v>
      </c>
      <c r="G79">
        <v>15.23</v>
      </c>
      <c r="H79">
        <v>0.26</v>
      </c>
      <c r="I79">
        <v>19</v>
      </c>
      <c r="J79" t="s">
        <v>217</v>
      </c>
      <c r="K79">
        <f t="shared" si="51"/>
        <v>19</v>
      </c>
      <c r="L79" t="s">
        <v>127</v>
      </c>
      <c r="M79" t="s">
        <v>127</v>
      </c>
      <c r="N79">
        <v>658635</v>
      </c>
      <c r="O79">
        <f t="shared" si="52"/>
        <v>598.7590909090909</v>
      </c>
      <c r="P79">
        <v>539594</v>
      </c>
      <c r="Q79">
        <f t="shared" si="75"/>
        <v>567.99368421052634</v>
      </c>
      <c r="R79">
        <v>583192</v>
      </c>
      <c r="S79">
        <f t="shared" si="54"/>
        <v>431.99407407407409</v>
      </c>
      <c r="T79" t="s">
        <v>127</v>
      </c>
      <c r="U79" t="s">
        <v>127</v>
      </c>
      <c r="V79">
        <v>567245</v>
      </c>
      <c r="W79">
        <f t="shared" si="55"/>
        <v>581.78974358974358</v>
      </c>
      <c r="X79" t="s">
        <v>127</v>
      </c>
      <c r="Y79" t="s">
        <v>127</v>
      </c>
      <c r="Z79" t="s">
        <v>127</v>
      </c>
      <c r="AA79" t="s">
        <v>127</v>
      </c>
      <c r="AB79" t="s">
        <v>127</v>
      </c>
      <c r="AC79" t="s">
        <v>127</v>
      </c>
      <c r="AD79">
        <v>714506</v>
      </c>
      <c r="AE79">
        <f t="shared" si="59"/>
        <v>700.49607843137255</v>
      </c>
      <c r="AF79">
        <v>520341</v>
      </c>
      <c r="AG79">
        <f t="shared" si="60"/>
        <v>424.7681632653061</v>
      </c>
      <c r="AH79">
        <v>504183</v>
      </c>
      <c r="AI79">
        <f>AH79/1140</f>
        <v>442.26578947368421</v>
      </c>
      <c r="AJ79">
        <v>1119273</v>
      </c>
      <c r="AK79">
        <f t="shared" si="62"/>
        <v>1210.0248648648649</v>
      </c>
      <c r="AL79">
        <v>694699</v>
      </c>
      <c r="AM79">
        <f t="shared" si="73"/>
        <v>763.40549450549452</v>
      </c>
      <c r="AN79">
        <v>1419195</v>
      </c>
      <c r="AO79">
        <f t="shared" si="63"/>
        <v>1605.4242081447965</v>
      </c>
      <c r="AP79">
        <v>1268888</v>
      </c>
      <c r="AQ79">
        <f t="shared" si="74"/>
        <v>1409.8755555555556</v>
      </c>
      <c r="AR79">
        <v>1178236</v>
      </c>
      <c r="AS79">
        <f t="shared" si="65"/>
        <v>1540.1777777777777</v>
      </c>
      <c r="AT79">
        <v>1574355</v>
      </c>
      <c r="AU79">
        <f t="shared" si="66"/>
        <v>1028.9901960784314</v>
      </c>
      <c r="AV79">
        <v>1186840</v>
      </c>
      <c r="AW79">
        <f t="shared" si="67"/>
        <v>1318.7111111111112</v>
      </c>
      <c r="AX79">
        <v>2130651</v>
      </c>
      <c r="AY79">
        <f t="shared" si="68"/>
        <v>1690.9928571428572</v>
      </c>
      <c r="AZ79">
        <v>1595518</v>
      </c>
      <c r="BA79">
        <f t="shared" si="69"/>
        <v>1519.5409523809524</v>
      </c>
      <c r="BB79">
        <v>1320229</v>
      </c>
      <c r="BC79">
        <f t="shared" si="70"/>
        <v>1886.0414285714285</v>
      </c>
      <c r="BD79">
        <v>1663466</v>
      </c>
      <c r="BE79">
        <f t="shared" si="71"/>
        <v>1386.2216666666666</v>
      </c>
      <c r="BF79">
        <v>1761039</v>
      </c>
      <c r="BG79">
        <f t="shared" si="72"/>
        <v>1778.8272727272727</v>
      </c>
      <c r="BH79">
        <v>2.9213879294900599E-2</v>
      </c>
      <c r="BI79">
        <v>-1.4314330140224201</v>
      </c>
      <c r="BJ79">
        <v>90</v>
      </c>
      <c r="BK79">
        <v>0.89344544384208302</v>
      </c>
      <c r="BL79">
        <v>2.0072493198791501E-2</v>
      </c>
      <c r="BM79">
        <v>1</v>
      </c>
      <c r="BN79" s="1">
        <v>1.50144156071715E-5</v>
      </c>
      <c r="BO79">
        <v>-1.5956154752252301</v>
      </c>
      <c r="BP79">
        <v>212642</v>
      </c>
      <c r="BQ79">
        <v>0.71084831758979405</v>
      </c>
      <c r="BR79">
        <v>-7.9298067265676994E-2</v>
      </c>
      <c r="BS79">
        <v>1</v>
      </c>
      <c r="BT79" s="1">
        <v>3.6178878882218899E-5</v>
      </c>
      <c r="BU79">
        <v>-1.2202112193118599</v>
      </c>
      <c r="BV79">
        <v>56318</v>
      </c>
      <c r="BW79">
        <v>2.9213879294900599E-2</v>
      </c>
      <c r="BX79">
        <v>1.4314330140224201</v>
      </c>
      <c r="BY79">
        <v>90</v>
      </c>
      <c r="BZ79">
        <v>2.74495592338878E-2</v>
      </c>
      <c r="CA79">
        <v>1.45150550722121</v>
      </c>
      <c r="CB79">
        <v>96</v>
      </c>
      <c r="CC79">
        <v>0.60972074680164701</v>
      </c>
      <c r="CD79">
        <v>-0.16418246120281399</v>
      </c>
      <c r="CE79">
        <v>3</v>
      </c>
      <c r="CF79">
        <v>3.4021564419468998E-2</v>
      </c>
      <c r="CG79">
        <v>1.3521349467567401</v>
      </c>
      <c r="CH79">
        <v>74</v>
      </c>
      <c r="CI79">
        <v>0.55970580439931505</v>
      </c>
      <c r="CJ79">
        <v>0.21122179471055799</v>
      </c>
      <c r="CK79">
        <v>3</v>
      </c>
      <c r="CL79">
        <v>0.89344544384208302</v>
      </c>
      <c r="CM79">
        <v>-2.0072493198791602E-2</v>
      </c>
      <c r="CN79">
        <v>1</v>
      </c>
      <c r="CO79">
        <v>2.74495592338878E-2</v>
      </c>
      <c r="CP79">
        <v>-1.45150550722121</v>
      </c>
      <c r="CQ79">
        <v>96</v>
      </c>
      <c r="CR79" s="1">
        <v>6.6603517613177403E-6</v>
      </c>
      <c r="CS79">
        <v>-1.61568796842403</v>
      </c>
      <c r="CT79">
        <v>484406</v>
      </c>
      <c r="CU79">
        <v>0.58867435837294402</v>
      </c>
      <c r="CV79">
        <v>-9.9370560464468696E-2</v>
      </c>
      <c r="CW79">
        <v>1</v>
      </c>
      <c r="CX79" s="1">
        <v>7.85184916620477E-6</v>
      </c>
      <c r="CY79">
        <v>-1.2402837125106501</v>
      </c>
      <c r="CZ79">
        <v>262040</v>
      </c>
      <c r="DA79" s="1">
        <v>1.50144156071715E-5</v>
      </c>
      <c r="DB79">
        <v>1.5956154752252301</v>
      </c>
      <c r="DC79">
        <v>212642</v>
      </c>
      <c r="DD79">
        <v>0.60972074680164701</v>
      </c>
      <c r="DE79">
        <v>0.16418246120281399</v>
      </c>
      <c r="DF79">
        <v>3</v>
      </c>
      <c r="DG79" s="1">
        <v>6.6603517613177403E-6</v>
      </c>
      <c r="DH79">
        <v>1.61568796842403</v>
      </c>
      <c r="DI79">
        <v>484406</v>
      </c>
      <c r="DJ79" s="1">
        <v>3.0732721012885901E-5</v>
      </c>
      <c r="DK79">
        <v>1.51631740795956</v>
      </c>
      <c r="DL79">
        <v>99711</v>
      </c>
      <c r="DM79">
        <v>4.6086602801198003E-3</v>
      </c>
      <c r="DN79">
        <v>0.37540425591337201</v>
      </c>
      <c r="DO79">
        <v>396</v>
      </c>
      <c r="DP79">
        <v>0.71084831758979405</v>
      </c>
      <c r="DQ79">
        <v>7.9298067265676994E-2</v>
      </c>
      <c r="DR79">
        <v>1</v>
      </c>
      <c r="DS79">
        <v>3.4021564419468998E-2</v>
      </c>
      <c r="DT79">
        <v>-1.3521349467567401</v>
      </c>
      <c r="DU79">
        <v>74</v>
      </c>
      <c r="DV79">
        <v>0.58867435837294402</v>
      </c>
      <c r="DW79">
        <v>9.9370560464468599E-2</v>
      </c>
      <c r="DX79">
        <v>1</v>
      </c>
      <c r="DY79" s="1">
        <v>3.0732721012885901E-5</v>
      </c>
      <c r="DZ79">
        <v>-1.51631740795956</v>
      </c>
      <c r="EA79">
        <v>99711</v>
      </c>
      <c r="EB79">
        <v>1.1086355424833801E-4</v>
      </c>
      <c r="EC79">
        <v>-1.1409131520461799</v>
      </c>
      <c r="ED79">
        <v>17691</v>
      </c>
      <c r="EE79" s="1">
        <v>3.6178878882218899E-5</v>
      </c>
      <c r="EF79">
        <v>1.2202112193118599</v>
      </c>
      <c r="EG79">
        <v>56318</v>
      </c>
      <c r="EH79">
        <v>0.55970580439931505</v>
      </c>
      <c r="EI79">
        <v>-0.21122179471055799</v>
      </c>
      <c r="EJ79">
        <v>3</v>
      </c>
      <c r="EK79" s="1">
        <v>7.85184916620477E-6</v>
      </c>
      <c r="EL79">
        <v>1.2402837125106501</v>
      </c>
      <c r="EM79">
        <v>262040</v>
      </c>
      <c r="EN79">
        <v>4.6086602801198003E-3</v>
      </c>
      <c r="EO79">
        <v>-0.37540425591337201</v>
      </c>
      <c r="EP79">
        <v>396</v>
      </c>
      <c r="EQ79">
        <v>1.1086355424833801E-4</v>
      </c>
      <c r="ER79">
        <v>1.1409131520461799</v>
      </c>
      <c r="ES79">
        <v>17691</v>
      </c>
    </row>
    <row r="80" spans="1:149" x14ac:dyDescent="0.2">
      <c r="A80">
        <v>114</v>
      </c>
      <c r="B80" t="s">
        <v>463</v>
      </c>
      <c r="C80" t="s">
        <v>464</v>
      </c>
      <c r="D80" t="s">
        <v>131</v>
      </c>
      <c r="E80">
        <v>255.233</v>
      </c>
      <c r="F80">
        <v>-2.2000000000000002</v>
      </c>
      <c r="G80">
        <v>2.95</v>
      </c>
      <c r="H80">
        <v>7.0000000000000007E-2</v>
      </c>
      <c r="I80">
        <v>19</v>
      </c>
      <c r="J80" t="s">
        <v>465</v>
      </c>
      <c r="K80">
        <f t="shared" si="51"/>
        <v>19</v>
      </c>
      <c r="L80" t="s">
        <v>127</v>
      </c>
      <c r="M80" t="s">
        <v>127</v>
      </c>
      <c r="N80">
        <v>1760110</v>
      </c>
      <c r="O80">
        <f t="shared" si="52"/>
        <v>1600.1</v>
      </c>
      <c r="P80">
        <v>1489922</v>
      </c>
      <c r="Q80">
        <f t="shared" si="75"/>
        <v>1568.338947368421</v>
      </c>
      <c r="R80" t="s">
        <v>127</v>
      </c>
      <c r="S80" t="s">
        <v>127</v>
      </c>
      <c r="T80" t="s">
        <v>127</v>
      </c>
      <c r="U80" t="s">
        <v>127</v>
      </c>
      <c r="V80">
        <v>1274748</v>
      </c>
      <c r="W80">
        <f t="shared" si="55"/>
        <v>1307.4338461538462</v>
      </c>
      <c r="X80" t="s">
        <v>127</v>
      </c>
      <c r="Y80" t="s">
        <v>127</v>
      </c>
      <c r="Z80" t="s">
        <v>127</v>
      </c>
      <c r="AA80" t="s">
        <v>127</v>
      </c>
      <c r="AB80">
        <v>3006839</v>
      </c>
      <c r="AC80">
        <f t="shared" ref="AC80:AC87" si="76">AB80/1440</f>
        <v>2088.0826388888891</v>
      </c>
      <c r="AD80">
        <v>4435870</v>
      </c>
      <c r="AE80">
        <f t="shared" si="59"/>
        <v>4348.8921568627447</v>
      </c>
      <c r="AF80">
        <v>1356344</v>
      </c>
      <c r="AG80">
        <f t="shared" si="60"/>
        <v>1107.2195918367347</v>
      </c>
      <c r="AH80">
        <v>9222928</v>
      </c>
      <c r="AI80">
        <f>AH80/1140</f>
        <v>8090.287719298246</v>
      </c>
      <c r="AJ80">
        <v>10385551</v>
      </c>
      <c r="AK80">
        <f t="shared" si="62"/>
        <v>11227.622702702703</v>
      </c>
      <c r="AL80">
        <v>9822068</v>
      </c>
      <c r="AM80">
        <f t="shared" si="73"/>
        <v>10793.481318681319</v>
      </c>
      <c r="AN80">
        <v>18149578</v>
      </c>
      <c r="AO80">
        <f t="shared" si="63"/>
        <v>20531.196832579186</v>
      </c>
      <c r="AP80">
        <v>38918180</v>
      </c>
      <c r="AQ80">
        <f t="shared" si="74"/>
        <v>43242.422222222223</v>
      </c>
      <c r="AR80">
        <v>13449392</v>
      </c>
      <c r="AS80">
        <f t="shared" si="65"/>
        <v>17580.9045751634</v>
      </c>
      <c r="AT80">
        <v>25007232</v>
      </c>
      <c r="AU80">
        <f t="shared" si="66"/>
        <v>16344.596078431372</v>
      </c>
      <c r="AV80">
        <v>36589100</v>
      </c>
      <c r="AW80">
        <f t="shared" si="67"/>
        <v>40654.555555555555</v>
      </c>
      <c r="AX80">
        <v>33128608</v>
      </c>
      <c r="AY80">
        <f t="shared" si="68"/>
        <v>26292.546031746031</v>
      </c>
      <c r="AZ80">
        <v>38138560</v>
      </c>
      <c r="BA80">
        <f t="shared" si="69"/>
        <v>36322.438095238096</v>
      </c>
      <c r="BB80">
        <v>32957998</v>
      </c>
      <c r="BC80">
        <f t="shared" si="70"/>
        <v>47082.854285714289</v>
      </c>
      <c r="BD80">
        <v>73530992</v>
      </c>
      <c r="BE80">
        <f t="shared" si="71"/>
        <v>61275.826666666668</v>
      </c>
      <c r="BF80">
        <v>17138834</v>
      </c>
      <c r="BG80">
        <f t="shared" si="72"/>
        <v>17311.953535353536</v>
      </c>
      <c r="BH80">
        <v>7.7397866265301998E-2</v>
      </c>
      <c r="BI80">
        <v>-4.5467879260252699</v>
      </c>
      <c r="BJ80">
        <v>5115</v>
      </c>
      <c r="BK80">
        <v>0.25383838976367401</v>
      </c>
      <c r="BL80">
        <v>-1.4315408370757701</v>
      </c>
      <c r="BM80">
        <v>27</v>
      </c>
      <c r="BN80">
        <v>3.00447265088286E-3</v>
      </c>
      <c r="BO80">
        <v>-4.14627319466421</v>
      </c>
      <c r="BP80">
        <v>76612</v>
      </c>
      <c r="BQ80">
        <v>0.46471813457328998</v>
      </c>
      <c r="BR80">
        <v>-0.54304081493007295</v>
      </c>
      <c r="BS80">
        <v>5</v>
      </c>
      <c r="BT80">
        <v>4.9936424770268498E-3</v>
      </c>
      <c r="BU80">
        <v>-4.4181935442841</v>
      </c>
      <c r="BV80">
        <v>66582</v>
      </c>
      <c r="BW80">
        <v>7.7397866265301998E-2</v>
      </c>
      <c r="BX80">
        <v>4.5467879260252699</v>
      </c>
      <c r="BY80">
        <v>5115</v>
      </c>
      <c r="BZ80">
        <v>9.8919361681392495E-2</v>
      </c>
      <c r="CA80">
        <v>3.1152470889494999</v>
      </c>
      <c r="CB80">
        <v>1587</v>
      </c>
      <c r="CC80">
        <v>0.62715821563013796</v>
      </c>
      <c r="CD80">
        <v>0.40051473136106103</v>
      </c>
      <c r="CE80">
        <v>60</v>
      </c>
      <c r="CF80">
        <v>8.2541452329161394E-2</v>
      </c>
      <c r="CG80">
        <v>4.0037471110952003</v>
      </c>
      <c r="CH80">
        <v>3353</v>
      </c>
      <c r="CI80">
        <v>0.86835429059427605</v>
      </c>
      <c r="CJ80">
        <v>0.12859438174117499</v>
      </c>
      <c r="CK80">
        <v>39</v>
      </c>
      <c r="CL80">
        <v>0.25383838976367401</v>
      </c>
      <c r="CM80">
        <v>1.4315408370757701</v>
      </c>
      <c r="CN80">
        <v>27</v>
      </c>
      <c r="CO80">
        <v>9.8919361681392495E-2</v>
      </c>
      <c r="CP80">
        <v>-3.1152470889494999</v>
      </c>
      <c r="CQ80">
        <v>1587</v>
      </c>
      <c r="CR80">
        <v>6.9274712467539403E-3</v>
      </c>
      <c r="CS80">
        <v>-2.7147323575884399</v>
      </c>
      <c r="CT80">
        <v>13436</v>
      </c>
      <c r="CU80">
        <v>0.42856441689619001</v>
      </c>
      <c r="CV80">
        <v>0.88850002214570001</v>
      </c>
      <c r="CW80">
        <v>12</v>
      </c>
      <c r="CX80">
        <v>8.8830883961514701E-3</v>
      </c>
      <c r="CY80">
        <v>-2.9866527072083202</v>
      </c>
      <c r="CZ80">
        <v>14929</v>
      </c>
      <c r="DA80">
        <v>3.00447265088286E-3</v>
      </c>
      <c r="DB80">
        <v>4.14627319466421</v>
      </c>
      <c r="DC80">
        <v>76612</v>
      </c>
      <c r="DD80">
        <v>0.62715821563013796</v>
      </c>
      <c r="DE80">
        <v>-0.40051473136106103</v>
      </c>
      <c r="DF80">
        <v>60</v>
      </c>
      <c r="DG80">
        <v>6.9274712467539403E-3</v>
      </c>
      <c r="DH80">
        <v>2.7147323575884399</v>
      </c>
      <c r="DI80">
        <v>13436</v>
      </c>
      <c r="DJ80">
        <v>3.6688788450498001E-3</v>
      </c>
      <c r="DK80">
        <v>3.6032323797341399</v>
      </c>
      <c r="DL80">
        <v>44111</v>
      </c>
      <c r="DM80">
        <v>0.55413891335361298</v>
      </c>
      <c r="DN80">
        <v>-0.27192034961988498</v>
      </c>
      <c r="DO80">
        <v>59</v>
      </c>
      <c r="DP80">
        <v>0.46471813457328998</v>
      </c>
      <c r="DQ80">
        <v>0.54304081493007295</v>
      </c>
      <c r="DR80">
        <v>5</v>
      </c>
      <c r="DS80">
        <v>8.2541452329161394E-2</v>
      </c>
      <c r="DT80">
        <v>-4.0037471110952003</v>
      </c>
      <c r="DU80">
        <v>3353</v>
      </c>
      <c r="DV80">
        <v>0.42856441689619001</v>
      </c>
      <c r="DW80">
        <v>-0.88850002214569901</v>
      </c>
      <c r="DX80">
        <v>12</v>
      </c>
      <c r="DY80">
        <v>3.6688788450498001E-3</v>
      </c>
      <c r="DZ80">
        <v>-3.6032323797341399</v>
      </c>
      <c r="EA80">
        <v>44111</v>
      </c>
      <c r="EB80">
        <v>5.74537791257268E-3</v>
      </c>
      <c r="EC80">
        <v>-3.8751527293540202</v>
      </c>
      <c r="ED80">
        <v>40529</v>
      </c>
      <c r="EE80">
        <v>4.9936424770268498E-3</v>
      </c>
      <c r="EF80">
        <v>4.4181935442841</v>
      </c>
      <c r="EG80">
        <v>66582</v>
      </c>
      <c r="EH80">
        <v>0.86835429059427605</v>
      </c>
      <c r="EI80">
        <v>-0.12859438174117499</v>
      </c>
      <c r="EJ80">
        <v>39</v>
      </c>
      <c r="EK80">
        <v>8.8830883961514701E-3</v>
      </c>
      <c r="EL80">
        <v>2.9866527072083202</v>
      </c>
      <c r="EM80">
        <v>14929</v>
      </c>
      <c r="EN80">
        <v>0.55413891335361298</v>
      </c>
      <c r="EO80">
        <v>0.27192034961988498</v>
      </c>
      <c r="EP80">
        <v>59</v>
      </c>
      <c r="EQ80">
        <v>5.74537791257268E-3</v>
      </c>
      <c r="ER80">
        <v>3.8751527293540202</v>
      </c>
      <c r="ES80">
        <v>40529</v>
      </c>
    </row>
    <row r="81" spans="1:149" x14ac:dyDescent="0.2">
      <c r="A81">
        <v>70</v>
      </c>
      <c r="B81" t="s">
        <v>335</v>
      </c>
      <c r="C81" t="s">
        <v>336</v>
      </c>
      <c r="D81" t="s">
        <v>125</v>
      </c>
      <c r="E81">
        <v>133.0608</v>
      </c>
      <c r="F81">
        <v>-0.5</v>
      </c>
      <c r="G81">
        <v>11.67</v>
      </c>
      <c r="H81">
        <v>0.14000000000000001</v>
      </c>
      <c r="I81">
        <v>18</v>
      </c>
      <c r="J81" t="s">
        <v>337</v>
      </c>
      <c r="K81">
        <f t="shared" si="51"/>
        <v>18</v>
      </c>
      <c r="L81">
        <v>3079388</v>
      </c>
      <c r="M81">
        <f>L81/1000</f>
        <v>3079.3879999999999</v>
      </c>
      <c r="N81">
        <v>3744092</v>
      </c>
      <c r="O81">
        <f t="shared" si="52"/>
        <v>3403.72</v>
      </c>
      <c r="P81">
        <v>3399326</v>
      </c>
      <c r="Q81">
        <f t="shared" si="75"/>
        <v>3578.237894736842</v>
      </c>
      <c r="R81" t="s">
        <v>127</v>
      </c>
      <c r="S81" t="s">
        <v>127</v>
      </c>
      <c r="T81" t="s">
        <v>127</v>
      </c>
      <c r="U81" t="s">
        <v>127</v>
      </c>
      <c r="V81" t="s">
        <v>127</v>
      </c>
      <c r="W81" t="s">
        <v>127</v>
      </c>
      <c r="X81">
        <v>2806733</v>
      </c>
      <c r="Y81">
        <f>X81/930</f>
        <v>3017.9924731182796</v>
      </c>
      <c r="Z81" t="s">
        <v>127</v>
      </c>
      <c r="AA81" t="s">
        <v>127</v>
      </c>
      <c r="AB81">
        <v>4911284</v>
      </c>
      <c r="AC81">
        <f t="shared" si="76"/>
        <v>3410.6138888888891</v>
      </c>
      <c r="AD81">
        <v>3171489</v>
      </c>
      <c r="AE81">
        <f t="shared" si="59"/>
        <v>3109.3029411764705</v>
      </c>
      <c r="AF81" t="s">
        <v>127</v>
      </c>
      <c r="AG81" t="s">
        <v>127</v>
      </c>
      <c r="AH81" t="s">
        <v>127</v>
      </c>
      <c r="AI81" t="s">
        <v>127</v>
      </c>
      <c r="AJ81">
        <v>61506632</v>
      </c>
      <c r="AK81">
        <f t="shared" si="62"/>
        <v>66493.656216216215</v>
      </c>
      <c r="AL81">
        <v>49412308</v>
      </c>
      <c r="AM81">
        <f t="shared" si="73"/>
        <v>54299.239560439557</v>
      </c>
      <c r="AN81">
        <v>57750724</v>
      </c>
      <c r="AO81">
        <f t="shared" si="63"/>
        <v>65328.87330316742</v>
      </c>
      <c r="AP81">
        <v>41665084</v>
      </c>
      <c r="AQ81">
        <f t="shared" si="74"/>
        <v>46294.537777777776</v>
      </c>
      <c r="AR81">
        <v>45641384</v>
      </c>
      <c r="AS81">
        <f t="shared" si="65"/>
        <v>59661.939869281043</v>
      </c>
      <c r="AT81">
        <v>48323680</v>
      </c>
      <c r="AU81">
        <f t="shared" si="66"/>
        <v>31584.104575163397</v>
      </c>
      <c r="AV81">
        <v>47854840</v>
      </c>
      <c r="AW81">
        <f t="shared" si="67"/>
        <v>53172.044444444444</v>
      </c>
      <c r="AX81">
        <v>47072636</v>
      </c>
      <c r="AY81">
        <f t="shared" si="68"/>
        <v>37359.234920634917</v>
      </c>
      <c r="AZ81">
        <v>43812592</v>
      </c>
      <c r="BA81">
        <f t="shared" si="69"/>
        <v>41726.278095238093</v>
      </c>
      <c r="BB81">
        <v>41802120</v>
      </c>
      <c r="BC81">
        <f t="shared" si="70"/>
        <v>59717.314285714288</v>
      </c>
      <c r="BD81">
        <v>49783264</v>
      </c>
      <c r="BE81">
        <f t="shared" si="71"/>
        <v>41486.053333333337</v>
      </c>
      <c r="BF81">
        <v>46139240</v>
      </c>
      <c r="BG81">
        <f t="shared" si="72"/>
        <v>46605.292929292926</v>
      </c>
      <c r="BH81" s="1">
        <v>1.3000590365553299E-8</v>
      </c>
      <c r="BI81">
        <v>-4.4071828853741497</v>
      </c>
      <c r="BJ81">
        <v>40995750572</v>
      </c>
      <c r="BK81">
        <v>0.46760616197022697</v>
      </c>
      <c r="BL81">
        <v>-0.38904082113152599</v>
      </c>
      <c r="BM81">
        <v>7</v>
      </c>
      <c r="BN81" s="1">
        <v>5.3264641220657601E-6</v>
      </c>
      <c r="BO81">
        <v>-4.4378028198977599</v>
      </c>
      <c r="BP81">
        <v>104300706</v>
      </c>
      <c r="BQ81">
        <v>0.479471215492632</v>
      </c>
      <c r="BR81">
        <v>-0.25913325283711097</v>
      </c>
      <c r="BS81">
        <v>6</v>
      </c>
      <c r="BT81" s="1">
        <v>6.4974857252955001E-5</v>
      </c>
      <c r="BU81">
        <v>-4.4140756774954601</v>
      </c>
      <c r="BV81">
        <v>8279675</v>
      </c>
      <c r="BW81" s="1">
        <v>1.3000590365553299E-8</v>
      </c>
      <c r="BX81">
        <v>4.4071828853741497</v>
      </c>
      <c r="BY81">
        <v>40995750572</v>
      </c>
      <c r="BZ81" s="1">
        <v>2.9097998178484999E-8</v>
      </c>
      <c r="CA81">
        <v>4.0181420642426202</v>
      </c>
      <c r="CB81">
        <v>14181901037</v>
      </c>
      <c r="CC81">
        <v>0.75944496493824298</v>
      </c>
      <c r="CD81">
        <v>-3.0619934523611201E-2</v>
      </c>
      <c r="CE81">
        <v>65</v>
      </c>
      <c r="CF81" s="1">
        <v>9.5353369060245207E-9</v>
      </c>
      <c r="CG81">
        <v>4.1480496325370302</v>
      </c>
      <c r="CH81">
        <v>47118146551</v>
      </c>
      <c r="CI81">
        <v>0.96310254481475899</v>
      </c>
      <c r="CJ81">
        <v>-6.8927921213131297E-3</v>
      </c>
      <c r="CK81">
        <v>50</v>
      </c>
      <c r="CL81">
        <v>0.46760616197022697</v>
      </c>
      <c r="CM81">
        <v>0.38904082113152599</v>
      </c>
      <c r="CN81">
        <v>7</v>
      </c>
      <c r="CO81" s="1">
        <v>2.9097998178484999E-8</v>
      </c>
      <c r="CP81">
        <v>-4.0181420642426202</v>
      </c>
      <c r="CQ81">
        <v>14181901037</v>
      </c>
      <c r="CR81" s="1">
        <v>6.4184192820524801E-6</v>
      </c>
      <c r="CS81">
        <v>-4.0487619987662304</v>
      </c>
      <c r="CT81">
        <v>66999878</v>
      </c>
      <c r="CU81">
        <v>0.76672676348609903</v>
      </c>
      <c r="CV81">
        <v>0.12990756829441399</v>
      </c>
      <c r="CW81">
        <v>4</v>
      </c>
      <c r="CX81" s="1">
        <v>7.3931134075533805E-5</v>
      </c>
      <c r="CY81">
        <v>-4.0250348563639298</v>
      </c>
      <c r="CZ81">
        <v>5633778</v>
      </c>
      <c r="DA81" s="1">
        <v>5.3264641220657601E-6</v>
      </c>
      <c r="DB81">
        <v>4.4378028198977599</v>
      </c>
      <c r="DC81">
        <v>104300706</v>
      </c>
      <c r="DD81">
        <v>0.75944496493824298</v>
      </c>
      <c r="DE81">
        <v>3.0619934523611201E-2</v>
      </c>
      <c r="DF81">
        <v>65</v>
      </c>
      <c r="DG81" s="1">
        <v>6.4184192820524801E-6</v>
      </c>
      <c r="DH81">
        <v>4.0487619987662304</v>
      </c>
      <c r="DI81">
        <v>66999878</v>
      </c>
      <c r="DJ81" s="1">
        <v>5.39539089816576E-6</v>
      </c>
      <c r="DK81">
        <v>4.1786695670606404</v>
      </c>
      <c r="DL81">
        <v>86785891</v>
      </c>
      <c r="DM81">
        <v>0.89067524188823599</v>
      </c>
      <c r="DN81">
        <v>2.3727142402298E-2</v>
      </c>
      <c r="DO81">
        <v>55</v>
      </c>
      <c r="DP81">
        <v>0.479471215492632</v>
      </c>
      <c r="DQ81">
        <v>0.25913325283711097</v>
      </c>
      <c r="DR81">
        <v>6</v>
      </c>
      <c r="DS81" s="1">
        <v>9.5353369060245207E-9</v>
      </c>
      <c r="DT81">
        <v>-4.1480496325370302</v>
      </c>
      <c r="DU81">
        <v>47118146551</v>
      </c>
      <c r="DV81">
        <v>0.76672676348609903</v>
      </c>
      <c r="DW81">
        <v>-0.12990756829441399</v>
      </c>
      <c r="DX81">
        <v>4</v>
      </c>
      <c r="DY81" s="1">
        <v>5.39539089816576E-6</v>
      </c>
      <c r="DZ81">
        <v>-4.1786695670606404</v>
      </c>
      <c r="EA81">
        <v>86785891</v>
      </c>
      <c r="EB81" s="1">
        <v>6.7433402497244494E-5</v>
      </c>
      <c r="EC81">
        <v>-4.1549424246583504</v>
      </c>
      <c r="ED81">
        <v>6724941</v>
      </c>
      <c r="EE81" s="1">
        <v>6.4974857252955001E-5</v>
      </c>
      <c r="EF81">
        <v>4.4140756774954601</v>
      </c>
      <c r="EG81">
        <v>8279675</v>
      </c>
      <c r="EH81">
        <v>0.96310254481475899</v>
      </c>
      <c r="EI81">
        <v>6.8927921213131297E-3</v>
      </c>
      <c r="EJ81">
        <v>50</v>
      </c>
      <c r="EK81" s="1">
        <v>7.3931134075533805E-5</v>
      </c>
      <c r="EL81">
        <v>4.0250348563639298</v>
      </c>
      <c r="EM81">
        <v>5633778</v>
      </c>
      <c r="EN81">
        <v>0.89067524188823599</v>
      </c>
      <c r="EO81">
        <v>-2.3727142402298101E-2</v>
      </c>
      <c r="EP81">
        <v>55</v>
      </c>
      <c r="EQ81" s="1">
        <v>6.7433402497244494E-5</v>
      </c>
      <c r="ER81">
        <v>4.1549424246583504</v>
      </c>
      <c r="ES81">
        <v>6724941</v>
      </c>
    </row>
    <row r="82" spans="1:149" x14ac:dyDescent="0.2">
      <c r="A82">
        <v>124</v>
      </c>
      <c r="B82" t="s">
        <v>493</v>
      </c>
      <c r="C82" t="s">
        <v>494</v>
      </c>
      <c r="D82" t="s">
        <v>131</v>
      </c>
      <c r="E82">
        <v>87.008799999999994</v>
      </c>
      <c r="F82">
        <v>-14.6</v>
      </c>
      <c r="G82">
        <v>6.22</v>
      </c>
      <c r="H82">
        <v>0.27</v>
      </c>
      <c r="I82">
        <v>18</v>
      </c>
      <c r="J82" t="s">
        <v>495</v>
      </c>
      <c r="K82">
        <f t="shared" si="51"/>
        <v>18</v>
      </c>
      <c r="L82" t="s">
        <v>127</v>
      </c>
      <c r="M82" t="s">
        <v>127</v>
      </c>
      <c r="N82" t="s">
        <v>127</v>
      </c>
      <c r="O82" t="s">
        <v>127</v>
      </c>
      <c r="P82">
        <v>71268</v>
      </c>
      <c r="Q82">
        <f t="shared" si="75"/>
        <v>75.018947368421053</v>
      </c>
      <c r="R82">
        <v>160524</v>
      </c>
      <c r="S82">
        <f>R82/1350</f>
        <v>118.90666666666667</v>
      </c>
      <c r="T82" t="s">
        <v>127</v>
      </c>
      <c r="U82" t="s">
        <v>127</v>
      </c>
      <c r="V82">
        <v>182456</v>
      </c>
      <c r="W82">
        <f>V82/975</f>
        <v>187.13435897435897</v>
      </c>
      <c r="X82">
        <v>121551</v>
      </c>
      <c r="Y82">
        <f>X82/930</f>
        <v>130.69999999999999</v>
      </c>
      <c r="Z82" t="s">
        <v>127</v>
      </c>
      <c r="AA82" t="s">
        <v>127</v>
      </c>
      <c r="AB82">
        <v>110111</v>
      </c>
      <c r="AC82">
        <f t="shared" si="76"/>
        <v>76.46597222222222</v>
      </c>
      <c r="AD82">
        <v>171281</v>
      </c>
      <c r="AE82">
        <f t="shared" si="59"/>
        <v>167.92254901960786</v>
      </c>
      <c r="AF82" t="s">
        <v>127</v>
      </c>
      <c r="AG82" t="s">
        <v>127</v>
      </c>
      <c r="AH82" t="s">
        <v>127</v>
      </c>
      <c r="AI82" t="s">
        <v>127</v>
      </c>
      <c r="AJ82">
        <v>554360</v>
      </c>
      <c r="AK82">
        <f t="shared" si="62"/>
        <v>599.30810810810806</v>
      </c>
      <c r="AL82">
        <v>780485</v>
      </c>
      <c r="AM82">
        <f t="shared" si="73"/>
        <v>857.67582417582423</v>
      </c>
      <c r="AN82">
        <v>542791</v>
      </c>
      <c r="AO82">
        <f t="shared" si="63"/>
        <v>614.01696832579182</v>
      </c>
      <c r="AP82">
        <v>331082</v>
      </c>
      <c r="AQ82">
        <f t="shared" si="74"/>
        <v>367.86888888888888</v>
      </c>
      <c r="AR82">
        <v>272828</v>
      </c>
      <c r="AS82">
        <f t="shared" si="65"/>
        <v>356.63790849673205</v>
      </c>
      <c r="AT82">
        <v>637657</v>
      </c>
      <c r="AU82">
        <f t="shared" si="66"/>
        <v>416.76928104575165</v>
      </c>
      <c r="AV82">
        <v>457672</v>
      </c>
      <c r="AW82">
        <f t="shared" si="67"/>
        <v>508.52444444444444</v>
      </c>
      <c r="AX82">
        <v>296997</v>
      </c>
      <c r="AY82">
        <f t="shared" si="68"/>
        <v>235.71190476190475</v>
      </c>
      <c r="AZ82">
        <v>289359</v>
      </c>
      <c r="BA82">
        <f t="shared" si="69"/>
        <v>275.58</v>
      </c>
      <c r="BB82">
        <v>429774</v>
      </c>
      <c r="BC82">
        <f t="shared" si="70"/>
        <v>613.96285714285716</v>
      </c>
      <c r="BD82">
        <v>417055</v>
      </c>
      <c r="BE82">
        <f t="shared" si="71"/>
        <v>347.54583333333335</v>
      </c>
      <c r="BF82">
        <v>233827</v>
      </c>
      <c r="BG82">
        <f t="shared" si="72"/>
        <v>236.1888888888889</v>
      </c>
      <c r="BH82">
        <v>1.8875228226053399E-2</v>
      </c>
      <c r="BI82">
        <v>-2.6966525846984699</v>
      </c>
      <c r="BJ82">
        <v>88</v>
      </c>
      <c r="BK82">
        <v>0.18469359575430699</v>
      </c>
      <c r="BL82">
        <v>-0.66411988222989204</v>
      </c>
      <c r="BM82">
        <v>1</v>
      </c>
      <c r="BN82">
        <v>1.04562711714921E-2</v>
      </c>
      <c r="BO82">
        <v>-2.6436679932137501</v>
      </c>
      <c r="BP82">
        <v>148</v>
      </c>
      <c r="BQ82">
        <v>3.7171206815272903E-2</v>
      </c>
      <c r="BR82">
        <v>-0.93582007909443898</v>
      </c>
      <c r="BS82">
        <v>5</v>
      </c>
      <c r="BT82">
        <v>1.8154721788915201E-4</v>
      </c>
      <c r="BU82">
        <v>-2.7011539642185101</v>
      </c>
      <c r="BV82">
        <v>9159</v>
      </c>
      <c r="BW82">
        <v>1.8875228226053399E-2</v>
      </c>
      <c r="BX82">
        <v>2.6966525846984699</v>
      </c>
      <c r="BY82">
        <v>88</v>
      </c>
      <c r="BZ82">
        <v>3.2089186997119198E-2</v>
      </c>
      <c r="CA82">
        <v>2.03253270246858</v>
      </c>
      <c r="CB82">
        <v>35</v>
      </c>
      <c r="CC82">
        <v>0.92016786497954295</v>
      </c>
      <c r="CD82">
        <v>5.2984591484724002E-2</v>
      </c>
      <c r="CE82">
        <v>0</v>
      </c>
      <c r="CF82">
        <v>4.0318321881775102E-2</v>
      </c>
      <c r="CG82">
        <v>1.7608325056040399</v>
      </c>
      <c r="CH82">
        <v>24</v>
      </c>
      <c r="CI82">
        <v>0.99160412080363602</v>
      </c>
      <c r="CJ82">
        <v>-4.5013795200315896E-3</v>
      </c>
      <c r="CK82">
        <v>0</v>
      </c>
      <c r="CL82">
        <v>0.18469359575430699</v>
      </c>
      <c r="CM82">
        <v>0.66411988222989204</v>
      </c>
      <c r="CN82">
        <v>1</v>
      </c>
      <c r="CO82">
        <v>3.2089186997119198E-2</v>
      </c>
      <c r="CP82">
        <v>-2.03253270246858</v>
      </c>
      <c r="CQ82">
        <v>35</v>
      </c>
      <c r="CR82">
        <v>1.9910959069350399E-2</v>
      </c>
      <c r="CS82">
        <v>-1.97954811098386</v>
      </c>
      <c r="CT82">
        <v>53</v>
      </c>
      <c r="CU82">
        <v>0.55029104066200896</v>
      </c>
      <c r="CV82">
        <v>-0.27170019686454699</v>
      </c>
      <c r="CW82">
        <v>0</v>
      </c>
      <c r="CX82">
        <v>7.3545220355590699E-4</v>
      </c>
      <c r="CY82">
        <v>-2.0370340819886099</v>
      </c>
      <c r="CZ82">
        <v>1538</v>
      </c>
      <c r="DA82">
        <v>1.04562711714921E-2</v>
      </c>
      <c r="DB82">
        <v>2.6436679932137501</v>
      </c>
      <c r="DC82">
        <v>148</v>
      </c>
      <c r="DD82">
        <v>0.92016786497954295</v>
      </c>
      <c r="DE82">
        <v>-5.2984591484724099E-2</v>
      </c>
      <c r="DF82">
        <v>0</v>
      </c>
      <c r="DG82">
        <v>1.9910959069350399E-2</v>
      </c>
      <c r="DH82">
        <v>1.97954811098386</v>
      </c>
      <c r="DI82">
        <v>53</v>
      </c>
      <c r="DJ82">
        <v>2.56696503735112E-2</v>
      </c>
      <c r="DK82">
        <v>1.7078479141193099</v>
      </c>
      <c r="DL82">
        <v>35</v>
      </c>
      <c r="DM82">
        <v>0.87763290628794399</v>
      </c>
      <c r="DN82">
        <v>-5.7485971004755602E-2</v>
      </c>
      <c r="DO82">
        <v>1</v>
      </c>
      <c r="DP82">
        <v>3.7171206815272903E-2</v>
      </c>
      <c r="DQ82">
        <v>0.93582007909443998</v>
      </c>
      <c r="DR82">
        <v>5</v>
      </c>
      <c r="DS82">
        <v>4.0318321881775102E-2</v>
      </c>
      <c r="DT82">
        <v>-1.7608325056040399</v>
      </c>
      <c r="DU82">
        <v>24</v>
      </c>
      <c r="DV82">
        <v>0.55029104066200896</v>
      </c>
      <c r="DW82">
        <v>0.27170019686454699</v>
      </c>
      <c r="DX82">
        <v>0</v>
      </c>
      <c r="DY82">
        <v>2.56696503735112E-2</v>
      </c>
      <c r="DZ82">
        <v>-1.7078479141193099</v>
      </c>
      <c r="EA82">
        <v>35</v>
      </c>
      <c r="EB82">
        <v>9.0544274183189995E-4</v>
      </c>
      <c r="EC82">
        <v>-1.7653338851240701</v>
      </c>
      <c r="ED82">
        <v>1077</v>
      </c>
      <c r="EE82">
        <v>1.8154721788915201E-4</v>
      </c>
      <c r="EF82">
        <v>2.7011539642185101</v>
      </c>
      <c r="EG82">
        <v>9159</v>
      </c>
      <c r="EH82">
        <v>0.99160412080363602</v>
      </c>
      <c r="EI82">
        <v>4.5013795200317197E-3</v>
      </c>
      <c r="EJ82">
        <v>0</v>
      </c>
      <c r="EK82">
        <v>7.3545220355590699E-4</v>
      </c>
      <c r="EL82">
        <v>2.0370340819886099</v>
      </c>
      <c r="EM82">
        <v>1538</v>
      </c>
      <c r="EN82">
        <v>0.87763290628794399</v>
      </c>
      <c r="EO82">
        <v>5.7485971004755498E-2</v>
      </c>
      <c r="EP82">
        <v>1</v>
      </c>
      <c r="EQ82">
        <v>9.0544274183189995E-4</v>
      </c>
      <c r="ER82">
        <v>1.7653338851240701</v>
      </c>
      <c r="ES82">
        <v>1077</v>
      </c>
    </row>
    <row r="83" spans="1:149" x14ac:dyDescent="0.2">
      <c r="A83">
        <v>134</v>
      </c>
      <c r="B83" t="s">
        <v>521</v>
      </c>
      <c r="C83" t="s">
        <v>336</v>
      </c>
      <c r="D83" t="s">
        <v>131</v>
      </c>
      <c r="E83">
        <v>131.0462</v>
      </c>
      <c r="F83">
        <v>-10</v>
      </c>
      <c r="G83">
        <v>11.61</v>
      </c>
      <c r="H83">
        <v>0.2</v>
      </c>
      <c r="I83">
        <v>18</v>
      </c>
      <c r="J83" t="s">
        <v>522</v>
      </c>
      <c r="K83">
        <f t="shared" si="51"/>
        <v>18</v>
      </c>
      <c r="L83">
        <v>878206</v>
      </c>
      <c r="M83">
        <f>L83/1000</f>
        <v>878.20600000000002</v>
      </c>
      <c r="N83">
        <v>1098544</v>
      </c>
      <c r="O83">
        <f>N83/1100</f>
        <v>998.67636363636359</v>
      </c>
      <c r="P83">
        <v>933576</v>
      </c>
      <c r="Q83">
        <f t="shared" si="75"/>
        <v>982.71157894736837</v>
      </c>
      <c r="R83" t="s">
        <v>127</v>
      </c>
      <c r="S83" t="s">
        <v>127</v>
      </c>
      <c r="T83" t="s">
        <v>127</v>
      </c>
      <c r="U83" t="s">
        <v>127</v>
      </c>
      <c r="V83" t="s">
        <v>127</v>
      </c>
      <c r="W83" t="s">
        <v>127</v>
      </c>
      <c r="X83">
        <v>774201</v>
      </c>
      <c r="Y83">
        <f>X83/930</f>
        <v>832.47419354838712</v>
      </c>
      <c r="Z83" t="s">
        <v>127</v>
      </c>
      <c r="AA83" t="s">
        <v>127</v>
      </c>
      <c r="AB83">
        <v>1341139</v>
      </c>
      <c r="AC83">
        <f t="shared" si="76"/>
        <v>931.34652777777774</v>
      </c>
      <c r="AD83">
        <v>754166</v>
      </c>
      <c r="AE83">
        <f t="shared" si="59"/>
        <v>739.37843137254902</v>
      </c>
      <c r="AF83" t="s">
        <v>127</v>
      </c>
      <c r="AG83" t="s">
        <v>127</v>
      </c>
      <c r="AH83" t="s">
        <v>127</v>
      </c>
      <c r="AI83" t="s">
        <v>127</v>
      </c>
      <c r="AJ83">
        <v>13835900</v>
      </c>
      <c r="AK83">
        <f t="shared" si="62"/>
        <v>14957.72972972973</v>
      </c>
      <c r="AL83">
        <v>11111140</v>
      </c>
      <c r="AM83">
        <f t="shared" si="73"/>
        <v>12210.043956043955</v>
      </c>
      <c r="AN83">
        <v>12956747</v>
      </c>
      <c r="AO83">
        <f t="shared" si="63"/>
        <v>14656.953619909502</v>
      </c>
      <c r="AP83">
        <v>9161405</v>
      </c>
      <c r="AQ83">
        <f t="shared" si="74"/>
        <v>10179.338888888889</v>
      </c>
      <c r="AR83">
        <v>10103663</v>
      </c>
      <c r="AS83">
        <f t="shared" si="65"/>
        <v>13207.402614379085</v>
      </c>
      <c r="AT83">
        <v>9694728</v>
      </c>
      <c r="AU83">
        <f t="shared" si="66"/>
        <v>6336.4235294117643</v>
      </c>
      <c r="AV83">
        <v>10880356</v>
      </c>
      <c r="AW83">
        <f t="shared" si="67"/>
        <v>12089.284444444444</v>
      </c>
      <c r="AX83">
        <v>10854274</v>
      </c>
      <c r="AY83">
        <f t="shared" si="68"/>
        <v>8614.5031746031746</v>
      </c>
      <c r="AZ83">
        <v>9558152</v>
      </c>
      <c r="BA83">
        <f t="shared" si="69"/>
        <v>9103.0019047619044</v>
      </c>
      <c r="BB83">
        <v>8492333</v>
      </c>
      <c r="BC83">
        <f t="shared" si="70"/>
        <v>12131.904285714285</v>
      </c>
      <c r="BD83">
        <v>10191078</v>
      </c>
      <c r="BE83">
        <f t="shared" si="71"/>
        <v>8492.5650000000005</v>
      </c>
      <c r="BF83">
        <v>9319003</v>
      </c>
      <c r="BG83">
        <f t="shared" si="72"/>
        <v>9413.1343434343435</v>
      </c>
      <c r="BH83" s="1">
        <v>3.3568278615384599E-8</v>
      </c>
      <c r="BI83">
        <v>-3.8743780337895899</v>
      </c>
      <c r="BJ83">
        <v>2465261321</v>
      </c>
      <c r="BK83">
        <v>0.52883764410668799</v>
      </c>
      <c r="BL83">
        <v>-0.26533662945282599</v>
      </c>
      <c r="BM83">
        <v>2</v>
      </c>
      <c r="BN83" s="1">
        <v>3.1944618199677902E-5</v>
      </c>
      <c r="BO83">
        <v>-3.8491862541147799</v>
      </c>
      <c r="BP83">
        <v>2504468</v>
      </c>
      <c r="BQ83">
        <v>0.83716777716972801</v>
      </c>
      <c r="BR83">
        <v>-5.8552112304645403E-2</v>
      </c>
      <c r="BS83">
        <v>1</v>
      </c>
      <c r="BT83">
        <v>1.7339013204488199E-4</v>
      </c>
      <c r="BU83">
        <v>-3.87812289945377</v>
      </c>
      <c r="BV83">
        <v>479679</v>
      </c>
      <c r="BW83" s="1">
        <v>3.3568278615384599E-8</v>
      </c>
      <c r="BX83">
        <v>3.8743780337895899</v>
      </c>
      <c r="BY83">
        <v>2465261321</v>
      </c>
      <c r="BZ83" s="1">
        <v>6.3613849195732702E-8</v>
      </c>
      <c r="CA83">
        <v>3.6090414043367698</v>
      </c>
      <c r="CB83">
        <v>1096296300</v>
      </c>
      <c r="CC83">
        <v>0.84510405897102903</v>
      </c>
      <c r="CD83">
        <v>2.51917796748172E-2</v>
      </c>
      <c r="CE83">
        <v>13</v>
      </c>
      <c r="CF83" s="1">
        <v>2.01953020631239E-8</v>
      </c>
      <c r="CG83">
        <v>3.8158259214849499</v>
      </c>
      <c r="CH83">
        <v>3945140664</v>
      </c>
      <c r="CI83">
        <v>0.98274119558301698</v>
      </c>
      <c r="CJ83">
        <v>-3.74486566418018E-3</v>
      </c>
      <c r="CK83">
        <v>11</v>
      </c>
      <c r="CL83">
        <v>0.52883764410668799</v>
      </c>
      <c r="CM83">
        <v>0.26533662945282499</v>
      </c>
      <c r="CN83">
        <v>2</v>
      </c>
      <c r="CO83" s="1">
        <v>6.3613849195732702E-8</v>
      </c>
      <c r="CP83">
        <v>-3.6090414043367698</v>
      </c>
      <c r="CQ83">
        <v>1096296300</v>
      </c>
      <c r="CR83" s="1">
        <v>3.6957700215271703E-5</v>
      </c>
      <c r="CS83">
        <v>-3.58384962466195</v>
      </c>
      <c r="CT83">
        <v>1824680</v>
      </c>
      <c r="CU83">
        <v>0.55891260763353801</v>
      </c>
      <c r="CV83">
        <v>0.20678451714818</v>
      </c>
      <c r="CW83">
        <v>2</v>
      </c>
      <c r="CX83">
        <v>1.94060920024119E-4</v>
      </c>
      <c r="CY83">
        <v>-3.6127862700009499</v>
      </c>
      <c r="CZ83">
        <v>361169</v>
      </c>
      <c r="DA83" s="1">
        <v>3.1944618199677902E-5</v>
      </c>
      <c r="DB83">
        <v>3.8491862541147799</v>
      </c>
      <c r="DC83">
        <v>2504468</v>
      </c>
      <c r="DD83">
        <v>0.84510405897102903</v>
      </c>
      <c r="DE83">
        <v>-2.51917796748173E-2</v>
      </c>
      <c r="DF83">
        <v>13</v>
      </c>
      <c r="DG83" s="1">
        <v>3.6957700215271703E-5</v>
      </c>
      <c r="DH83">
        <v>3.58384962466195</v>
      </c>
      <c r="DI83">
        <v>1824680</v>
      </c>
      <c r="DJ83" s="1">
        <v>3.1005577254055902E-5</v>
      </c>
      <c r="DK83">
        <v>3.7906341418101301</v>
      </c>
      <c r="DL83">
        <v>2484351</v>
      </c>
      <c r="DM83">
        <v>0.89098929746267996</v>
      </c>
      <c r="DN83">
        <v>-2.89366453389974E-2</v>
      </c>
      <c r="DO83">
        <v>12</v>
      </c>
      <c r="DP83">
        <v>0.83716777716972801</v>
      </c>
      <c r="DQ83">
        <v>5.85521123046455E-2</v>
      </c>
      <c r="DR83">
        <v>1</v>
      </c>
      <c r="DS83" s="1">
        <v>2.01953020631239E-8</v>
      </c>
      <c r="DT83">
        <v>-3.8158259214849499</v>
      </c>
      <c r="DU83">
        <v>3945140664</v>
      </c>
      <c r="DV83">
        <v>0.55891260763353801</v>
      </c>
      <c r="DW83">
        <v>-0.20678451714818</v>
      </c>
      <c r="DX83">
        <v>2</v>
      </c>
      <c r="DY83" s="1">
        <v>3.1005577254055902E-5</v>
      </c>
      <c r="DZ83">
        <v>-3.7906341418101301</v>
      </c>
      <c r="EA83">
        <v>2484351</v>
      </c>
      <c r="EB83">
        <v>1.7211776389118301E-4</v>
      </c>
      <c r="EC83">
        <v>-3.81957078714913</v>
      </c>
      <c r="ED83">
        <v>465229</v>
      </c>
      <c r="EE83">
        <v>1.7339013204488199E-4</v>
      </c>
      <c r="EF83">
        <v>3.87812289945377</v>
      </c>
      <c r="EG83">
        <v>479679</v>
      </c>
      <c r="EH83">
        <v>0.98274119558301698</v>
      </c>
      <c r="EI83">
        <v>3.7448656641800898E-3</v>
      </c>
      <c r="EJ83">
        <v>11</v>
      </c>
      <c r="EK83">
        <v>1.94060920024119E-4</v>
      </c>
      <c r="EL83">
        <v>3.6127862700009499</v>
      </c>
      <c r="EM83">
        <v>361169</v>
      </c>
      <c r="EN83">
        <v>0.89098929746267996</v>
      </c>
      <c r="EO83">
        <v>2.8936645338997299E-2</v>
      </c>
      <c r="EP83">
        <v>12</v>
      </c>
      <c r="EQ83">
        <v>1.7211776389118301E-4</v>
      </c>
      <c r="ER83">
        <v>3.81957078714913</v>
      </c>
      <c r="ES83">
        <v>465229</v>
      </c>
    </row>
    <row r="84" spans="1:149" x14ac:dyDescent="0.2">
      <c r="A84">
        <v>45</v>
      </c>
      <c r="B84" t="s">
        <v>262</v>
      </c>
      <c r="C84" t="s">
        <v>263</v>
      </c>
      <c r="D84" t="s">
        <v>131</v>
      </c>
      <c r="E84">
        <v>289.03300000000002</v>
      </c>
      <c r="F84">
        <v>-2.1</v>
      </c>
      <c r="G84">
        <v>13.51</v>
      </c>
      <c r="H84">
        <v>0.16</v>
      </c>
      <c r="I84">
        <v>17</v>
      </c>
      <c r="J84" t="s">
        <v>264</v>
      </c>
      <c r="K84">
        <f t="shared" si="51"/>
        <v>17</v>
      </c>
      <c r="L84" t="s">
        <v>127</v>
      </c>
      <c r="M84" t="s">
        <v>127</v>
      </c>
      <c r="N84" t="s">
        <v>127</v>
      </c>
      <c r="O84" t="s">
        <v>127</v>
      </c>
      <c r="P84">
        <v>61587</v>
      </c>
      <c r="Q84">
        <f t="shared" si="75"/>
        <v>64.828421052631583</v>
      </c>
      <c r="R84">
        <v>49211</v>
      </c>
      <c r="S84">
        <f>R84/1350</f>
        <v>36.452592592592595</v>
      </c>
      <c r="T84" t="s">
        <v>127</v>
      </c>
      <c r="U84" t="s">
        <v>127</v>
      </c>
      <c r="V84">
        <v>70815</v>
      </c>
      <c r="W84">
        <f>V84/975</f>
        <v>72.630769230769232</v>
      </c>
      <c r="X84" t="s">
        <v>127</v>
      </c>
      <c r="Y84" t="s">
        <v>127</v>
      </c>
      <c r="Z84" t="s">
        <v>127</v>
      </c>
      <c r="AA84" t="s">
        <v>127</v>
      </c>
      <c r="AB84">
        <v>58000</v>
      </c>
      <c r="AC84">
        <f t="shared" si="76"/>
        <v>40.277777777777779</v>
      </c>
      <c r="AD84">
        <v>78693</v>
      </c>
      <c r="AE84">
        <f t="shared" si="59"/>
        <v>77.150000000000006</v>
      </c>
      <c r="AF84" t="s">
        <v>127</v>
      </c>
      <c r="AG84" t="s">
        <v>127</v>
      </c>
      <c r="AH84" t="s">
        <v>127</v>
      </c>
      <c r="AI84" t="s">
        <v>127</v>
      </c>
      <c r="AJ84">
        <v>339152</v>
      </c>
      <c r="AK84">
        <f t="shared" si="62"/>
        <v>366.65081081081081</v>
      </c>
      <c r="AL84">
        <v>294177</v>
      </c>
      <c r="AM84">
        <f t="shared" si="73"/>
        <v>323.27142857142854</v>
      </c>
      <c r="AN84">
        <v>227406</v>
      </c>
      <c r="AO84">
        <f t="shared" si="63"/>
        <v>257.2466063348416</v>
      </c>
      <c r="AP84">
        <v>121010</v>
      </c>
      <c r="AQ84">
        <f t="shared" si="74"/>
        <v>134.45555555555555</v>
      </c>
      <c r="AR84">
        <v>152140</v>
      </c>
      <c r="AS84">
        <f t="shared" si="65"/>
        <v>198.87581699346404</v>
      </c>
      <c r="AT84">
        <v>216465</v>
      </c>
      <c r="AU84">
        <f t="shared" si="66"/>
        <v>141.48039215686273</v>
      </c>
      <c r="AV84">
        <v>284624</v>
      </c>
      <c r="AW84">
        <f t="shared" si="67"/>
        <v>316.24888888888887</v>
      </c>
      <c r="AX84">
        <v>251126</v>
      </c>
      <c r="AY84">
        <f t="shared" si="68"/>
        <v>199.30634920634921</v>
      </c>
      <c r="AZ84">
        <v>209381</v>
      </c>
      <c r="BA84">
        <f t="shared" si="69"/>
        <v>199.4104761904762</v>
      </c>
      <c r="BB84">
        <v>332511</v>
      </c>
      <c r="BC84">
        <f t="shared" si="70"/>
        <v>475.0157142857143</v>
      </c>
      <c r="BD84">
        <v>311560</v>
      </c>
      <c r="BE84">
        <f t="shared" si="71"/>
        <v>259.63333333333333</v>
      </c>
      <c r="BF84">
        <v>268756</v>
      </c>
      <c r="BG84">
        <f t="shared" si="72"/>
        <v>271.47070707070708</v>
      </c>
      <c r="BH84">
        <v>1.23322864806369E-3</v>
      </c>
      <c r="BI84">
        <v>-2.3974915658651499</v>
      </c>
      <c r="BJ84">
        <v>641</v>
      </c>
      <c r="BK84">
        <v>4.8692242812398603E-2</v>
      </c>
      <c r="BL84">
        <v>-0.31527724829312898</v>
      </c>
      <c r="BM84">
        <v>1</v>
      </c>
      <c r="BN84" s="1">
        <v>9.1910365120291202E-6</v>
      </c>
      <c r="BO84">
        <v>-2.2674122756217101</v>
      </c>
      <c r="BP84">
        <v>72912</v>
      </c>
      <c r="BQ84">
        <v>0.33090169505669798</v>
      </c>
      <c r="BR84">
        <v>-0.223911243717655</v>
      </c>
      <c r="BS84">
        <v>0</v>
      </c>
      <c r="BT84">
        <v>4.8227787037710699E-3</v>
      </c>
      <c r="BU84">
        <v>-2.4919771432481799</v>
      </c>
      <c r="BV84">
        <v>185</v>
      </c>
      <c r="BW84">
        <v>1.23322864806369E-3</v>
      </c>
      <c r="BX84">
        <v>2.3974915658651499</v>
      </c>
      <c r="BY84">
        <v>641</v>
      </c>
      <c r="BZ84">
        <v>1.74558815212989E-3</v>
      </c>
      <c r="CA84">
        <v>2.08221431757203</v>
      </c>
      <c r="CB84">
        <v>378</v>
      </c>
      <c r="CC84">
        <v>0.58879138205687398</v>
      </c>
      <c r="CD84">
        <v>0.130079290243445</v>
      </c>
      <c r="CE84">
        <v>0</v>
      </c>
      <c r="CF84">
        <v>1.6984284148607301E-3</v>
      </c>
      <c r="CG84">
        <v>2.1735803221475001</v>
      </c>
      <c r="CH84">
        <v>409</v>
      </c>
      <c r="CI84">
        <v>0.79285187550859104</v>
      </c>
      <c r="CJ84">
        <v>-9.4485577383023406E-2</v>
      </c>
      <c r="CK84">
        <v>0</v>
      </c>
      <c r="CL84">
        <v>4.8692242812398603E-2</v>
      </c>
      <c r="CM84">
        <v>0.31527724829312798</v>
      </c>
      <c r="CN84">
        <v>1</v>
      </c>
      <c r="CO84">
        <v>1.74558815212989E-3</v>
      </c>
      <c r="CP84">
        <v>-2.08221431757203</v>
      </c>
      <c r="CQ84">
        <v>378</v>
      </c>
      <c r="CR84" s="1">
        <v>1.9146304191145E-5</v>
      </c>
      <c r="CS84">
        <v>-1.95213502732858</v>
      </c>
      <c r="CT84">
        <v>29312</v>
      </c>
      <c r="CU84">
        <v>0.697354210098868</v>
      </c>
      <c r="CV84">
        <v>9.1366004575473295E-2</v>
      </c>
      <c r="CW84">
        <v>0</v>
      </c>
      <c r="CX84">
        <v>6.3394820739134201E-3</v>
      </c>
      <c r="CY84">
        <v>-2.1766998949550498</v>
      </c>
      <c r="CZ84">
        <v>117</v>
      </c>
      <c r="DA84" s="1">
        <v>9.1910365120291202E-6</v>
      </c>
      <c r="DB84">
        <v>2.2674122756217101</v>
      </c>
      <c r="DC84">
        <v>72912</v>
      </c>
      <c r="DD84">
        <v>0.58879138205687398</v>
      </c>
      <c r="DE84">
        <v>-0.130079290243445</v>
      </c>
      <c r="DF84">
        <v>0</v>
      </c>
      <c r="DG84" s="1">
        <v>1.9146304191145E-5</v>
      </c>
      <c r="DH84">
        <v>1.95213502732858</v>
      </c>
      <c r="DI84">
        <v>29312</v>
      </c>
      <c r="DJ84" s="1">
        <v>2.7164357698346901E-5</v>
      </c>
      <c r="DK84">
        <v>2.0435010319040501</v>
      </c>
      <c r="DL84">
        <v>21733</v>
      </c>
      <c r="DM84">
        <v>0.48841751116034199</v>
      </c>
      <c r="DN84">
        <v>-0.22456486762646799</v>
      </c>
      <c r="DO84">
        <v>1</v>
      </c>
      <c r="DP84">
        <v>0.33090169505669798</v>
      </c>
      <c r="DQ84">
        <v>0.223911243717655</v>
      </c>
      <c r="DR84">
        <v>0</v>
      </c>
      <c r="DS84">
        <v>1.6984284148607301E-3</v>
      </c>
      <c r="DT84">
        <v>-2.1735803221475001</v>
      </c>
      <c r="DU84">
        <v>409</v>
      </c>
      <c r="DV84">
        <v>0.697354210098868</v>
      </c>
      <c r="DW84">
        <v>-9.13660045754731E-2</v>
      </c>
      <c r="DX84">
        <v>0</v>
      </c>
      <c r="DY84" s="1">
        <v>2.7164357698346901E-5</v>
      </c>
      <c r="DZ84">
        <v>-2.0435010319040501</v>
      </c>
      <c r="EA84">
        <v>21733</v>
      </c>
      <c r="EB84">
        <v>6.0371624936970403E-3</v>
      </c>
      <c r="EC84">
        <v>-2.2680658995305198</v>
      </c>
      <c r="ED84">
        <v>130</v>
      </c>
      <c r="EE84">
        <v>4.8227787037710699E-3</v>
      </c>
      <c r="EF84">
        <v>2.4919771432481799</v>
      </c>
      <c r="EG84">
        <v>185</v>
      </c>
      <c r="EH84">
        <v>0.79285187550859104</v>
      </c>
      <c r="EI84">
        <v>9.4485577383023406E-2</v>
      </c>
      <c r="EJ84">
        <v>0</v>
      </c>
      <c r="EK84">
        <v>6.3394820739134201E-3</v>
      </c>
      <c r="EL84">
        <v>2.1766998949550498</v>
      </c>
      <c r="EM84">
        <v>117</v>
      </c>
      <c r="EN84">
        <v>0.48841751116034199</v>
      </c>
      <c r="EO84">
        <v>0.22456486762646799</v>
      </c>
      <c r="EP84">
        <v>1</v>
      </c>
      <c r="EQ84">
        <v>6.0371624936970403E-3</v>
      </c>
      <c r="ER84">
        <v>2.2680658995305198</v>
      </c>
      <c r="ES84">
        <v>130</v>
      </c>
    </row>
    <row r="85" spans="1:149" x14ac:dyDescent="0.2">
      <c r="A85">
        <v>53</v>
      </c>
      <c r="B85" t="s">
        <v>285</v>
      </c>
      <c r="C85" t="s">
        <v>286</v>
      </c>
      <c r="D85" t="s">
        <v>125</v>
      </c>
      <c r="E85">
        <v>308.09109999999998</v>
      </c>
      <c r="F85">
        <v>-1.6</v>
      </c>
      <c r="G85">
        <v>11.57</v>
      </c>
      <c r="H85">
        <v>0.1</v>
      </c>
      <c r="I85">
        <v>16</v>
      </c>
      <c r="J85" t="s">
        <v>287</v>
      </c>
      <c r="K85">
        <f t="shared" si="51"/>
        <v>16</v>
      </c>
      <c r="L85" t="s">
        <v>127</v>
      </c>
      <c r="M85" t="s">
        <v>127</v>
      </c>
      <c r="N85" t="s">
        <v>127</v>
      </c>
      <c r="O85" t="s">
        <v>127</v>
      </c>
      <c r="P85" t="s">
        <v>127</v>
      </c>
      <c r="Q85" t="s">
        <v>127</v>
      </c>
      <c r="R85" t="s">
        <v>127</v>
      </c>
      <c r="S85" t="s">
        <v>127</v>
      </c>
      <c r="T85">
        <v>688104</v>
      </c>
      <c r="U85">
        <f>T85/1050</f>
        <v>655.33714285714291</v>
      </c>
      <c r="V85">
        <v>2058537</v>
      </c>
      <c r="W85">
        <f>V85/975</f>
        <v>2111.3200000000002</v>
      </c>
      <c r="X85" t="s">
        <v>127</v>
      </c>
      <c r="Y85" t="s">
        <v>127</v>
      </c>
      <c r="Z85" t="s">
        <v>127</v>
      </c>
      <c r="AA85" t="s">
        <v>127</v>
      </c>
      <c r="AB85">
        <v>1698526</v>
      </c>
      <c r="AC85">
        <f t="shared" si="76"/>
        <v>1179.5319444444444</v>
      </c>
      <c r="AD85">
        <v>1088764</v>
      </c>
      <c r="AE85">
        <f t="shared" si="59"/>
        <v>1067.4156862745099</v>
      </c>
      <c r="AF85" t="s">
        <v>127</v>
      </c>
      <c r="AG85" t="s">
        <v>127</v>
      </c>
      <c r="AH85" t="s">
        <v>127</v>
      </c>
      <c r="AI85" t="s">
        <v>127</v>
      </c>
      <c r="AJ85">
        <v>4591717</v>
      </c>
      <c r="AK85">
        <f t="shared" si="62"/>
        <v>4964.0183783783787</v>
      </c>
      <c r="AL85">
        <v>1380623</v>
      </c>
      <c r="AM85">
        <f t="shared" si="73"/>
        <v>1517.1681318681319</v>
      </c>
      <c r="AN85">
        <v>994227</v>
      </c>
      <c r="AO85">
        <f t="shared" si="63"/>
        <v>1124.6911764705883</v>
      </c>
      <c r="AP85">
        <v>1389596</v>
      </c>
      <c r="AQ85">
        <f t="shared" si="74"/>
        <v>1543.9955555555555</v>
      </c>
      <c r="AR85">
        <v>1567099</v>
      </c>
      <c r="AS85">
        <f t="shared" si="65"/>
        <v>2048.4954248366012</v>
      </c>
      <c r="AT85">
        <v>11052297</v>
      </c>
      <c r="AU85">
        <f t="shared" si="66"/>
        <v>7223.7235294117645</v>
      </c>
      <c r="AV85">
        <v>1579550</v>
      </c>
      <c r="AW85">
        <f t="shared" si="67"/>
        <v>1755.0555555555557</v>
      </c>
      <c r="AX85">
        <v>1590427</v>
      </c>
      <c r="AY85">
        <f t="shared" si="68"/>
        <v>1262.2436507936509</v>
      </c>
      <c r="AZ85">
        <v>2935804</v>
      </c>
      <c r="BA85">
        <f t="shared" si="69"/>
        <v>2796.0038095238097</v>
      </c>
      <c r="BB85">
        <v>4998417</v>
      </c>
      <c r="BC85">
        <f t="shared" si="70"/>
        <v>7140.5957142857142</v>
      </c>
      <c r="BD85">
        <v>9635854</v>
      </c>
      <c r="BE85">
        <f t="shared" si="71"/>
        <v>8029.8783333333331</v>
      </c>
      <c r="BF85">
        <v>4429733</v>
      </c>
      <c r="BG85">
        <f t="shared" si="72"/>
        <v>4474.4777777777781</v>
      </c>
      <c r="BH85">
        <v>0.19241247259553601</v>
      </c>
      <c r="BI85">
        <v>-2.6608526213168999</v>
      </c>
      <c r="BJ85">
        <v>67</v>
      </c>
      <c r="BK85">
        <v>0.163621329161943</v>
      </c>
      <c r="BL85">
        <v>-1.09645976274377</v>
      </c>
      <c r="BM85">
        <v>11</v>
      </c>
      <c r="BN85">
        <v>9.6857474418471007E-2</v>
      </c>
      <c r="BO85">
        <v>-3.1145586605262801</v>
      </c>
      <c r="BP85">
        <v>242</v>
      </c>
      <c r="BQ85">
        <v>0.526393917987384</v>
      </c>
      <c r="BR85">
        <v>-0.23727483291787599</v>
      </c>
      <c r="BS85">
        <v>1</v>
      </c>
      <c r="BT85">
        <v>3.6330919484866497E-2</v>
      </c>
      <c r="BU85">
        <v>-2.48635912140925</v>
      </c>
      <c r="BV85">
        <v>285</v>
      </c>
      <c r="BW85">
        <v>0.19241247259553601</v>
      </c>
      <c r="BX85">
        <v>2.6608526213168999</v>
      </c>
      <c r="BY85">
        <v>67</v>
      </c>
      <c r="BZ85">
        <v>0.30049406792287098</v>
      </c>
      <c r="CA85">
        <v>1.5643928585731299</v>
      </c>
      <c r="CB85">
        <v>23</v>
      </c>
      <c r="CC85">
        <v>0.67591066437458502</v>
      </c>
      <c r="CD85">
        <v>-0.45370603920937802</v>
      </c>
      <c r="CE85">
        <v>9</v>
      </c>
      <c r="CF85">
        <v>0.206592189881393</v>
      </c>
      <c r="CG85">
        <v>2.4235777883990299</v>
      </c>
      <c r="CH85">
        <v>55</v>
      </c>
      <c r="CI85">
        <v>0.86332451775234997</v>
      </c>
      <c r="CJ85">
        <v>0.174493499907655</v>
      </c>
      <c r="CK85">
        <v>4</v>
      </c>
      <c r="CL85">
        <v>0.163621329161943</v>
      </c>
      <c r="CM85">
        <v>1.09645976274377</v>
      </c>
      <c r="CN85">
        <v>11</v>
      </c>
      <c r="CO85">
        <v>0.30049406792287098</v>
      </c>
      <c r="CP85">
        <v>-1.5643928585731299</v>
      </c>
      <c r="CQ85">
        <v>23</v>
      </c>
      <c r="CR85">
        <v>0.150654046127704</v>
      </c>
      <c r="CS85">
        <v>-2.0180988977825098</v>
      </c>
      <c r="CT85">
        <v>81</v>
      </c>
      <c r="CU85">
        <v>0.252146215916283</v>
      </c>
      <c r="CV85">
        <v>0.859184929825897</v>
      </c>
      <c r="CW85">
        <v>7</v>
      </c>
      <c r="CX85">
        <v>0.111110774357793</v>
      </c>
      <c r="CY85">
        <v>-1.38989935866547</v>
      </c>
      <c r="CZ85">
        <v>51</v>
      </c>
      <c r="DA85">
        <v>9.6857474418471007E-2</v>
      </c>
      <c r="DB85">
        <v>3.1145586605262801</v>
      </c>
      <c r="DC85">
        <v>242</v>
      </c>
      <c r="DD85">
        <v>0.67591066437458502</v>
      </c>
      <c r="DE85">
        <v>0.45370603920937702</v>
      </c>
      <c r="DF85">
        <v>9</v>
      </c>
      <c r="DG85">
        <v>0.150654046127704</v>
      </c>
      <c r="DH85">
        <v>2.0180988977825098</v>
      </c>
      <c r="DI85">
        <v>81</v>
      </c>
      <c r="DJ85">
        <v>0.103753564102087</v>
      </c>
      <c r="DK85">
        <v>2.8772838276083998</v>
      </c>
      <c r="DL85">
        <v>195</v>
      </c>
      <c r="DM85">
        <v>0.49949495248265502</v>
      </c>
      <c r="DN85">
        <v>0.62819953911703297</v>
      </c>
      <c r="DO85">
        <v>12</v>
      </c>
      <c r="DP85">
        <v>0.526393917987384</v>
      </c>
      <c r="DQ85">
        <v>0.23727483291787599</v>
      </c>
      <c r="DR85">
        <v>1</v>
      </c>
      <c r="DS85">
        <v>0.206592189881393</v>
      </c>
      <c r="DT85">
        <v>-2.4235777883990299</v>
      </c>
      <c r="DU85">
        <v>55</v>
      </c>
      <c r="DV85">
        <v>0.252146215916283</v>
      </c>
      <c r="DW85">
        <v>-0.859184929825896</v>
      </c>
      <c r="DX85">
        <v>7</v>
      </c>
      <c r="DY85">
        <v>0.103753564102087</v>
      </c>
      <c r="DZ85">
        <v>-2.8772838276083998</v>
      </c>
      <c r="EA85">
        <v>195</v>
      </c>
      <c r="EB85">
        <v>4.3230857480378602E-2</v>
      </c>
      <c r="EC85">
        <v>-2.2490842884913702</v>
      </c>
      <c r="ED85">
        <v>209</v>
      </c>
      <c r="EE85">
        <v>3.6330919484866497E-2</v>
      </c>
      <c r="EF85">
        <v>2.48635912140925</v>
      </c>
      <c r="EG85">
        <v>285</v>
      </c>
      <c r="EH85">
        <v>0.86332451775234997</v>
      </c>
      <c r="EI85">
        <v>-0.174493499907655</v>
      </c>
      <c r="EJ85">
        <v>4</v>
      </c>
      <c r="EK85">
        <v>0.111110774357793</v>
      </c>
      <c r="EL85">
        <v>1.38989935866547</v>
      </c>
      <c r="EM85">
        <v>51</v>
      </c>
      <c r="EN85">
        <v>0.49949495248265502</v>
      </c>
      <c r="EO85">
        <v>-0.62819953911703297</v>
      </c>
      <c r="EP85">
        <v>12</v>
      </c>
      <c r="EQ85">
        <v>4.3230857480378602E-2</v>
      </c>
      <c r="ER85">
        <v>2.2490842884913702</v>
      </c>
      <c r="ES85">
        <v>209</v>
      </c>
    </row>
    <row r="86" spans="1:149" x14ac:dyDescent="0.2">
      <c r="A86">
        <v>75</v>
      </c>
      <c r="B86" t="s">
        <v>350</v>
      </c>
      <c r="C86" t="s">
        <v>351</v>
      </c>
      <c r="D86" t="s">
        <v>131</v>
      </c>
      <c r="E86">
        <v>239.01660000000001</v>
      </c>
      <c r="F86">
        <v>-3.7</v>
      </c>
      <c r="G86">
        <v>12.97</v>
      </c>
      <c r="H86">
        <v>0.18</v>
      </c>
      <c r="I86">
        <v>16</v>
      </c>
      <c r="J86" t="s">
        <v>352</v>
      </c>
      <c r="K86">
        <f t="shared" si="51"/>
        <v>16</v>
      </c>
      <c r="L86" t="s">
        <v>127</v>
      </c>
      <c r="M86" t="s">
        <v>127</v>
      </c>
      <c r="N86" t="s">
        <v>127</v>
      </c>
      <c r="O86" t="s">
        <v>127</v>
      </c>
      <c r="P86" t="s">
        <v>127</v>
      </c>
      <c r="Q86" t="s">
        <v>127</v>
      </c>
      <c r="R86" t="s">
        <v>127</v>
      </c>
      <c r="S86" t="s">
        <v>127</v>
      </c>
      <c r="T86" t="s">
        <v>127</v>
      </c>
      <c r="U86" t="s">
        <v>127</v>
      </c>
      <c r="V86" t="s">
        <v>127</v>
      </c>
      <c r="W86" t="s">
        <v>127</v>
      </c>
      <c r="X86" t="s">
        <v>127</v>
      </c>
      <c r="Y86" t="s">
        <v>127</v>
      </c>
      <c r="Z86" t="s">
        <v>127</v>
      </c>
      <c r="AA86" t="s">
        <v>127</v>
      </c>
      <c r="AB86">
        <v>12532</v>
      </c>
      <c r="AC86">
        <f t="shared" si="76"/>
        <v>8.7027777777777775</v>
      </c>
      <c r="AD86">
        <v>13192</v>
      </c>
      <c r="AE86">
        <f t="shared" si="59"/>
        <v>12.933333333333334</v>
      </c>
      <c r="AF86">
        <v>12279</v>
      </c>
      <c r="AG86">
        <f>AF86/1225</f>
        <v>10.023673469387756</v>
      </c>
      <c r="AH86">
        <v>16553</v>
      </c>
      <c r="AI86">
        <f>AH86/1140</f>
        <v>14.520175438596491</v>
      </c>
      <c r="AJ86">
        <v>23339</v>
      </c>
      <c r="AK86">
        <f t="shared" si="62"/>
        <v>25.23135135135135</v>
      </c>
      <c r="AL86">
        <v>49373</v>
      </c>
      <c r="AM86">
        <f t="shared" si="73"/>
        <v>54.256043956043953</v>
      </c>
      <c r="AN86">
        <v>27147</v>
      </c>
      <c r="AO86">
        <f t="shared" si="63"/>
        <v>30.709276018099548</v>
      </c>
      <c r="AP86">
        <v>21716</v>
      </c>
      <c r="AQ86">
        <f t="shared" si="74"/>
        <v>24.128888888888888</v>
      </c>
      <c r="AR86">
        <v>32823</v>
      </c>
      <c r="AS86">
        <f t="shared" si="65"/>
        <v>42.905882352941177</v>
      </c>
      <c r="AT86">
        <v>33019</v>
      </c>
      <c r="AU86">
        <f t="shared" si="66"/>
        <v>21.581045751633987</v>
      </c>
      <c r="AV86">
        <v>31193</v>
      </c>
      <c r="AW86">
        <f t="shared" si="67"/>
        <v>34.658888888888889</v>
      </c>
      <c r="AX86">
        <v>51693</v>
      </c>
      <c r="AY86">
        <f t="shared" si="68"/>
        <v>41.026190476190479</v>
      </c>
      <c r="AZ86">
        <v>32477</v>
      </c>
      <c r="BA86">
        <f t="shared" si="69"/>
        <v>30.930476190476192</v>
      </c>
      <c r="BB86">
        <v>42189</v>
      </c>
      <c r="BC86">
        <f t="shared" si="70"/>
        <v>60.27</v>
      </c>
      <c r="BD86">
        <v>41454</v>
      </c>
      <c r="BE86">
        <f t="shared" si="71"/>
        <v>34.545000000000002</v>
      </c>
      <c r="BF86">
        <v>42475</v>
      </c>
      <c r="BG86">
        <f t="shared" si="72"/>
        <v>42.904040404040401</v>
      </c>
      <c r="BH86">
        <v>3.0896229390010101E-4</v>
      </c>
      <c r="BI86">
        <v>-1.85418267821802</v>
      </c>
      <c r="BJ86">
        <v>327</v>
      </c>
      <c r="BK86">
        <v>0.31869035176268201</v>
      </c>
      <c r="BL86">
        <v>-0.134341415558907</v>
      </c>
      <c r="BM86">
        <v>0</v>
      </c>
      <c r="BN86">
        <v>4.9771824789936799E-4</v>
      </c>
      <c r="BO86">
        <v>-1.47822272020889</v>
      </c>
      <c r="BP86">
        <v>128</v>
      </c>
      <c r="BQ86">
        <v>0.45291075509059098</v>
      </c>
      <c r="BR86">
        <v>-2.69070004383207E-2</v>
      </c>
      <c r="BS86">
        <v>0</v>
      </c>
      <c r="BT86">
        <v>9.6333683168768596E-3</v>
      </c>
      <c r="BU86">
        <v>-1.288122694131</v>
      </c>
      <c r="BV86">
        <v>5</v>
      </c>
      <c r="BW86">
        <v>3.0896229390010101E-4</v>
      </c>
      <c r="BX86">
        <v>1.85418267821802</v>
      </c>
      <c r="BY86">
        <v>327</v>
      </c>
      <c r="BZ86">
        <v>4.5065721326474498E-4</v>
      </c>
      <c r="CA86">
        <v>1.71984126265911</v>
      </c>
      <c r="CB86">
        <v>209</v>
      </c>
      <c r="CC86">
        <v>0.108274931573573</v>
      </c>
      <c r="CD86">
        <v>0.37595995800912702</v>
      </c>
      <c r="CE86">
        <v>0</v>
      </c>
      <c r="CF86">
        <v>3.2508761946108898E-4</v>
      </c>
      <c r="CG86">
        <v>1.8272756777796999</v>
      </c>
      <c r="CH86">
        <v>307</v>
      </c>
      <c r="CI86">
        <v>6.5859245637493305E-2</v>
      </c>
      <c r="CJ86">
        <v>0.56605998408701896</v>
      </c>
      <c r="CK86">
        <v>1</v>
      </c>
      <c r="CL86">
        <v>0.31869035176268201</v>
      </c>
      <c r="CM86">
        <v>0.134341415558907</v>
      </c>
      <c r="CN86">
        <v>0</v>
      </c>
      <c r="CO86">
        <v>4.5065721326474498E-4</v>
      </c>
      <c r="CP86">
        <v>-1.71984126265911</v>
      </c>
      <c r="CQ86">
        <v>209</v>
      </c>
      <c r="CR86">
        <v>8.9991712796765196E-4</v>
      </c>
      <c r="CS86">
        <v>-1.34388130464999</v>
      </c>
      <c r="CT86">
        <v>66</v>
      </c>
      <c r="CU86">
        <v>0.42755811183889297</v>
      </c>
      <c r="CV86">
        <v>0.107434415120587</v>
      </c>
      <c r="CW86">
        <v>0</v>
      </c>
      <c r="CX86">
        <v>1.45737689535604E-2</v>
      </c>
      <c r="CY86">
        <v>-1.15378127857209</v>
      </c>
      <c r="CZ86">
        <v>3</v>
      </c>
      <c r="DA86">
        <v>4.9771824789936799E-4</v>
      </c>
      <c r="DB86">
        <v>1.47822272020889</v>
      </c>
      <c r="DC86">
        <v>128</v>
      </c>
      <c r="DD86">
        <v>0.108274931573573</v>
      </c>
      <c r="DE86">
        <v>-0.37595995800912702</v>
      </c>
      <c r="DF86">
        <v>0</v>
      </c>
      <c r="DG86">
        <v>8.9991712796765196E-4</v>
      </c>
      <c r="DH86">
        <v>1.34388130464999</v>
      </c>
      <c r="DI86">
        <v>66</v>
      </c>
      <c r="DJ86">
        <v>5.3758145944488099E-4</v>
      </c>
      <c r="DK86">
        <v>1.4513157197705699</v>
      </c>
      <c r="DL86">
        <v>117</v>
      </c>
      <c r="DM86">
        <v>0.48895084435221903</v>
      </c>
      <c r="DN86">
        <v>0.190100026077891</v>
      </c>
      <c r="DO86">
        <v>0</v>
      </c>
      <c r="DP86">
        <v>0.45291075509059098</v>
      </c>
      <c r="DQ86">
        <v>2.69070004383207E-2</v>
      </c>
      <c r="DR86">
        <v>0</v>
      </c>
      <c r="DS86">
        <v>3.2508761946108898E-4</v>
      </c>
      <c r="DT86">
        <v>-1.8272756777796999</v>
      </c>
      <c r="DU86">
        <v>307</v>
      </c>
      <c r="DV86">
        <v>0.42755811183889297</v>
      </c>
      <c r="DW86">
        <v>-0.107434415120587</v>
      </c>
      <c r="DX86">
        <v>0</v>
      </c>
      <c r="DY86">
        <v>5.3758145944488099E-4</v>
      </c>
      <c r="DZ86">
        <v>-1.4513157197705699</v>
      </c>
      <c r="EA86">
        <v>117</v>
      </c>
      <c r="EB86">
        <v>1.0283330638304399E-2</v>
      </c>
      <c r="EC86">
        <v>-1.2612156936926799</v>
      </c>
      <c r="ED86">
        <v>5</v>
      </c>
      <c r="EE86">
        <v>9.6333683168768596E-3</v>
      </c>
      <c r="EF86">
        <v>1.288122694131</v>
      </c>
      <c r="EG86">
        <v>5</v>
      </c>
      <c r="EH86">
        <v>6.5859245637493305E-2</v>
      </c>
      <c r="EI86">
        <v>-0.56605998408701896</v>
      </c>
      <c r="EJ86">
        <v>1</v>
      </c>
      <c r="EK86">
        <v>1.45737689535604E-2</v>
      </c>
      <c r="EL86">
        <v>1.15378127857209</v>
      </c>
      <c r="EM86">
        <v>3</v>
      </c>
      <c r="EN86">
        <v>0.48895084435221903</v>
      </c>
      <c r="EO86">
        <v>-0.190100026077892</v>
      </c>
      <c r="EP86">
        <v>0</v>
      </c>
      <c r="EQ86">
        <v>1.0283330638304399E-2</v>
      </c>
      <c r="ER86">
        <v>1.2612156936926799</v>
      </c>
      <c r="ES86">
        <v>5</v>
      </c>
    </row>
    <row r="87" spans="1:149" x14ac:dyDescent="0.2">
      <c r="A87">
        <v>108</v>
      </c>
      <c r="B87" t="s">
        <v>445</v>
      </c>
      <c r="C87" t="s">
        <v>446</v>
      </c>
      <c r="D87" t="s">
        <v>125</v>
      </c>
      <c r="E87">
        <v>133.09719999999999</v>
      </c>
      <c r="F87">
        <v>0.3</v>
      </c>
      <c r="G87">
        <v>17.09</v>
      </c>
      <c r="H87">
        <v>0.19</v>
      </c>
      <c r="I87">
        <v>16</v>
      </c>
      <c r="J87" t="s">
        <v>447</v>
      </c>
      <c r="K87">
        <f t="shared" si="51"/>
        <v>16</v>
      </c>
      <c r="L87" t="s">
        <v>127</v>
      </c>
      <c r="M87" t="s">
        <v>127</v>
      </c>
      <c r="N87">
        <v>8563936</v>
      </c>
      <c r="O87">
        <f>N87/1100</f>
        <v>7785.3963636363633</v>
      </c>
      <c r="P87">
        <v>8073928</v>
      </c>
      <c r="Q87">
        <f>P87/950</f>
        <v>8498.8715789473681</v>
      </c>
      <c r="R87">
        <v>9521027</v>
      </c>
      <c r="S87">
        <f>R87/1350</f>
        <v>7052.6125925925926</v>
      </c>
      <c r="T87" t="s">
        <v>127</v>
      </c>
      <c r="U87" t="s">
        <v>127</v>
      </c>
      <c r="V87">
        <v>12121775</v>
      </c>
      <c r="W87">
        <f>V87/975</f>
        <v>12432.589743589744</v>
      </c>
      <c r="X87">
        <v>7576431</v>
      </c>
      <c r="Y87">
        <f>X87/930</f>
        <v>8146.7</v>
      </c>
      <c r="Z87">
        <v>8068768</v>
      </c>
      <c r="AA87">
        <f>Z87/1000</f>
        <v>8068.768</v>
      </c>
      <c r="AB87">
        <v>9106640</v>
      </c>
      <c r="AC87">
        <f t="shared" si="76"/>
        <v>6324.0555555555557</v>
      </c>
      <c r="AD87">
        <v>11197027</v>
      </c>
      <c r="AE87">
        <f t="shared" si="59"/>
        <v>10977.477450980392</v>
      </c>
      <c r="AF87">
        <v>9195274</v>
      </c>
      <c r="AG87">
        <f>AF87/1225</f>
        <v>7506.3461224489793</v>
      </c>
      <c r="AH87">
        <v>7999618</v>
      </c>
      <c r="AI87">
        <f>AH87/1140</f>
        <v>7017.2087719298243</v>
      </c>
      <c r="AJ87">
        <v>11009602</v>
      </c>
      <c r="AK87">
        <f t="shared" si="62"/>
        <v>11902.272432432432</v>
      </c>
      <c r="AL87">
        <v>7572938</v>
      </c>
      <c r="AM87">
        <f t="shared" si="73"/>
        <v>8321.9098901098896</v>
      </c>
      <c r="AN87" t="s">
        <v>127</v>
      </c>
      <c r="AO87" t="s">
        <v>127</v>
      </c>
      <c r="AP87" t="s">
        <v>127</v>
      </c>
      <c r="AQ87" t="s">
        <v>127</v>
      </c>
      <c r="AR87" t="s">
        <v>127</v>
      </c>
      <c r="AS87" t="s">
        <v>127</v>
      </c>
      <c r="AT87" t="s">
        <v>127</v>
      </c>
      <c r="AU87" t="s">
        <v>127</v>
      </c>
      <c r="AV87">
        <v>8177161</v>
      </c>
      <c r="AW87">
        <f t="shared" si="67"/>
        <v>9085.7344444444443</v>
      </c>
      <c r="AX87">
        <v>8369285</v>
      </c>
      <c r="AY87">
        <f t="shared" si="68"/>
        <v>6642.2896825396829</v>
      </c>
      <c r="AZ87" t="s">
        <v>127</v>
      </c>
      <c r="BA87" t="s">
        <v>127</v>
      </c>
      <c r="BB87" t="s">
        <v>127</v>
      </c>
      <c r="BC87" t="s">
        <v>127</v>
      </c>
      <c r="BD87">
        <v>7991722</v>
      </c>
      <c r="BE87">
        <f t="shared" si="71"/>
        <v>6659.7683333333334</v>
      </c>
      <c r="BF87">
        <v>8682571</v>
      </c>
      <c r="BG87">
        <f t="shared" si="72"/>
        <v>8770.2737373737382</v>
      </c>
      <c r="BH87">
        <v>0.27769446093818401</v>
      </c>
      <c r="BI87">
        <v>8.4226655318846197E-2</v>
      </c>
      <c r="BJ87">
        <v>31</v>
      </c>
      <c r="BK87">
        <v>0.37837906249244102</v>
      </c>
      <c r="BL87">
        <v>-0.159463971345946</v>
      </c>
      <c r="BM87">
        <v>26</v>
      </c>
      <c r="BN87">
        <v>0.302999177530349</v>
      </c>
      <c r="BO87">
        <v>8.9278960814414596E-2</v>
      </c>
      <c r="BP87">
        <v>28</v>
      </c>
      <c r="BQ87">
        <v>0.53629472173522497</v>
      </c>
      <c r="BR87">
        <v>-0.102793314271133</v>
      </c>
      <c r="BS87">
        <v>17</v>
      </c>
      <c r="BT87">
        <v>0.80321762421335896</v>
      </c>
      <c r="BU87">
        <v>-3.9598353737003801E-2</v>
      </c>
      <c r="BV87">
        <v>11</v>
      </c>
      <c r="BW87">
        <v>0.27769446093818401</v>
      </c>
      <c r="BX87">
        <v>-8.4226655318846405E-2</v>
      </c>
      <c r="BY87">
        <v>31</v>
      </c>
      <c r="BZ87">
        <v>0.19143398059339201</v>
      </c>
      <c r="CA87">
        <v>-0.24369062666479199</v>
      </c>
      <c r="CB87">
        <v>53</v>
      </c>
      <c r="CC87">
        <v>0.93768423796211697</v>
      </c>
      <c r="CD87">
        <v>5.0523054955683199E-3</v>
      </c>
      <c r="CE87">
        <v>8</v>
      </c>
      <c r="CF87">
        <v>0.26877777349340598</v>
      </c>
      <c r="CG87">
        <v>-0.18701996958997999</v>
      </c>
      <c r="CH87">
        <v>36</v>
      </c>
      <c r="CI87">
        <v>0.434923842747306</v>
      </c>
      <c r="CJ87">
        <v>-0.12382500905585</v>
      </c>
      <c r="CK87">
        <v>21</v>
      </c>
      <c r="CL87">
        <v>0.37837906249244102</v>
      </c>
      <c r="CM87">
        <v>0.159463971345946</v>
      </c>
      <c r="CN87">
        <v>26</v>
      </c>
      <c r="CO87">
        <v>0.19143398059339201</v>
      </c>
      <c r="CP87">
        <v>0.24369062666479299</v>
      </c>
      <c r="CQ87">
        <v>53</v>
      </c>
      <c r="CR87">
        <v>0.192056387229185</v>
      </c>
      <c r="CS87">
        <v>0.248742932160361</v>
      </c>
      <c r="CT87">
        <v>53</v>
      </c>
      <c r="CU87">
        <v>0.79194775802297601</v>
      </c>
      <c r="CV87">
        <v>5.6670657074812697E-2</v>
      </c>
      <c r="CW87">
        <v>12</v>
      </c>
      <c r="CX87">
        <v>0.579021088024122</v>
      </c>
      <c r="CY87">
        <v>0.119865617608942</v>
      </c>
      <c r="CZ87">
        <v>17</v>
      </c>
      <c r="DA87">
        <v>0.302999177530349</v>
      </c>
      <c r="DB87">
        <v>-8.9278960814414596E-2</v>
      </c>
      <c r="DC87">
        <v>28</v>
      </c>
      <c r="DD87">
        <v>0.93768423796211697</v>
      </c>
      <c r="DE87">
        <v>-5.0523054955684196E-3</v>
      </c>
      <c r="DF87">
        <v>8</v>
      </c>
      <c r="DG87">
        <v>0.192056387229185</v>
      </c>
      <c r="DH87">
        <v>-0.248742932160361</v>
      </c>
      <c r="DI87">
        <v>53</v>
      </c>
      <c r="DJ87">
        <v>0.268653389108442</v>
      </c>
      <c r="DK87">
        <v>-0.192072275085548</v>
      </c>
      <c r="DL87">
        <v>36</v>
      </c>
      <c r="DM87">
        <v>0.43028888290774497</v>
      </c>
      <c r="DN87">
        <v>-0.12887731455141799</v>
      </c>
      <c r="DO87">
        <v>21</v>
      </c>
      <c r="DP87">
        <v>0.53629472173522497</v>
      </c>
      <c r="DQ87">
        <v>0.102793314271133</v>
      </c>
      <c r="DR87">
        <v>17</v>
      </c>
      <c r="DS87">
        <v>0.26877777349340598</v>
      </c>
      <c r="DT87">
        <v>0.18701996958997999</v>
      </c>
      <c r="DU87">
        <v>36</v>
      </c>
      <c r="DV87">
        <v>0.79194775802297601</v>
      </c>
      <c r="DW87">
        <v>-5.6670657074812801E-2</v>
      </c>
      <c r="DX87">
        <v>12</v>
      </c>
      <c r="DY87">
        <v>0.268653389108442</v>
      </c>
      <c r="DZ87">
        <v>0.192072275085548</v>
      </c>
      <c r="EA87">
        <v>36</v>
      </c>
      <c r="EB87">
        <v>0.75956197090994204</v>
      </c>
      <c r="EC87">
        <v>6.3194960534129901E-2</v>
      </c>
      <c r="ED87">
        <v>12</v>
      </c>
      <c r="EE87">
        <v>0.80321762421335896</v>
      </c>
      <c r="EF87">
        <v>3.9598353737003801E-2</v>
      </c>
      <c r="EG87">
        <v>11</v>
      </c>
      <c r="EH87">
        <v>0.434923842747306</v>
      </c>
      <c r="EI87">
        <v>0.12382500905585</v>
      </c>
      <c r="EJ87">
        <v>21</v>
      </c>
      <c r="EK87">
        <v>0.579021088024122</v>
      </c>
      <c r="EL87">
        <v>-0.119865617608942</v>
      </c>
      <c r="EM87">
        <v>17</v>
      </c>
      <c r="EN87">
        <v>0.43028888290774497</v>
      </c>
      <c r="EO87">
        <v>0.12887731455141799</v>
      </c>
      <c r="EP87">
        <v>21</v>
      </c>
      <c r="EQ87">
        <v>0.75956197090994204</v>
      </c>
      <c r="ER87">
        <v>-6.3194960534129804E-2</v>
      </c>
      <c r="ES87">
        <v>12</v>
      </c>
    </row>
    <row r="88" spans="1:149" x14ac:dyDescent="0.2">
      <c r="A88">
        <v>111</v>
      </c>
      <c r="B88" t="s">
        <v>454</v>
      </c>
      <c r="C88" t="s">
        <v>455</v>
      </c>
      <c r="D88" t="s">
        <v>125</v>
      </c>
      <c r="E88">
        <v>613.15920000000006</v>
      </c>
      <c r="F88">
        <v>1.7</v>
      </c>
      <c r="G88">
        <v>14.84</v>
      </c>
      <c r="H88">
        <v>0.09</v>
      </c>
      <c r="I88">
        <v>16</v>
      </c>
      <c r="J88" t="s">
        <v>456</v>
      </c>
      <c r="K88">
        <f t="shared" si="51"/>
        <v>16</v>
      </c>
      <c r="L88" t="s">
        <v>127</v>
      </c>
      <c r="M88" t="s">
        <v>127</v>
      </c>
      <c r="N88">
        <v>253439</v>
      </c>
      <c r="O88">
        <f>N88/1100</f>
        <v>230.39909090909092</v>
      </c>
      <c r="P88">
        <v>313134</v>
      </c>
      <c r="Q88">
        <f>P88/950</f>
        <v>329.61473684210529</v>
      </c>
      <c r="R88" t="s">
        <v>127</v>
      </c>
      <c r="S88" t="s">
        <v>127</v>
      </c>
      <c r="T88" t="s">
        <v>127</v>
      </c>
      <c r="U88" t="s">
        <v>127</v>
      </c>
      <c r="V88">
        <v>304110</v>
      </c>
      <c r="W88">
        <f>V88/975</f>
        <v>311.90769230769229</v>
      </c>
      <c r="X88" t="s">
        <v>127</v>
      </c>
      <c r="Y88" t="s">
        <v>127</v>
      </c>
      <c r="Z88" t="s">
        <v>127</v>
      </c>
      <c r="AA88" t="s">
        <v>127</v>
      </c>
      <c r="AB88" t="s">
        <v>127</v>
      </c>
      <c r="AC88" t="s">
        <v>127</v>
      </c>
      <c r="AD88">
        <v>234731</v>
      </c>
      <c r="AE88">
        <f t="shared" si="59"/>
        <v>230.12843137254902</v>
      </c>
      <c r="AF88" t="s">
        <v>127</v>
      </c>
      <c r="AG88" t="s">
        <v>127</v>
      </c>
      <c r="AH88" t="s">
        <v>127</v>
      </c>
      <c r="AI88" t="s">
        <v>127</v>
      </c>
      <c r="AJ88">
        <v>1647107</v>
      </c>
      <c r="AK88">
        <f t="shared" si="62"/>
        <v>1780.6562162162163</v>
      </c>
      <c r="AL88">
        <v>1516982</v>
      </c>
      <c r="AM88">
        <f t="shared" si="73"/>
        <v>1667.0131868131868</v>
      </c>
      <c r="AN88">
        <v>1773722</v>
      </c>
      <c r="AO88">
        <f t="shared" ref="AO88:AO94" si="77">AN88/884</f>
        <v>2006.472850678733</v>
      </c>
      <c r="AP88">
        <v>487672</v>
      </c>
      <c r="AQ88">
        <f>AP88/900</f>
        <v>541.85777777777776</v>
      </c>
      <c r="AR88">
        <v>597678</v>
      </c>
      <c r="AS88">
        <f>AR88/765</f>
        <v>781.27843137254899</v>
      </c>
      <c r="AT88">
        <v>986939</v>
      </c>
      <c r="AU88">
        <f>AT88/1530</f>
        <v>645.05816993464055</v>
      </c>
      <c r="AV88">
        <v>1360594</v>
      </c>
      <c r="AW88">
        <f t="shared" si="67"/>
        <v>1511.7711111111112</v>
      </c>
      <c r="AX88">
        <v>1199207</v>
      </c>
      <c r="AY88">
        <f t="shared" si="68"/>
        <v>951.75158730158728</v>
      </c>
      <c r="AZ88">
        <v>1175317</v>
      </c>
      <c r="BA88">
        <f t="shared" ref="BA88:BA94" si="78">AZ88/1050</f>
        <v>1119.3495238095238</v>
      </c>
      <c r="BB88">
        <v>1340137</v>
      </c>
      <c r="BC88">
        <f>BB88/700</f>
        <v>1914.4814285714285</v>
      </c>
      <c r="BD88">
        <v>1200548</v>
      </c>
      <c r="BE88">
        <f t="shared" si="71"/>
        <v>1000.4566666666667</v>
      </c>
      <c r="BF88">
        <v>1361896</v>
      </c>
      <c r="BG88">
        <f t="shared" si="72"/>
        <v>1375.6525252525253</v>
      </c>
      <c r="BH88">
        <v>3.39973350070084E-3</v>
      </c>
      <c r="BI88">
        <v>-2.3016431287196499</v>
      </c>
      <c r="BJ88">
        <v>984</v>
      </c>
      <c r="BK88">
        <v>0.22915605164567801</v>
      </c>
      <c r="BL88">
        <v>-0.209438456223624</v>
      </c>
      <c r="BM88">
        <v>1</v>
      </c>
      <c r="BN88">
        <v>6.27810981613976E-4</v>
      </c>
      <c r="BO88">
        <v>-2.5325176127078399</v>
      </c>
      <c r="BP88">
        <v>7158</v>
      </c>
      <c r="BQ88">
        <v>0.61771729339508596</v>
      </c>
      <c r="BR88">
        <v>2.97809681758145E-2</v>
      </c>
      <c r="BS88">
        <v>0</v>
      </c>
      <c r="BT88">
        <v>7.8794387288718994E-3</v>
      </c>
      <c r="BU88">
        <v>-2.4007721387918499</v>
      </c>
      <c r="BV88">
        <v>482</v>
      </c>
      <c r="BW88">
        <v>3.39973350070084E-3</v>
      </c>
      <c r="BX88">
        <v>2.3016431287196499</v>
      </c>
      <c r="BY88">
        <v>984</v>
      </c>
      <c r="BZ88">
        <v>4.2918212738166503E-3</v>
      </c>
      <c r="CA88">
        <v>2.0922046724960199</v>
      </c>
      <c r="CB88">
        <v>692</v>
      </c>
      <c r="CC88">
        <v>0.47210504364224798</v>
      </c>
      <c r="CD88">
        <v>-0.23087448398819199</v>
      </c>
      <c r="CE88">
        <v>3</v>
      </c>
      <c r="CF88">
        <v>3.3030782351655E-3</v>
      </c>
      <c r="CG88">
        <v>2.3314240968954598</v>
      </c>
      <c r="CH88">
        <v>1031</v>
      </c>
      <c r="CI88">
        <v>0.80772123020109998</v>
      </c>
      <c r="CJ88">
        <v>-9.9129010072199902E-2</v>
      </c>
      <c r="CK88">
        <v>2</v>
      </c>
      <c r="CL88">
        <v>0.22915605164567801</v>
      </c>
      <c r="CM88">
        <v>0.209438456223624</v>
      </c>
      <c r="CN88">
        <v>1</v>
      </c>
      <c r="CO88">
        <v>4.2918212738166503E-3</v>
      </c>
      <c r="CP88">
        <v>-2.0922046724960199</v>
      </c>
      <c r="CQ88">
        <v>692</v>
      </c>
      <c r="CR88">
        <v>7.9054803594931099E-4</v>
      </c>
      <c r="CS88">
        <v>-2.3230791564842201</v>
      </c>
      <c r="CT88">
        <v>5029</v>
      </c>
      <c r="CU88">
        <v>0.16627945950921799</v>
      </c>
      <c r="CV88">
        <v>0.239219424399439</v>
      </c>
      <c r="CW88">
        <v>2</v>
      </c>
      <c r="CX88">
        <v>9.4943889387157695E-3</v>
      </c>
      <c r="CY88">
        <v>-2.1913336825682199</v>
      </c>
      <c r="CZ88">
        <v>354</v>
      </c>
      <c r="DA88">
        <v>6.27810981613976E-4</v>
      </c>
      <c r="DB88">
        <v>2.5325176127078399</v>
      </c>
      <c r="DC88">
        <v>7158</v>
      </c>
      <c r="DD88">
        <v>0.47210504364224798</v>
      </c>
      <c r="DE88">
        <v>0.23087448398819199</v>
      </c>
      <c r="DF88">
        <v>3</v>
      </c>
      <c r="DG88">
        <v>7.9054803594931099E-4</v>
      </c>
      <c r="DH88">
        <v>2.3230791564842099</v>
      </c>
      <c r="DI88">
        <v>5029</v>
      </c>
      <c r="DJ88">
        <v>6.1051167097409497E-4</v>
      </c>
      <c r="DK88">
        <v>2.5622985808836498</v>
      </c>
      <c r="DL88">
        <v>7492</v>
      </c>
      <c r="DM88">
        <v>0.71477367850052298</v>
      </c>
      <c r="DN88">
        <v>0.13174547391599201</v>
      </c>
      <c r="DO88">
        <v>2</v>
      </c>
      <c r="DP88">
        <v>0.61771729339508596</v>
      </c>
      <c r="DQ88">
        <v>-2.97809681758146E-2</v>
      </c>
      <c r="DR88">
        <v>0</v>
      </c>
      <c r="DS88">
        <v>3.3030782351655E-3</v>
      </c>
      <c r="DT88">
        <v>-2.3314240968954598</v>
      </c>
      <c r="DU88">
        <v>1031</v>
      </c>
      <c r="DV88">
        <v>0.16627945950921799</v>
      </c>
      <c r="DW88">
        <v>-0.239219424399439</v>
      </c>
      <c r="DX88">
        <v>2</v>
      </c>
      <c r="DY88">
        <v>6.1051167097409497E-4</v>
      </c>
      <c r="DZ88">
        <v>-2.5622985808836498</v>
      </c>
      <c r="EA88">
        <v>7492</v>
      </c>
      <c r="EB88">
        <v>7.6967694699639896E-3</v>
      </c>
      <c r="EC88">
        <v>-2.4305531069676598</v>
      </c>
      <c r="ED88">
        <v>502</v>
      </c>
      <c r="EE88">
        <v>7.8794387288718994E-3</v>
      </c>
      <c r="EF88">
        <v>2.4007721387918499</v>
      </c>
      <c r="EG88">
        <v>482</v>
      </c>
      <c r="EH88">
        <v>0.80772123020109998</v>
      </c>
      <c r="EI88">
        <v>9.9129010072199902E-2</v>
      </c>
      <c r="EJ88">
        <v>2</v>
      </c>
      <c r="EK88">
        <v>9.4943889387157695E-3</v>
      </c>
      <c r="EL88">
        <v>2.1913336825682199</v>
      </c>
      <c r="EM88">
        <v>354</v>
      </c>
      <c r="EN88">
        <v>0.71477367850052298</v>
      </c>
      <c r="EO88">
        <v>-0.13174547391599201</v>
      </c>
      <c r="EP88">
        <v>2</v>
      </c>
      <c r="EQ88">
        <v>7.6967694699639896E-3</v>
      </c>
      <c r="ER88">
        <v>2.4305531069676598</v>
      </c>
      <c r="ES88">
        <v>502</v>
      </c>
    </row>
    <row r="89" spans="1:149" x14ac:dyDescent="0.2">
      <c r="A89">
        <v>47</v>
      </c>
      <c r="B89" t="s">
        <v>268</v>
      </c>
      <c r="C89" t="s">
        <v>269</v>
      </c>
      <c r="D89" t="s">
        <v>125</v>
      </c>
      <c r="E89">
        <v>786.1644</v>
      </c>
      <c r="F89">
        <v>-0.9</v>
      </c>
      <c r="G89">
        <v>8.89</v>
      </c>
      <c r="H89">
        <v>0.28999999999999998</v>
      </c>
      <c r="I89">
        <v>15</v>
      </c>
      <c r="J89" t="s">
        <v>270</v>
      </c>
      <c r="K89">
        <f t="shared" si="51"/>
        <v>15</v>
      </c>
      <c r="L89" t="s">
        <v>127</v>
      </c>
      <c r="M89" t="s">
        <v>127</v>
      </c>
      <c r="N89">
        <v>11691</v>
      </c>
      <c r="O89">
        <f>N89/1100</f>
        <v>10.628181818181819</v>
      </c>
      <c r="P89" t="s">
        <v>127</v>
      </c>
      <c r="Q89" t="s">
        <v>127</v>
      </c>
      <c r="R89">
        <v>13339</v>
      </c>
      <c r="S89">
        <f>R89/1350</f>
        <v>9.880740740740741</v>
      </c>
      <c r="T89" t="s">
        <v>127</v>
      </c>
      <c r="U89" t="s">
        <v>127</v>
      </c>
      <c r="V89">
        <v>16285</v>
      </c>
      <c r="W89">
        <f>V89/975</f>
        <v>16.702564102564104</v>
      </c>
      <c r="X89" t="s">
        <v>127</v>
      </c>
      <c r="Y89" t="s">
        <v>127</v>
      </c>
      <c r="Z89" t="s">
        <v>127</v>
      </c>
      <c r="AA89" t="s">
        <v>127</v>
      </c>
      <c r="AB89" t="s">
        <v>127</v>
      </c>
      <c r="AC89" t="s">
        <v>127</v>
      </c>
      <c r="AD89">
        <v>12785</v>
      </c>
      <c r="AE89">
        <f t="shared" si="59"/>
        <v>12.534313725490197</v>
      </c>
      <c r="AF89" t="s">
        <v>127</v>
      </c>
      <c r="AG89" t="s">
        <v>127</v>
      </c>
      <c r="AH89" t="s">
        <v>127</v>
      </c>
      <c r="AI89" t="s">
        <v>127</v>
      </c>
      <c r="AJ89">
        <v>54718</v>
      </c>
      <c r="AK89">
        <f t="shared" si="62"/>
        <v>59.154594594594592</v>
      </c>
      <c r="AL89" t="s">
        <v>127</v>
      </c>
      <c r="AM89" t="s">
        <v>127</v>
      </c>
      <c r="AN89">
        <v>39151</v>
      </c>
      <c r="AO89">
        <f t="shared" si="77"/>
        <v>44.28846153846154</v>
      </c>
      <c r="AP89">
        <v>33131</v>
      </c>
      <c r="AQ89">
        <f>AP89/900</f>
        <v>36.812222222222225</v>
      </c>
      <c r="AR89">
        <v>30284</v>
      </c>
      <c r="AS89">
        <f>AR89/765</f>
        <v>39.586928104575165</v>
      </c>
      <c r="AT89">
        <v>40028</v>
      </c>
      <c r="AU89">
        <f>AT89/1530</f>
        <v>26.162091503267973</v>
      </c>
      <c r="AV89">
        <v>33023</v>
      </c>
      <c r="AW89">
        <f t="shared" si="67"/>
        <v>36.69222222222222</v>
      </c>
      <c r="AX89">
        <v>41235</v>
      </c>
      <c r="AY89">
        <f t="shared" si="68"/>
        <v>32.726190476190474</v>
      </c>
      <c r="AZ89">
        <v>37444</v>
      </c>
      <c r="BA89">
        <f t="shared" si="78"/>
        <v>35.660952380952381</v>
      </c>
      <c r="BB89">
        <v>65367</v>
      </c>
      <c r="BC89">
        <f>BB89/700</f>
        <v>93.381428571428572</v>
      </c>
      <c r="BD89">
        <v>45937</v>
      </c>
      <c r="BE89">
        <f t="shared" si="71"/>
        <v>38.280833333333334</v>
      </c>
      <c r="BF89">
        <v>48919</v>
      </c>
      <c r="BG89">
        <f t="shared" si="72"/>
        <v>49.413131313131316</v>
      </c>
      <c r="BH89">
        <v>3.6166978045519799E-2</v>
      </c>
      <c r="BI89">
        <v>-1.5691597601105101</v>
      </c>
      <c r="BJ89">
        <v>2</v>
      </c>
      <c r="BK89">
        <v>0.46844117720873202</v>
      </c>
      <c r="BL89">
        <v>-0.14607801161303699</v>
      </c>
      <c r="BM89">
        <v>0</v>
      </c>
      <c r="BN89" s="1">
        <v>2.19830114808342E-5</v>
      </c>
      <c r="BO89">
        <v>-1.9410024321375601</v>
      </c>
      <c r="BP89">
        <v>4556</v>
      </c>
      <c r="BQ89">
        <v>0.26997673922478399</v>
      </c>
      <c r="BR89">
        <v>-0.12674619636746701</v>
      </c>
      <c r="BS89">
        <v>0</v>
      </c>
      <c r="BT89">
        <v>4.4511726534415602E-3</v>
      </c>
      <c r="BU89">
        <v>-2.11096035645792</v>
      </c>
      <c r="BV89">
        <v>28</v>
      </c>
      <c r="BW89">
        <v>3.6166978045519799E-2</v>
      </c>
      <c r="BX89">
        <v>1.5691597601105101</v>
      </c>
      <c r="BY89">
        <v>2</v>
      </c>
      <c r="BZ89">
        <v>4.6413689098304199E-2</v>
      </c>
      <c r="CA89">
        <v>1.42308174849747</v>
      </c>
      <c r="CB89">
        <v>1</v>
      </c>
      <c r="CC89">
        <v>0.30003352871473299</v>
      </c>
      <c r="CD89">
        <v>-0.37184267202705001</v>
      </c>
      <c r="CE89">
        <v>0</v>
      </c>
      <c r="CF89">
        <v>4.3351137557625902E-2</v>
      </c>
      <c r="CG89">
        <v>1.44241356374304</v>
      </c>
      <c r="CH89">
        <v>1</v>
      </c>
      <c r="CI89">
        <v>0.244172953452125</v>
      </c>
      <c r="CJ89">
        <v>-0.54180059634741295</v>
      </c>
      <c r="CK89">
        <v>0</v>
      </c>
      <c r="CL89">
        <v>0.46844117720873202</v>
      </c>
      <c r="CM89">
        <v>0.14607801161303799</v>
      </c>
      <c r="CN89">
        <v>0</v>
      </c>
      <c r="CO89">
        <v>4.6413689098304199E-2</v>
      </c>
      <c r="CP89">
        <v>-1.42308174849747</v>
      </c>
      <c r="CQ89">
        <v>1</v>
      </c>
      <c r="CR89" s="1">
        <v>5.8416690662580402E-5</v>
      </c>
      <c r="CS89">
        <v>-1.7949244205245201</v>
      </c>
      <c r="CT89">
        <v>1583</v>
      </c>
      <c r="CU89">
        <v>0.92592621209936798</v>
      </c>
      <c r="CV89">
        <v>1.9331815245570101E-2</v>
      </c>
      <c r="CW89">
        <v>0</v>
      </c>
      <c r="CX89">
        <v>5.5763237812147398E-3</v>
      </c>
      <c r="CY89">
        <v>-1.96488234484489</v>
      </c>
      <c r="CZ89">
        <v>20</v>
      </c>
      <c r="DA89" s="1">
        <v>2.19830114808342E-5</v>
      </c>
      <c r="DB89">
        <v>1.9410024321375601</v>
      </c>
      <c r="DC89">
        <v>4556</v>
      </c>
      <c r="DD89">
        <v>0.30003352871473299</v>
      </c>
      <c r="DE89">
        <v>0.37184267202705001</v>
      </c>
      <c r="DF89">
        <v>0</v>
      </c>
      <c r="DG89" s="1">
        <v>5.8416690662580402E-5</v>
      </c>
      <c r="DH89">
        <v>1.7949244205245201</v>
      </c>
      <c r="DI89">
        <v>1583</v>
      </c>
      <c r="DJ89" s="1">
        <v>3.2435971773447197E-5</v>
      </c>
      <c r="DK89">
        <v>1.81425623577009</v>
      </c>
      <c r="DL89">
        <v>2882</v>
      </c>
      <c r="DM89">
        <v>0.56413825198433898</v>
      </c>
      <c r="DN89">
        <v>-0.169957924320362</v>
      </c>
      <c r="DO89">
        <v>0</v>
      </c>
      <c r="DP89">
        <v>0.26997673922478399</v>
      </c>
      <c r="DQ89">
        <v>0.12674619636746701</v>
      </c>
      <c r="DR89">
        <v>0</v>
      </c>
      <c r="DS89">
        <v>4.3351137557625902E-2</v>
      </c>
      <c r="DT89">
        <v>-1.44241356374304</v>
      </c>
      <c r="DU89">
        <v>1</v>
      </c>
      <c r="DV89">
        <v>0.92592621209936798</v>
      </c>
      <c r="DW89">
        <v>-1.9331815245570101E-2</v>
      </c>
      <c r="DX89">
        <v>0</v>
      </c>
      <c r="DY89" s="1">
        <v>3.2435971773447197E-5</v>
      </c>
      <c r="DZ89">
        <v>-1.81425623577009</v>
      </c>
      <c r="EA89">
        <v>2882</v>
      </c>
      <c r="EB89">
        <v>5.1709152595107201E-3</v>
      </c>
      <c r="EC89">
        <v>-1.9842141600904599</v>
      </c>
      <c r="ED89">
        <v>22</v>
      </c>
      <c r="EE89">
        <v>4.4511726534415602E-3</v>
      </c>
      <c r="EF89">
        <v>2.11096035645792</v>
      </c>
      <c r="EG89">
        <v>28</v>
      </c>
      <c r="EH89">
        <v>0.244172953452125</v>
      </c>
      <c r="EI89">
        <v>0.54180059634741295</v>
      </c>
      <c r="EJ89">
        <v>0</v>
      </c>
      <c r="EK89">
        <v>5.5763237812147398E-3</v>
      </c>
      <c r="EL89">
        <v>1.96488234484489</v>
      </c>
      <c r="EM89">
        <v>20</v>
      </c>
      <c r="EN89">
        <v>0.56413825198433898</v>
      </c>
      <c r="EO89">
        <v>0.169957924320362</v>
      </c>
      <c r="EP89">
        <v>0</v>
      </c>
      <c r="EQ89">
        <v>5.1709152595107201E-3</v>
      </c>
      <c r="ER89">
        <v>1.9842141600904599</v>
      </c>
      <c r="ES89">
        <v>22</v>
      </c>
    </row>
    <row r="90" spans="1:149" x14ac:dyDescent="0.2">
      <c r="A90">
        <v>66</v>
      </c>
      <c r="B90" t="s">
        <v>324</v>
      </c>
      <c r="C90" t="s">
        <v>325</v>
      </c>
      <c r="D90" t="s">
        <v>125</v>
      </c>
      <c r="E90">
        <v>349.05439999999999</v>
      </c>
      <c r="F90">
        <v>2.1</v>
      </c>
      <c r="G90">
        <v>12.67</v>
      </c>
      <c r="H90">
        <v>0.13</v>
      </c>
      <c r="I90">
        <v>15</v>
      </c>
      <c r="J90" t="s">
        <v>326</v>
      </c>
      <c r="K90">
        <f t="shared" si="51"/>
        <v>15</v>
      </c>
      <c r="L90" t="s">
        <v>127</v>
      </c>
      <c r="M90" t="s">
        <v>127</v>
      </c>
      <c r="N90" t="s">
        <v>127</v>
      </c>
      <c r="O90" t="s">
        <v>127</v>
      </c>
      <c r="P90" t="s">
        <v>127</v>
      </c>
      <c r="Q90" t="s">
        <v>127</v>
      </c>
      <c r="R90" t="s">
        <v>127</v>
      </c>
      <c r="S90" t="s">
        <v>127</v>
      </c>
      <c r="T90" t="s">
        <v>127</v>
      </c>
      <c r="U90" t="s">
        <v>127</v>
      </c>
      <c r="V90" t="s">
        <v>127</v>
      </c>
      <c r="W90" t="s">
        <v>127</v>
      </c>
      <c r="X90" t="s">
        <v>127</v>
      </c>
      <c r="Y90" t="s">
        <v>127</v>
      </c>
      <c r="Z90" t="s">
        <v>127</v>
      </c>
      <c r="AA90" t="s">
        <v>127</v>
      </c>
      <c r="AB90">
        <v>28518</v>
      </c>
      <c r="AC90">
        <f>AB90/1440</f>
        <v>19.804166666666667</v>
      </c>
      <c r="AD90">
        <v>29410</v>
      </c>
      <c r="AE90">
        <f t="shared" si="59"/>
        <v>28.833333333333332</v>
      </c>
      <c r="AF90">
        <v>23733</v>
      </c>
      <c r="AG90">
        <f>AF90/1225</f>
        <v>19.373877551020406</v>
      </c>
      <c r="AH90">
        <v>26702</v>
      </c>
      <c r="AI90">
        <f>AH90/1140</f>
        <v>23.42280701754386</v>
      </c>
      <c r="AJ90">
        <v>52027</v>
      </c>
      <c r="AK90">
        <f t="shared" si="62"/>
        <v>56.245405405405407</v>
      </c>
      <c r="AL90" t="s">
        <v>127</v>
      </c>
      <c r="AM90" t="s">
        <v>127</v>
      </c>
      <c r="AN90">
        <v>36887</v>
      </c>
      <c r="AO90">
        <f t="shared" si="77"/>
        <v>41.727375565610856</v>
      </c>
      <c r="AP90">
        <v>35381</v>
      </c>
      <c r="AQ90">
        <f>AP90/900</f>
        <v>39.312222222222225</v>
      </c>
      <c r="AR90">
        <v>31379</v>
      </c>
      <c r="AS90">
        <f>AR90/765</f>
        <v>41.018300653594771</v>
      </c>
      <c r="AT90">
        <v>111616</v>
      </c>
      <c r="AU90">
        <f>AT90/1530</f>
        <v>72.951633986928101</v>
      </c>
      <c r="AV90">
        <v>34476</v>
      </c>
      <c r="AW90">
        <f t="shared" si="67"/>
        <v>38.306666666666665</v>
      </c>
      <c r="AX90">
        <v>40055</v>
      </c>
      <c r="AY90">
        <f t="shared" si="68"/>
        <v>31.789682539682541</v>
      </c>
      <c r="AZ90">
        <v>39620</v>
      </c>
      <c r="BA90">
        <f t="shared" si="78"/>
        <v>37.733333333333334</v>
      </c>
      <c r="BB90">
        <v>90815</v>
      </c>
      <c r="BC90">
        <f>BB90/700</f>
        <v>129.73571428571429</v>
      </c>
      <c r="BD90">
        <v>107933</v>
      </c>
      <c r="BE90">
        <f t="shared" si="71"/>
        <v>89.944166666666661</v>
      </c>
      <c r="BF90">
        <v>80462</v>
      </c>
      <c r="BG90">
        <f t="shared" si="72"/>
        <v>81.274747474747471</v>
      </c>
      <c r="BH90">
        <v>0.191600443371547</v>
      </c>
      <c r="BI90">
        <v>-1.2897367617475699</v>
      </c>
      <c r="BJ90">
        <v>0</v>
      </c>
      <c r="BK90">
        <v>0.30043140691331899</v>
      </c>
      <c r="BL90">
        <v>-0.20396254263662</v>
      </c>
      <c r="BM90">
        <v>0</v>
      </c>
      <c r="BN90">
        <v>3.9722076749181497E-2</v>
      </c>
      <c r="BO90">
        <v>-1.7258093354398201</v>
      </c>
      <c r="BP90">
        <v>4</v>
      </c>
      <c r="BQ90">
        <v>0.63119645890809495</v>
      </c>
      <c r="BR90">
        <v>-9.7493397066841195E-2</v>
      </c>
      <c r="BS90">
        <v>0</v>
      </c>
      <c r="BT90">
        <v>4.7480556211989398E-2</v>
      </c>
      <c r="BU90">
        <v>-1.3892438509192899</v>
      </c>
      <c r="BV90">
        <v>2</v>
      </c>
      <c r="BW90">
        <v>0.191600443371547</v>
      </c>
      <c r="BX90">
        <v>1.2897367617475699</v>
      </c>
      <c r="BY90">
        <v>0</v>
      </c>
      <c r="BZ90">
        <v>0.23847012845746199</v>
      </c>
      <c r="CA90">
        <v>1.0857742191109501</v>
      </c>
      <c r="CB90">
        <v>0</v>
      </c>
      <c r="CC90">
        <v>0.53674946657408795</v>
      </c>
      <c r="CD90">
        <v>-0.436072573692246</v>
      </c>
      <c r="CE90">
        <v>0</v>
      </c>
      <c r="CF90">
        <v>0.213617292211119</v>
      </c>
      <c r="CG90">
        <v>1.19224336468073</v>
      </c>
      <c r="CH90">
        <v>0</v>
      </c>
      <c r="CI90">
        <v>0.88683314661483204</v>
      </c>
      <c r="CJ90">
        <v>-9.9507089171722601E-2</v>
      </c>
      <c r="CK90">
        <v>0</v>
      </c>
      <c r="CL90">
        <v>0.30043140691331899</v>
      </c>
      <c r="CM90">
        <v>0.20396254263662</v>
      </c>
      <c r="CN90">
        <v>0</v>
      </c>
      <c r="CO90">
        <v>0.23847012845746199</v>
      </c>
      <c r="CP90">
        <v>-1.0857742191109501</v>
      </c>
      <c r="CQ90">
        <v>0</v>
      </c>
      <c r="CR90">
        <v>5.13616195201392E-2</v>
      </c>
      <c r="CS90">
        <v>-1.5218467928032</v>
      </c>
      <c r="CT90">
        <v>3</v>
      </c>
      <c r="CU90">
        <v>0.65668087350606896</v>
      </c>
      <c r="CV90">
        <v>0.106469145569778</v>
      </c>
      <c r="CW90">
        <v>0</v>
      </c>
      <c r="CX90">
        <v>6.8025488476104595E-2</v>
      </c>
      <c r="CY90">
        <v>-1.1852813082826701</v>
      </c>
      <c r="CZ90">
        <v>1</v>
      </c>
      <c r="DA90">
        <v>3.9722076749181497E-2</v>
      </c>
      <c r="DB90">
        <v>1.7258093354398201</v>
      </c>
      <c r="DC90">
        <v>4</v>
      </c>
      <c r="DD90">
        <v>0.53674946657408795</v>
      </c>
      <c r="DE90">
        <v>0.436072573692246</v>
      </c>
      <c r="DF90">
        <v>0</v>
      </c>
      <c r="DG90">
        <v>5.13616195201392E-2</v>
      </c>
      <c r="DH90">
        <v>1.5218467928032</v>
      </c>
      <c r="DI90">
        <v>3</v>
      </c>
      <c r="DJ90">
        <v>4.5437202016932403E-2</v>
      </c>
      <c r="DK90">
        <v>1.6283159383729799</v>
      </c>
      <c r="DL90">
        <v>3</v>
      </c>
      <c r="DM90">
        <v>0.55226574465104505</v>
      </c>
      <c r="DN90">
        <v>0.33656548452052398</v>
      </c>
      <c r="DO90">
        <v>0</v>
      </c>
      <c r="DP90">
        <v>0.63119645890809495</v>
      </c>
      <c r="DQ90">
        <v>9.7493397066841403E-2</v>
      </c>
      <c r="DR90">
        <v>0</v>
      </c>
      <c r="DS90">
        <v>0.213617292211119</v>
      </c>
      <c r="DT90">
        <v>-1.19224336468073</v>
      </c>
      <c r="DU90">
        <v>0</v>
      </c>
      <c r="DV90">
        <v>0.65668087350606896</v>
      </c>
      <c r="DW90">
        <v>-0.106469145569778</v>
      </c>
      <c r="DX90">
        <v>0</v>
      </c>
      <c r="DY90">
        <v>4.5437202016932403E-2</v>
      </c>
      <c r="DZ90">
        <v>-1.6283159383729799</v>
      </c>
      <c r="EA90">
        <v>3</v>
      </c>
      <c r="EB90">
        <v>5.7623843012104298E-2</v>
      </c>
      <c r="EC90">
        <v>-1.29175045385245</v>
      </c>
      <c r="ED90">
        <v>2</v>
      </c>
      <c r="EE90">
        <v>4.7480556211989398E-2</v>
      </c>
      <c r="EF90">
        <v>1.3892438509192899</v>
      </c>
      <c r="EG90">
        <v>2</v>
      </c>
      <c r="EH90">
        <v>0.88683314661483204</v>
      </c>
      <c r="EI90">
        <v>9.9507089171722601E-2</v>
      </c>
      <c r="EJ90">
        <v>0</v>
      </c>
      <c r="EK90">
        <v>6.8025488476104595E-2</v>
      </c>
      <c r="EL90">
        <v>1.1852813082826701</v>
      </c>
      <c r="EM90">
        <v>1</v>
      </c>
      <c r="EN90">
        <v>0.55226574465104505</v>
      </c>
      <c r="EO90">
        <v>-0.33656548452052398</v>
      </c>
      <c r="EP90">
        <v>0</v>
      </c>
      <c r="EQ90">
        <v>5.7623843012104298E-2</v>
      </c>
      <c r="ER90">
        <v>1.29175045385245</v>
      </c>
      <c r="ES90">
        <v>2</v>
      </c>
    </row>
    <row r="91" spans="1:149" x14ac:dyDescent="0.2">
      <c r="A91">
        <v>101</v>
      </c>
      <c r="B91" t="s">
        <v>424</v>
      </c>
      <c r="C91" t="s">
        <v>425</v>
      </c>
      <c r="D91" t="s">
        <v>213</v>
      </c>
      <c r="E91">
        <v>664.1164</v>
      </c>
      <c r="F91">
        <v>-2.7</v>
      </c>
      <c r="G91">
        <v>11.13</v>
      </c>
      <c r="H91">
        <v>0.16</v>
      </c>
      <c r="I91">
        <v>15</v>
      </c>
      <c r="J91" t="s">
        <v>426</v>
      </c>
      <c r="K91">
        <f t="shared" si="51"/>
        <v>15</v>
      </c>
      <c r="L91" t="s">
        <v>127</v>
      </c>
      <c r="M91" t="s">
        <v>127</v>
      </c>
      <c r="N91">
        <v>62779</v>
      </c>
      <c r="O91">
        <f>N91/1100</f>
        <v>57.07181818181818</v>
      </c>
      <c r="P91">
        <v>56503</v>
      </c>
      <c r="Q91">
        <f>P91/950</f>
        <v>59.47684210526316</v>
      </c>
      <c r="R91">
        <v>28123</v>
      </c>
      <c r="S91">
        <f>R91/1350</f>
        <v>20.831851851851852</v>
      </c>
      <c r="T91">
        <v>24942</v>
      </c>
      <c r="U91">
        <f>T91/1050</f>
        <v>23.754285714285714</v>
      </c>
      <c r="V91">
        <v>39601</v>
      </c>
      <c r="W91">
        <f>V91/975</f>
        <v>40.616410256410255</v>
      </c>
      <c r="X91" t="s">
        <v>127</v>
      </c>
      <c r="Y91" t="s">
        <v>127</v>
      </c>
      <c r="Z91">
        <v>38538</v>
      </c>
      <c r="AA91">
        <f>Z91/1000</f>
        <v>38.537999999999997</v>
      </c>
      <c r="AB91">
        <v>45983</v>
      </c>
      <c r="AC91">
        <f>AB91/1440</f>
        <v>31.932638888888889</v>
      </c>
      <c r="AD91" t="s">
        <v>127</v>
      </c>
      <c r="AE91" t="s">
        <v>127</v>
      </c>
      <c r="AF91">
        <v>17080</v>
      </c>
      <c r="AG91">
        <f>AF91/1225</f>
        <v>13.942857142857143</v>
      </c>
      <c r="AH91">
        <v>21334</v>
      </c>
      <c r="AI91">
        <f>AH91/1140</f>
        <v>18.714035087719299</v>
      </c>
      <c r="AJ91">
        <v>22371</v>
      </c>
      <c r="AK91">
        <f t="shared" si="62"/>
        <v>24.184864864864863</v>
      </c>
      <c r="AL91" t="s">
        <v>127</v>
      </c>
      <c r="AM91" t="s">
        <v>127</v>
      </c>
      <c r="AN91">
        <v>48537</v>
      </c>
      <c r="AO91">
        <f t="shared" si="77"/>
        <v>54.906108597285069</v>
      </c>
      <c r="AP91" t="s">
        <v>127</v>
      </c>
      <c r="AQ91" t="s">
        <v>127</v>
      </c>
      <c r="AR91" t="s">
        <v>127</v>
      </c>
      <c r="AS91" t="s">
        <v>127</v>
      </c>
      <c r="AT91" t="s">
        <v>127</v>
      </c>
      <c r="AU91" t="s">
        <v>127</v>
      </c>
      <c r="AV91">
        <v>44245</v>
      </c>
      <c r="AW91">
        <f t="shared" si="67"/>
        <v>49.161111111111111</v>
      </c>
      <c r="AX91">
        <v>15979</v>
      </c>
      <c r="AY91">
        <f t="shared" si="68"/>
        <v>12.681746031746032</v>
      </c>
      <c r="AZ91">
        <v>21474</v>
      </c>
      <c r="BA91">
        <f t="shared" si="78"/>
        <v>20.451428571428572</v>
      </c>
      <c r="BB91" t="s">
        <v>127</v>
      </c>
      <c r="BC91" t="s">
        <v>127</v>
      </c>
      <c r="BD91" t="s">
        <v>127</v>
      </c>
      <c r="BE91" t="s">
        <v>127</v>
      </c>
      <c r="BF91">
        <v>21350</v>
      </c>
      <c r="BG91">
        <f t="shared" si="72"/>
        <v>21.565656565656564</v>
      </c>
      <c r="BH91">
        <v>6.8082867385252696E-2</v>
      </c>
      <c r="BI91">
        <v>1.40695123572836</v>
      </c>
      <c r="BJ91">
        <v>1</v>
      </c>
      <c r="BK91">
        <v>0.70054692808889596</v>
      </c>
      <c r="BL91">
        <v>-0.18916219050655</v>
      </c>
      <c r="BM91">
        <v>0</v>
      </c>
      <c r="BN91">
        <v>0.46816645996554201</v>
      </c>
      <c r="BO91">
        <v>0.46211610032292899</v>
      </c>
      <c r="BP91">
        <v>0</v>
      </c>
      <c r="BQ91">
        <v>0.122482901123354</v>
      </c>
      <c r="BR91">
        <v>1.11456621081457</v>
      </c>
      <c r="BS91">
        <v>0</v>
      </c>
      <c r="BT91">
        <v>0.34328241204076998</v>
      </c>
      <c r="BU91">
        <v>0.63973326921976004</v>
      </c>
      <c r="BV91">
        <v>0</v>
      </c>
      <c r="BW91">
        <v>6.8082867385252696E-2</v>
      </c>
      <c r="BX91">
        <v>-1.40695123572836</v>
      </c>
      <c r="BY91">
        <v>1</v>
      </c>
      <c r="BZ91">
        <v>1.03129036601556E-2</v>
      </c>
      <c r="CA91">
        <v>-1.5961134262349099</v>
      </c>
      <c r="CB91">
        <v>8</v>
      </c>
      <c r="CC91">
        <v>0.161404628536266</v>
      </c>
      <c r="CD91">
        <v>-0.94483513540543695</v>
      </c>
      <c r="CE91">
        <v>0</v>
      </c>
      <c r="CF91">
        <v>0.47068284496482699</v>
      </c>
      <c r="CG91">
        <v>-0.29238502491379398</v>
      </c>
      <c r="CH91">
        <v>0</v>
      </c>
      <c r="CI91">
        <v>0.25200746870591301</v>
      </c>
      <c r="CJ91">
        <v>-0.76721796650860696</v>
      </c>
      <c r="CK91">
        <v>0</v>
      </c>
      <c r="CL91">
        <v>0.70054692808889596</v>
      </c>
      <c r="CM91">
        <v>0.18916219050655</v>
      </c>
      <c r="CN91">
        <v>0</v>
      </c>
      <c r="CO91">
        <v>1.03129036601556E-2</v>
      </c>
      <c r="CP91">
        <v>1.5961134262349099</v>
      </c>
      <c r="CQ91">
        <v>8</v>
      </c>
      <c r="CR91">
        <v>0.21576719040849801</v>
      </c>
      <c r="CS91">
        <v>0.65127829082947997</v>
      </c>
      <c r="CT91">
        <v>0</v>
      </c>
      <c r="CU91">
        <v>2.6689153317711999E-2</v>
      </c>
      <c r="CV91">
        <v>1.3037284013211199</v>
      </c>
      <c r="CW91">
        <v>3</v>
      </c>
      <c r="CX91">
        <v>0.139327435270959</v>
      </c>
      <c r="CY91">
        <v>0.82889545972630996</v>
      </c>
      <c r="CZ91">
        <v>0</v>
      </c>
      <c r="DA91">
        <v>0.46816645996554201</v>
      </c>
      <c r="DB91">
        <v>-0.46211610032292899</v>
      </c>
      <c r="DC91">
        <v>0</v>
      </c>
      <c r="DD91">
        <v>0.161404628536266</v>
      </c>
      <c r="DE91">
        <v>0.94483513540543695</v>
      </c>
      <c r="DF91">
        <v>0</v>
      </c>
      <c r="DG91">
        <v>0.21576719040849801</v>
      </c>
      <c r="DH91">
        <v>-0.65127829082947997</v>
      </c>
      <c r="DI91">
        <v>0</v>
      </c>
      <c r="DJ91">
        <v>0.317824183984246</v>
      </c>
      <c r="DK91">
        <v>0.65245011049164303</v>
      </c>
      <c r="DL91">
        <v>0</v>
      </c>
      <c r="DM91">
        <v>0.78899769319069102</v>
      </c>
      <c r="DN91">
        <v>0.17761716889682999</v>
      </c>
      <c r="DO91">
        <v>0</v>
      </c>
      <c r="DP91">
        <v>0.122482901123354</v>
      </c>
      <c r="DQ91">
        <v>-1.11456621081457</v>
      </c>
      <c r="DR91">
        <v>0</v>
      </c>
      <c r="DS91">
        <v>0.47068284496482699</v>
      </c>
      <c r="DT91">
        <v>0.29238502491379398</v>
      </c>
      <c r="DU91">
        <v>0</v>
      </c>
      <c r="DV91">
        <v>2.6689153317711999E-2</v>
      </c>
      <c r="DW91">
        <v>-1.3037284013211199</v>
      </c>
      <c r="DX91">
        <v>3</v>
      </c>
      <c r="DY91">
        <v>0.317824183984246</v>
      </c>
      <c r="DZ91">
        <v>-0.65245011049164303</v>
      </c>
      <c r="EA91">
        <v>0</v>
      </c>
      <c r="EB91">
        <v>0.47071162142893402</v>
      </c>
      <c r="EC91">
        <v>-0.47483294159481199</v>
      </c>
      <c r="ED91">
        <v>0</v>
      </c>
      <c r="EE91">
        <v>0.34328241204076998</v>
      </c>
      <c r="EF91">
        <v>-0.63973326921976004</v>
      </c>
      <c r="EG91">
        <v>0</v>
      </c>
      <c r="EH91">
        <v>0.25200746870591301</v>
      </c>
      <c r="EI91">
        <v>0.76721796650860696</v>
      </c>
      <c r="EJ91">
        <v>0</v>
      </c>
      <c r="EK91">
        <v>0.139327435270959</v>
      </c>
      <c r="EL91">
        <v>-0.82889545972631096</v>
      </c>
      <c r="EM91">
        <v>0</v>
      </c>
      <c r="EN91">
        <v>0.78899769319069102</v>
      </c>
      <c r="EO91">
        <v>-0.17761716889682999</v>
      </c>
      <c r="EP91">
        <v>0</v>
      </c>
      <c r="EQ91">
        <v>0.47071162142893402</v>
      </c>
      <c r="ER91">
        <v>0.47483294159481199</v>
      </c>
      <c r="ES91">
        <v>0</v>
      </c>
    </row>
    <row r="92" spans="1:149" x14ac:dyDescent="0.2">
      <c r="A92">
        <v>107</v>
      </c>
      <c r="B92" t="s">
        <v>442</v>
      </c>
      <c r="C92" t="s">
        <v>443</v>
      </c>
      <c r="D92" t="s">
        <v>125</v>
      </c>
      <c r="E92">
        <v>142.0264</v>
      </c>
      <c r="F92">
        <v>0.9</v>
      </c>
      <c r="G92">
        <v>12.96</v>
      </c>
      <c r="H92">
        <v>0.22</v>
      </c>
      <c r="I92">
        <v>15</v>
      </c>
      <c r="J92" t="s">
        <v>444</v>
      </c>
      <c r="K92">
        <f t="shared" si="51"/>
        <v>15</v>
      </c>
      <c r="L92" t="s">
        <v>127</v>
      </c>
      <c r="M92" t="s">
        <v>127</v>
      </c>
      <c r="N92" t="s">
        <v>127</v>
      </c>
      <c r="O92" t="s">
        <v>127</v>
      </c>
      <c r="P92">
        <v>794520</v>
      </c>
      <c r="Q92">
        <f>P92/950</f>
        <v>836.33684210526314</v>
      </c>
      <c r="R92" t="s">
        <v>127</v>
      </c>
      <c r="S92" t="s">
        <v>127</v>
      </c>
      <c r="T92" t="s">
        <v>127</v>
      </c>
      <c r="U92" t="s">
        <v>127</v>
      </c>
      <c r="V92" t="s">
        <v>127</v>
      </c>
      <c r="W92" t="s">
        <v>127</v>
      </c>
      <c r="X92" t="s">
        <v>127</v>
      </c>
      <c r="Y92" t="s">
        <v>127</v>
      </c>
      <c r="Z92" t="s">
        <v>127</v>
      </c>
      <c r="AA92" t="s">
        <v>127</v>
      </c>
      <c r="AB92">
        <v>720798</v>
      </c>
      <c r="AC92">
        <f>AB92/1440</f>
        <v>500.55416666666667</v>
      </c>
      <c r="AD92">
        <v>687912</v>
      </c>
      <c r="AE92">
        <f>AD92/1020</f>
        <v>674.42352941176466</v>
      </c>
      <c r="AF92" t="s">
        <v>127</v>
      </c>
      <c r="AG92" t="s">
        <v>127</v>
      </c>
      <c r="AH92" t="s">
        <v>127</v>
      </c>
      <c r="AI92" t="s">
        <v>127</v>
      </c>
      <c r="AJ92">
        <v>2959458</v>
      </c>
      <c r="AK92">
        <f t="shared" si="62"/>
        <v>3199.4140540540538</v>
      </c>
      <c r="AL92">
        <v>2853813</v>
      </c>
      <c r="AM92">
        <f>AL92/910</f>
        <v>3136.0582417582418</v>
      </c>
      <c r="AN92">
        <v>2065371</v>
      </c>
      <c r="AO92">
        <f t="shared" si="77"/>
        <v>2336.3925339366515</v>
      </c>
      <c r="AP92">
        <v>1239248</v>
      </c>
      <c r="AQ92">
        <f>AP92/900</f>
        <v>1376.9422222222222</v>
      </c>
      <c r="AR92">
        <v>1660222</v>
      </c>
      <c r="AS92">
        <f>AR92/765</f>
        <v>2170.2248366013073</v>
      </c>
      <c r="AT92">
        <v>3046508</v>
      </c>
      <c r="AU92">
        <f>AT92/1530</f>
        <v>1991.1816993464051</v>
      </c>
      <c r="AV92">
        <v>2678842</v>
      </c>
      <c r="AW92">
        <f t="shared" si="67"/>
        <v>2976.491111111111</v>
      </c>
      <c r="AX92">
        <v>2618412</v>
      </c>
      <c r="AY92">
        <f t="shared" si="68"/>
        <v>2078.1047619047617</v>
      </c>
      <c r="AZ92">
        <v>2491947</v>
      </c>
      <c r="BA92">
        <f t="shared" si="78"/>
        <v>2373.2828571428572</v>
      </c>
      <c r="BB92">
        <v>2556757</v>
      </c>
      <c r="BC92">
        <f>BB92/700</f>
        <v>3652.51</v>
      </c>
      <c r="BD92">
        <v>4060063</v>
      </c>
      <c r="BE92">
        <f>BD92/1200</f>
        <v>3383.3858333333333</v>
      </c>
      <c r="BF92">
        <v>2925187</v>
      </c>
      <c r="BG92">
        <f t="shared" si="72"/>
        <v>2954.7343434343434</v>
      </c>
      <c r="BH92">
        <v>4.6676602516210397E-3</v>
      </c>
      <c r="BI92">
        <v>-2.1362969993312499</v>
      </c>
      <c r="BJ92">
        <v>1617</v>
      </c>
      <c r="BK92">
        <v>0.16269272109600499</v>
      </c>
      <c r="BL92">
        <v>-0.131199487815747</v>
      </c>
      <c r="BM92">
        <v>4</v>
      </c>
      <c r="BN92">
        <v>1.0952882146657501E-4</v>
      </c>
      <c r="BO92">
        <v>-2.0481335951612398</v>
      </c>
      <c r="BP92">
        <v>61712</v>
      </c>
      <c r="BQ92">
        <v>0.35591768374958199</v>
      </c>
      <c r="BR92">
        <v>-2.88603870729599E-2</v>
      </c>
      <c r="BS92">
        <v>2</v>
      </c>
      <c r="BT92">
        <v>4.0948659288918901E-3</v>
      </c>
      <c r="BU92">
        <v>-1.88975153947694</v>
      </c>
      <c r="BV92">
        <v>1355</v>
      </c>
      <c r="BW92">
        <v>4.6676602516210397E-3</v>
      </c>
      <c r="BX92">
        <v>2.1362969993312499</v>
      </c>
      <c r="BY92">
        <v>1617</v>
      </c>
      <c r="BZ92">
        <v>5.4116111901558704E-3</v>
      </c>
      <c r="CA92">
        <v>2.0050975115154999</v>
      </c>
      <c r="CB92">
        <v>1296</v>
      </c>
      <c r="CC92">
        <v>0.76978837522308097</v>
      </c>
      <c r="CD92">
        <v>8.8163404170007897E-2</v>
      </c>
      <c r="CE92">
        <v>4</v>
      </c>
      <c r="CF92">
        <v>4.80912646702987E-3</v>
      </c>
      <c r="CG92">
        <v>2.1074366122582902</v>
      </c>
      <c r="CH92">
        <v>1545</v>
      </c>
      <c r="CI92">
        <v>0.50784530841651898</v>
      </c>
      <c r="CJ92">
        <v>0.246545459854312</v>
      </c>
      <c r="CK92">
        <v>6</v>
      </c>
      <c r="CL92">
        <v>0.16269272109600499</v>
      </c>
      <c r="CM92">
        <v>0.131199487815747</v>
      </c>
      <c r="CN92">
        <v>4</v>
      </c>
      <c r="CO92">
        <v>5.4116111901558704E-3</v>
      </c>
      <c r="CP92">
        <v>-2.0050975115154999</v>
      </c>
      <c r="CQ92">
        <v>1296</v>
      </c>
      <c r="CR92">
        <v>1.4115557687845501E-4</v>
      </c>
      <c r="CS92">
        <v>-1.9169341073455</v>
      </c>
      <c r="CT92">
        <v>44533</v>
      </c>
      <c r="CU92">
        <v>0.279897906427031</v>
      </c>
      <c r="CV92">
        <v>0.102339100742787</v>
      </c>
      <c r="CW92">
        <v>3</v>
      </c>
      <c r="CX92">
        <v>4.9702462674389098E-3</v>
      </c>
      <c r="CY92">
        <v>-1.7585520516611901</v>
      </c>
      <c r="CZ92">
        <v>1040</v>
      </c>
      <c r="DA92">
        <v>1.0952882146657501E-4</v>
      </c>
      <c r="DB92">
        <v>2.0481335951612398</v>
      </c>
      <c r="DC92">
        <v>61712</v>
      </c>
      <c r="DD92">
        <v>0.76978837522308097</v>
      </c>
      <c r="DE92">
        <v>-8.8163404170007995E-2</v>
      </c>
      <c r="DF92">
        <v>4</v>
      </c>
      <c r="DG92">
        <v>1.4115557687845501E-4</v>
      </c>
      <c r="DH92">
        <v>1.9169341073455</v>
      </c>
      <c r="DI92">
        <v>44533</v>
      </c>
      <c r="DJ92">
        <v>1.14651997783448E-4</v>
      </c>
      <c r="DK92">
        <v>2.01927320808828</v>
      </c>
      <c r="DL92">
        <v>58014</v>
      </c>
      <c r="DM92">
        <v>0.55936301762132801</v>
      </c>
      <c r="DN92">
        <v>0.158382055684304</v>
      </c>
      <c r="DO92">
        <v>5</v>
      </c>
      <c r="DP92">
        <v>0.35591768374958199</v>
      </c>
      <c r="DQ92">
        <v>2.886038707296E-2</v>
      </c>
      <c r="DR92">
        <v>2</v>
      </c>
      <c r="DS92">
        <v>4.80912646702987E-3</v>
      </c>
      <c r="DT92">
        <v>-2.1074366122582902</v>
      </c>
      <c r="DU92">
        <v>1545</v>
      </c>
      <c r="DV92">
        <v>0.279897906427031</v>
      </c>
      <c r="DW92">
        <v>-0.102339100742787</v>
      </c>
      <c r="DX92">
        <v>3</v>
      </c>
      <c r="DY92">
        <v>1.14651997783448E-4</v>
      </c>
      <c r="DZ92">
        <v>-2.01927320808828</v>
      </c>
      <c r="EA92">
        <v>58014</v>
      </c>
      <c r="EB92">
        <v>4.2559021532606201E-3</v>
      </c>
      <c r="EC92">
        <v>-1.86089115240398</v>
      </c>
      <c r="ED92">
        <v>1284</v>
      </c>
      <c r="EE92">
        <v>4.0948659288918901E-3</v>
      </c>
      <c r="EF92">
        <v>1.88975153947694</v>
      </c>
      <c r="EG92">
        <v>1355</v>
      </c>
      <c r="EH92">
        <v>0.50784530841651898</v>
      </c>
      <c r="EI92">
        <v>-0.246545459854312</v>
      </c>
      <c r="EJ92">
        <v>6</v>
      </c>
      <c r="EK92">
        <v>4.9702462674389098E-3</v>
      </c>
      <c r="EL92">
        <v>1.7585520516611901</v>
      </c>
      <c r="EM92">
        <v>1040</v>
      </c>
      <c r="EN92">
        <v>0.55936301762132801</v>
      </c>
      <c r="EO92">
        <v>-0.158382055684304</v>
      </c>
      <c r="EP92">
        <v>5</v>
      </c>
      <c r="EQ92">
        <v>4.2559021532606201E-3</v>
      </c>
      <c r="ER92">
        <v>1.86089115240398</v>
      </c>
      <c r="ES92">
        <v>1284</v>
      </c>
    </row>
    <row r="93" spans="1:149" x14ac:dyDescent="0.2">
      <c r="A93">
        <v>83</v>
      </c>
      <c r="B93" t="s">
        <v>373</v>
      </c>
      <c r="C93" t="s">
        <v>374</v>
      </c>
      <c r="D93" t="s">
        <v>125</v>
      </c>
      <c r="E93">
        <v>147.11279999999999</v>
      </c>
      <c r="F93">
        <v>-0.7</v>
      </c>
      <c r="G93">
        <v>18.54</v>
      </c>
      <c r="H93">
        <v>0.1</v>
      </c>
      <c r="I93">
        <v>14</v>
      </c>
      <c r="J93" t="s">
        <v>375</v>
      </c>
      <c r="K93">
        <f t="shared" si="51"/>
        <v>14</v>
      </c>
      <c r="L93" t="s">
        <v>127</v>
      </c>
      <c r="M93" t="s">
        <v>127</v>
      </c>
      <c r="N93" t="s">
        <v>127</v>
      </c>
      <c r="O93" t="s">
        <v>127</v>
      </c>
      <c r="P93">
        <v>23903678</v>
      </c>
      <c r="Q93">
        <f>P93/950</f>
        <v>25161.766315789475</v>
      </c>
      <c r="R93" t="s">
        <v>127</v>
      </c>
      <c r="S93" t="s">
        <v>127</v>
      </c>
      <c r="T93" t="s">
        <v>127</v>
      </c>
      <c r="U93" t="s">
        <v>127</v>
      </c>
      <c r="V93" t="s">
        <v>127</v>
      </c>
      <c r="W93" t="s">
        <v>127</v>
      </c>
      <c r="X93" t="s">
        <v>127</v>
      </c>
      <c r="Y93" t="s">
        <v>127</v>
      </c>
      <c r="Z93" t="s">
        <v>127</v>
      </c>
      <c r="AA93" t="s">
        <v>127</v>
      </c>
      <c r="AB93">
        <v>23270542</v>
      </c>
      <c r="AC93">
        <f>AB93/1440</f>
        <v>16160.098611111111</v>
      </c>
      <c r="AD93">
        <v>25190066</v>
      </c>
      <c r="AE93">
        <f>AD93/1020</f>
        <v>24696.143137254901</v>
      </c>
      <c r="AF93" t="s">
        <v>127</v>
      </c>
      <c r="AG93" t="s">
        <v>127</v>
      </c>
      <c r="AH93" t="s">
        <v>127</v>
      </c>
      <c r="AI93" t="s">
        <v>127</v>
      </c>
      <c r="AJ93">
        <v>36417268</v>
      </c>
      <c r="AK93">
        <f t="shared" si="62"/>
        <v>39370.019459459458</v>
      </c>
      <c r="AL93">
        <v>34493968</v>
      </c>
      <c r="AM93">
        <f>AL93/910</f>
        <v>37905.459340659341</v>
      </c>
      <c r="AN93">
        <v>33767616</v>
      </c>
      <c r="AO93">
        <f t="shared" si="77"/>
        <v>38198.660633484164</v>
      </c>
      <c r="AP93">
        <v>21136608</v>
      </c>
      <c r="AQ93">
        <f>AP93/900</f>
        <v>23485.119999999999</v>
      </c>
      <c r="AR93" t="s">
        <v>127</v>
      </c>
      <c r="AS93" t="s">
        <v>127</v>
      </c>
      <c r="AT93">
        <v>28447522</v>
      </c>
      <c r="AU93">
        <f>AT93/1530</f>
        <v>18593.151633986927</v>
      </c>
      <c r="AV93">
        <v>39585540</v>
      </c>
      <c r="AW93">
        <f t="shared" si="67"/>
        <v>43983.933333333334</v>
      </c>
      <c r="AX93">
        <v>30768254</v>
      </c>
      <c r="AY93">
        <f t="shared" si="68"/>
        <v>24419.249206349206</v>
      </c>
      <c r="AZ93">
        <v>26397790</v>
      </c>
      <c r="BA93">
        <f t="shared" si="78"/>
        <v>25140.752380952381</v>
      </c>
      <c r="BB93">
        <v>34630840</v>
      </c>
      <c r="BC93">
        <f>BB93/700</f>
        <v>49472.62857142857</v>
      </c>
      <c r="BD93">
        <v>39884636</v>
      </c>
      <c r="BE93">
        <f>BD93/1200</f>
        <v>33237.196666666663</v>
      </c>
      <c r="BF93">
        <v>30813588</v>
      </c>
      <c r="BG93">
        <f t="shared" si="72"/>
        <v>31124.836363636365</v>
      </c>
      <c r="BH93">
        <v>3.6902081696420001E-2</v>
      </c>
      <c r="BI93">
        <v>-0.62321763435492405</v>
      </c>
      <c r="BJ93">
        <v>1080</v>
      </c>
      <c r="BK93">
        <v>0.137074991726648</v>
      </c>
      <c r="BL93">
        <v>-0.109557280507983</v>
      </c>
      <c r="BM93">
        <v>167</v>
      </c>
      <c r="BN93">
        <v>9.7958657270484097E-4</v>
      </c>
      <c r="BO93">
        <v>-0.55143146796571996</v>
      </c>
      <c r="BP93">
        <v>37573</v>
      </c>
      <c r="BQ93">
        <v>0.35591768374958199</v>
      </c>
      <c r="BR93">
        <v>-8.2864943407243694E-2</v>
      </c>
      <c r="BS93">
        <v>62</v>
      </c>
      <c r="BT93">
        <v>2.1356053564040401E-2</v>
      </c>
      <c r="BU93">
        <v>-0.69333303048802797</v>
      </c>
      <c r="BV93">
        <v>2018</v>
      </c>
      <c r="BW93">
        <v>3.6902081696420001E-2</v>
      </c>
      <c r="BX93">
        <v>0.62321763435492294</v>
      </c>
      <c r="BY93">
        <v>1080</v>
      </c>
      <c r="BZ93">
        <v>6.7691176321435398E-2</v>
      </c>
      <c r="CA93">
        <v>0.51366035384694098</v>
      </c>
      <c r="CB93">
        <v>563</v>
      </c>
      <c r="CC93">
        <v>0.74176793885323</v>
      </c>
      <c r="CD93">
        <v>7.1786166389203696E-2</v>
      </c>
      <c r="CE93">
        <v>43</v>
      </c>
      <c r="CF93">
        <v>6.2418750414480903E-2</v>
      </c>
      <c r="CG93">
        <v>0.54035269094768001</v>
      </c>
      <c r="CH93">
        <v>617</v>
      </c>
      <c r="CI93">
        <v>0.796206775969869</v>
      </c>
      <c r="CJ93">
        <v>-7.0115396133104496E-2</v>
      </c>
      <c r="CK93">
        <v>42</v>
      </c>
      <c r="CL93">
        <v>0.137074991726648</v>
      </c>
      <c r="CM93">
        <v>0.109557280507983</v>
      </c>
      <c r="CN93">
        <v>167</v>
      </c>
      <c r="CO93">
        <v>6.7691176321435398E-2</v>
      </c>
      <c r="CP93">
        <v>-0.51366035384694098</v>
      </c>
      <c r="CQ93">
        <v>563</v>
      </c>
      <c r="CR93">
        <v>5.2209540511317801E-3</v>
      </c>
      <c r="CS93">
        <v>-0.44187418745773699</v>
      </c>
      <c r="CT93">
        <v>6743</v>
      </c>
      <c r="CU93">
        <v>0.80057494898043402</v>
      </c>
      <c r="CV93">
        <v>2.6692337100739101E-2</v>
      </c>
      <c r="CW93">
        <v>28</v>
      </c>
      <c r="CX93">
        <v>3.9213186453119102E-2</v>
      </c>
      <c r="CY93">
        <v>-0.583775749980045</v>
      </c>
      <c r="CZ93">
        <v>1050</v>
      </c>
      <c r="DA93">
        <v>9.7958657270484097E-4</v>
      </c>
      <c r="DB93">
        <v>0.55143146796571996</v>
      </c>
      <c r="DC93">
        <v>37573</v>
      </c>
      <c r="DD93">
        <v>0.74176793885323</v>
      </c>
      <c r="DE93">
        <v>-7.1786166389203598E-2</v>
      </c>
      <c r="DF93">
        <v>43</v>
      </c>
      <c r="DG93">
        <v>5.2209540511317801E-3</v>
      </c>
      <c r="DH93">
        <v>0.44187418745773699</v>
      </c>
      <c r="DI93">
        <v>6743</v>
      </c>
      <c r="DJ93">
        <v>5.9533425352139699E-3</v>
      </c>
      <c r="DK93">
        <v>0.46856652455847603</v>
      </c>
      <c r="DL93">
        <v>5977</v>
      </c>
      <c r="DM93">
        <v>0.50605938940793804</v>
      </c>
      <c r="DN93">
        <v>-0.14190156252230801</v>
      </c>
      <c r="DO93">
        <v>68</v>
      </c>
      <c r="DP93">
        <v>0.35591768374958199</v>
      </c>
      <c r="DQ93">
        <v>8.2864943407243694E-2</v>
      </c>
      <c r="DR93">
        <v>62</v>
      </c>
      <c r="DS93">
        <v>6.2418750414480903E-2</v>
      </c>
      <c r="DT93">
        <v>-0.54035269094768001</v>
      </c>
      <c r="DU93">
        <v>617</v>
      </c>
      <c r="DV93">
        <v>0.80057494898043402</v>
      </c>
      <c r="DW93">
        <v>-2.6692337100739202E-2</v>
      </c>
      <c r="DX93">
        <v>28</v>
      </c>
      <c r="DY93">
        <v>5.9533425352139699E-3</v>
      </c>
      <c r="DZ93">
        <v>-0.46856652455847603</v>
      </c>
      <c r="EA93">
        <v>5977</v>
      </c>
      <c r="EB93">
        <v>3.6540456527355498E-2</v>
      </c>
      <c r="EC93">
        <v>-0.61046808708078404</v>
      </c>
      <c r="ED93">
        <v>1139</v>
      </c>
      <c r="EE93">
        <v>2.1356053564040401E-2</v>
      </c>
      <c r="EF93">
        <v>0.69333303048802797</v>
      </c>
      <c r="EG93">
        <v>2018</v>
      </c>
      <c r="EH93">
        <v>0.796206775969869</v>
      </c>
      <c r="EI93">
        <v>7.0115396133104302E-2</v>
      </c>
      <c r="EJ93">
        <v>42</v>
      </c>
      <c r="EK93">
        <v>3.9213186453119102E-2</v>
      </c>
      <c r="EL93">
        <v>0.583775749980045</v>
      </c>
      <c r="EM93">
        <v>1050</v>
      </c>
      <c r="EN93">
        <v>0.50605938940793804</v>
      </c>
      <c r="EO93">
        <v>0.14190156252230801</v>
      </c>
      <c r="EP93">
        <v>68</v>
      </c>
      <c r="EQ93">
        <v>3.6540456527355498E-2</v>
      </c>
      <c r="ER93">
        <v>0.61046808708078404</v>
      </c>
      <c r="ES93">
        <v>1139</v>
      </c>
    </row>
    <row r="94" spans="1:149" x14ac:dyDescent="0.2">
      <c r="A94">
        <v>30</v>
      </c>
      <c r="B94" t="s">
        <v>218</v>
      </c>
      <c r="C94" t="s">
        <v>219</v>
      </c>
      <c r="D94" t="s">
        <v>131</v>
      </c>
      <c r="E94">
        <v>191.0197</v>
      </c>
      <c r="F94">
        <v>-4.3</v>
      </c>
      <c r="G94">
        <v>15.67</v>
      </c>
      <c r="H94">
        <v>0.27</v>
      </c>
      <c r="I94">
        <v>13</v>
      </c>
      <c r="J94" t="s">
        <v>220</v>
      </c>
      <c r="K94">
        <f t="shared" si="51"/>
        <v>13</v>
      </c>
      <c r="L94" t="s">
        <v>127</v>
      </c>
      <c r="M94" t="s">
        <v>127</v>
      </c>
      <c r="N94" t="s">
        <v>127</v>
      </c>
      <c r="O94" t="s">
        <v>127</v>
      </c>
      <c r="P94">
        <v>125145</v>
      </c>
      <c r="Q94">
        <f>P94/950</f>
        <v>131.73157894736843</v>
      </c>
      <c r="R94" t="s">
        <v>127</v>
      </c>
      <c r="S94" t="s">
        <v>127</v>
      </c>
      <c r="T94" t="s">
        <v>127</v>
      </c>
      <c r="U94" t="s">
        <v>127</v>
      </c>
      <c r="V94" t="s">
        <v>127</v>
      </c>
      <c r="W94" t="s">
        <v>127</v>
      </c>
      <c r="X94" t="s">
        <v>127</v>
      </c>
      <c r="Y94" t="s">
        <v>127</v>
      </c>
      <c r="Z94" t="s">
        <v>127</v>
      </c>
      <c r="AA94" t="s">
        <v>127</v>
      </c>
      <c r="AB94" t="s">
        <v>127</v>
      </c>
      <c r="AC94" t="s">
        <v>127</v>
      </c>
      <c r="AD94" t="s">
        <v>127</v>
      </c>
      <c r="AE94" t="s">
        <v>127</v>
      </c>
      <c r="AF94" t="s">
        <v>127</v>
      </c>
      <c r="AG94" t="s">
        <v>127</v>
      </c>
      <c r="AH94" t="s">
        <v>127</v>
      </c>
      <c r="AI94" t="s">
        <v>127</v>
      </c>
      <c r="AJ94">
        <v>2632785</v>
      </c>
      <c r="AK94">
        <f t="shared" si="62"/>
        <v>2846.254054054054</v>
      </c>
      <c r="AL94">
        <v>3404595</v>
      </c>
      <c r="AM94">
        <f>AL94/910</f>
        <v>3741.3131868131868</v>
      </c>
      <c r="AN94">
        <v>920314</v>
      </c>
      <c r="AO94">
        <f t="shared" si="77"/>
        <v>1041.079185520362</v>
      </c>
      <c r="AP94">
        <v>454348</v>
      </c>
      <c r="AQ94">
        <f>AP94/900</f>
        <v>504.83111111111111</v>
      </c>
      <c r="AR94">
        <v>432577</v>
      </c>
      <c r="AS94">
        <f t="shared" ref="AS94:AS99" si="79">AR94/765</f>
        <v>565.46013071895425</v>
      </c>
      <c r="AT94">
        <v>1359353</v>
      </c>
      <c r="AU94">
        <f>AT94/1530</f>
        <v>888.46601307189542</v>
      </c>
      <c r="AV94">
        <v>2043236</v>
      </c>
      <c r="AW94">
        <f t="shared" si="67"/>
        <v>2270.2622222222221</v>
      </c>
      <c r="AX94">
        <v>1900333</v>
      </c>
      <c r="AY94">
        <f t="shared" si="68"/>
        <v>1508.2007936507937</v>
      </c>
      <c r="AZ94">
        <v>1207557</v>
      </c>
      <c r="BA94">
        <f t="shared" si="78"/>
        <v>1150.0542857142857</v>
      </c>
      <c r="BB94">
        <v>2087600</v>
      </c>
      <c r="BC94">
        <f>BB94/700</f>
        <v>2982.2857142857142</v>
      </c>
      <c r="BD94">
        <v>4523158</v>
      </c>
      <c r="BE94">
        <f>BD94/1200</f>
        <v>3769.2983333333332</v>
      </c>
      <c r="BF94">
        <v>1952525</v>
      </c>
      <c r="BG94">
        <f t="shared" si="72"/>
        <v>1972.2474747474748</v>
      </c>
      <c r="BH94">
        <v>3.3346702506303297E-2</v>
      </c>
      <c r="BI94">
        <v>-4.4693184170821301</v>
      </c>
      <c r="BJ94">
        <v>890</v>
      </c>
      <c r="BK94">
        <v>0.35591768374958199</v>
      </c>
      <c r="BL94">
        <v>-2.88094578568363E-2</v>
      </c>
      <c r="BM94">
        <v>0</v>
      </c>
      <c r="BN94">
        <v>1.2372252996298201E-3</v>
      </c>
      <c r="BO94">
        <v>-3.5538064518920698</v>
      </c>
      <c r="BP94">
        <v>7004</v>
      </c>
      <c r="BQ94" t="s">
        <v>128</v>
      </c>
      <c r="BR94">
        <v>0</v>
      </c>
      <c r="BS94">
        <v>0</v>
      </c>
      <c r="BT94">
        <v>1.14192845557596E-2</v>
      </c>
      <c r="BU94">
        <v>-3.9618593145854901</v>
      </c>
      <c r="BV94">
        <v>1310</v>
      </c>
      <c r="BW94">
        <v>3.3346702506303297E-2</v>
      </c>
      <c r="BX94">
        <v>4.4693184170821301</v>
      </c>
      <c r="BY94">
        <v>890</v>
      </c>
      <c r="BZ94">
        <v>3.3463090572417802E-2</v>
      </c>
      <c r="CA94">
        <v>4.4405089592252898</v>
      </c>
      <c r="CB94">
        <v>871</v>
      </c>
      <c r="CC94">
        <v>0.23685491925825899</v>
      </c>
      <c r="CD94">
        <v>0.91551196519006695</v>
      </c>
      <c r="CE94">
        <v>16</v>
      </c>
      <c r="CF94">
        <v>3.3346702506303297E-2</v>
      </c>
      <c r="CG94">
        <v>4.4693184170821301</v>
      </c>
      <c r="CH94">
        <v>890</v>
      </c>
      <c r="CI94">
        <v>0.47871234420304398</v>
      </c>
      <c r="CJ94">
        <v>0.50745910249663795</v>
      </c>
      <c r="CK94">
        <v>6</v>
      </c>
      <c r="CL94">
        <v>0.35591768374958199</v>
      </c>
      <c r="CM94">
        <v>2.8809457856836099E-2</v>
      </c>
      <c r="CN94">
        <v>0</v>
      </c>
      <c r="CO94">
        <v>3.3463090572417802E-2</v>
      </c>
      <c r="CP94">
        <v>-4.4405089592253004</v>
      </c>
      <c r="CQ94">
        <v>871</v>
      </c>
      <c r="CR94">
        <v>1.2497044839172901E-3</v>
      </c>
      <c r="CS94">
        <v>-3.5249969940352299</v>
      </c>
      <c r="CT94">
        <v>6808</v>
      </c>
      <c r="CU94">
        <v>0.35591768374958199</v>
      </c>
      <c r="CV94">
        <v>2.8809457856836099E-2</v>
      </c>
      <c r="CW94">
        <v>0</v>
      </c>
      <c r="CX94">
        <v>1.14883509777918E-2</v>
      </c>
      <c r="CY94">
        <v>-3.93304985672866</v>
      </c>
      <c r="CZ94">
        <v>1278</v>
      </c>
      <c r="DA94">
        <v>1.2372252996298201E-3</v>
      </c>
      <c r="DB94">
        <v>3.5538064518920698</v>
      </c>
      <c r="DC94">
        <v>7004</v>
      </c>
      <c r="DD94">
        <v>0.23685491925825899</v>
      </c>
      <c r="DE94">
        <v>-0.91551196519006695</v>
      </c>
      <c r="DF94">
        <v>16</v>
      </c>
      <c r="DG94">
        <v>1.2497044839172901E-3</v>
      </c>
      <c r="DH94">
        <v>3.5249969940352299</v>
      </c>
      <c r="DI94">
        <v>6808</v>
      </c>
      <c r="DJ94">
        <v>1.2372252996298201E-3</v>
      </c>
      <c r="DK94">
        <v>3.5538064518920698</v>
      </c>
      <c r="DL94">
        <v>7004</v>
      </c>
      <c r="DM94">
        <v>0.42330858456135001</v>
      </c>
      <c r="DN94">
        <v>-0.408052862693429</v>
      </c>
      <c r="DO94">
        <v>5</v>
      </c>
      <c r="DP94" t="s">
        <v>128</v>
      </c>
      <c r="DQ94">
        <v>0</v>
      </c>
      <c r="DR94">
        <v>0</v>
      </c>
      <c r="DS94">
        <v>3.3346702506303297E-2</v>
      </c>
      <c r="DT94">
        <v>-4.4693184170821301</v>
      </c>
      <c r="DU94">
        <v>890</v>
      </c>
      <c r="DV94">
        <v>0.35591768374958199</v>
      </c>
      <c r="DW94">
        <v>-2.88094578568363E-2</v>
      </c>
      <c r="DX94">
        <v>0</v>
      </c>
      <c r="DY94">
        <v>1.2372252996298201E-3</v>
      </c>
      <c r="DZ94">
        <v>-3.5538064518920698</v>
      </c>
      <c r="EA94">
        <v>7004</v>
      </c>
      <c r="EB94">
        <v>1.14192845557596E-2</v>
      </c>
      <c r="EC94">
        <v>-3.9618593145854901</v>
      </c>
      <c r="ED94">
        <v>1310</v>
      </c>
      <c r="EE94">
        <v>1.14192845557596E-2</v>
      </c>
      <c r="EF94">
        <v>3.9618593145854901</v>
      </c>
      <c r="EG94">
        <v>1310</v>
      </c>
      <c r="EH94">
        <v>0.47871234420304398</v>
      </c>
      <c r="EI94">
        <v>-0.50745910249663795</v>
      </c>
      <c r="EJ94">
        <v>6</v>
      </c>
      <c r="EK94">
        <v>1.14883509777918E-2</v>
      </c>
      <c r="EL94">
        <v>3.93304985672866</v>
      </c>
      <c r="EM94">
        <v>1278</v>
      </c>
      <c r="EN94">
        <v>0.42330858456135001</v>
      </c>
      <c r="EO94">
        <v>0.408052862693429</v>
      </c>
      <c r="EP94">
        <v>5</v>
      </c>
      <c r="EQ94">
        <v>1.14192845557596E-2</v>
      </c>
      <c r="ER94">
        <v>3.9618593145854901</v>
      </c>
      <c r="ES94">
        <v>1310</v>
      </c>
    </row>
    <row r="95" spans="1:149" x14ac:dyDescent="0.2">
      <c r="A95">
        <v>121</v>
      </c>
      <c r="B95" t="s">
        <v>484</v>
      </c>
      <c r="C95" t="s">
        <v>485</v>
      </c>
      <c r="D95" t="s">
        <v>125</v>
      </c>
      <c r="E95">
        <v>186.0162</v>
      </c>
      <c r="F95">
        <v>0</v>
      </c>
      <c r="G95">
        <v>11.83</v>
      </c>
      <c r="H95">
        <v>0.44</v>
      </c>
      <c r="I95">
        <v>13</v>
      </c>
      <c r="J95" t="s">
        <v>486</v>
      </c>
      <c r="K95">
        <f t="shared" si="51"/>
        <v>13</v>
      </c>
      <c r="L95">
        <v>25919</v>
      </c>
      <c r="M95">
        <f>L95/1000</f>
        <v>25.919</v>
      </c>
      <c r="N95">
        <v>43580</v>
      </c>
      <c r="O95">
        <f>N95/1100</f>
        <v>39.618181818181817</v>
      </c>
      <c r="P95">
        <v>43394</v>
      </c>
      <c r="Q95">
        <f>P95/950</f>
        <v>45.677894736842106</v>
      </c>
      <c r="R95">
        <v>41339</v>
      </c>
      <c r="S95">
        <f>R95/1350</f>
        <v>30.621481481481482</v>
      </c>
      <c r="T95">
        <v>45836</v>
      </c>
      <c r="U95">
        <f>T95/1050</f>
        <v>43.653333333333336</v>
      </c>
      <c r="V95">
        <v>52004</v>
      </c>
      <c r="W95">
        <f>V95/975</f>
        <v>53.337435897435896</v>
      </c>
      <c r="X95">
        <v>31286</v>
      </c>
      <c r="Y95">
        <f>X95/930</f>
        <v>33.640860215053763</v>
      </c>
      <c r="Z95">
        <v>46011</v>
      </c>
      <c r="AA95">
        <f>Z95/1000</f>
        <v>46.011000000000003</v>
      </c>
      <c r="AB95">
        <v>43171</v>
      </c>
      <c r="AC95">
        <f>AB95/1440</f>
        <v>29.979861111111113</v>
      </c>
      <c r="AD95">
        <v>36218</v>
      </c>
      <c r="AE95">
        <f>AD95/1020</f>
        <v>35.507843137254902</v>
      </c>
      <c r="AF95">
        <v>45911</v>
      </c>
      <c r="AG95">
        <f>AF95/1225</f>
        <v>37.478367346938775</v>
      </c>
      <c r="AH95">
        <v>31065</v>
      </c>
      <c r="AI95">
        <f>AH95/1140</f>
        <v>27.25</v>
      </c>
      <c r="AJ95" t="s">
        <v>127</v>
      </c>
      <c r="AK95" t="s">
        <v>127</v>
      </c>
      <c r="AL95" t="s">
        <v>127</v>
      </c>
      <c r="AM95" t="s">
        <v>127</v>
      </c>
      <c r="AN95" t="s">
        <v>127</v>
      </c>
      <c r="AO95" t="s">
        <v>127</v>
      </c>
      <c r="AP95" t="s">
        <v>127</v>
      </c>
      <c r="AQ95" t="s">
        <v>127</v>
      </c>
      <c r="AR95">
        <v>46263</v>
      </c>
      <c r="AS95">
        <f t="shared" si="79"/>
        <v>60.47450980392157</v>
      </c>
      <c r="AT95" t="s">
        <v>127</v>
      </c>
      <c r="AU95" t="s">
        <v>127</v>
      </c>
      <c r="AV95" t="s">
        <v>127</v>
      </c>
      <c r="AW95" t="s">
        <v>127</v>
      </c>
      <c r="AX95" t="s">
        <v>127</v>
      </c>
      <c r="AY95" t="s">
        <v>127</v>
      </c>
      <c r="AZ95" t="s">
        <v>127</v>
      </c>
      <c r="BA95" t="s">
        <v>127</v>
      </c>
      <c r="BB95" t="s">
        <v>127</v>
      </c>
      <c r="BC95" t="s">
        <v>127</v>
      </c>
      <c r="BD95" t="s">
        <v>127</v>
      </c>
      <c r="BE95" t="s">
        <v>127</v>
      </c>
      <c r="BF95" t="s">
        <v>127</v>
      </c>
      <c r="BG95" t="s">
        <v>127</v>
      </c>
      <c r="BH95">
        <v>2.9182503420436399E-2</v>
      </c>
      <c r="BI95">
        <v>0.78920422830696602</v>
      </c>
      <c r="BJ95">
        <v>2</v>
      </c>
      <c r="BK95">
        <v>0.52564493053566297</v>
      </c>
      <c r="BL95">
        <v>9.6255918018385705E-2</v>
      </c>
      <c r="BM95">
        <v>0</v>
      </c>
      <c r="BN95" s="1">
        <v>9.2341099430880404E-9</v>
      </c>
      <c r="BO95">
        <v>1.21293351339177</v>
      </c>
      <c r="BP95">
        <v>8145004</v>
      </c>
      <c r="BQ95">
        <v>1.3316986408485901E-2</v>
      </c>
      <c r="BR95">
        <v>0.428267533720047</v>
      </c>
      <c r="BS95">
        <v>4</v>
      </c>
      <c r="BT95" s="1">
        <v>9.2341099430880404E-9</v>
      </c>
      <c r="BU95">
        <v>1.21293351339177</v>
      </c>
      <c r="BV95">
        <v>8145004</v>
      </c>
      <c r="BW95">
        <v>2.9182503420436399E-2</v>
      </c>
      <c r="BX95">
        <v>-0.78920422830696602</v>
      </c>
      <c r="BY95">
        <v>2</v>
      </c>
      <c r="BZ95">
        <v>8.7901378967987304E-2</v>
      </c>
      <c r="CA95">
        <v>-0.69294831028857995</v>
      </c>
      <c r="CB95">
        <v>1</v>
      </c>
      <c r="CC95">
        <v>0.35591768374958199</v>
      </c>
      <c r="CD95">
        <v>0.42372928508480701</v>
      </c>
      <c r="CE95">
        <v>0</v>
      </c>
      <c r="CF95">
        <v>0.35547567913087202</v>
      </c>
      <c r="CG95">
        <v>-0.36093669458691902</v>
      </c>
      <c r="CH95">
        <v>0</v>
      </c>
      <c r="CI95">
        <v>0.35591768374958199</v>
      </c>
      <c r="CJ95">
        <v>0.42372928508480701</v>
      </c>
      <c r="CK95">
        <v>0</v>
      </c>
      <c r="CL95">
        <v>0.52564493053566297</v>
      </c>
      <c r="CM95">
        <v>-9.6255918018385803E-2</v>
      </c>
      <c r="CN95">
        <v>0</v>
      </c>
      <c r="CO95">
        <v>8.7901378967987304E-2</v>
      </c>
      <c r="CP95">
        <v>0.69294831028857995</v>
      </c>
      <c r="CQ95">
        <v>1</v>
      </c>
      <c r="CR95">
        <v>1.8136299023576699E-3</v>
      </c>
      <c r="CS95">
        <v>1.1166775953733801</v>
      </c>
      <c r="CT95">
        <v>37</v>
      </c>
      <c r="CU95">
        <v>0.15927636792847499</v>
      </c>
      <c r="CV95">
        <v>0.33201161570166099</v>
      </c>
      <c r="CW95">
        <v>0</v>
      </c>
      <c r="CX95">
        <v>1.8136299023576699E-3</v>
      </c>
      <c r="CY95">
        <v>1.1166775953733801</v>
      </c>
      <c r="CZ95">
        <v>37</v>
      </c>
      <c r="DA95" s="1">
        <v>9.2341099430880404E-9</v>
      </c>
      <c r="DB95">
        <v>-1.21293351339177</v>
      </c>
      <c r="DC95">
        <v>8145004</v>
      </c>
      <c r="DD95">
        <v>0.35591768374958199</v>
      </c>
      <c r="DE95">
        <v>-0.42372928508480701</v>
      </c>
      <c r="DF95">
        <v>0</v>
      </c>
      <c r="DG95">
        <v>1.8136299023576699E-3</v>
      </c>
      <c r="DH95">
        <v>-1.1166775953733801</v>
      </c>
      <c r="DI95">
        <v>37</v>
      </c>
      <c r="DJ95">
        <v>5.2250055660299898E-3</v>
      </c>
      <c r="DK95">
        <v>-0.78466597967172602</v>
      </c>
      <c r="DL95">
        <v>9</v>
      </c>
      <c r="DM95" t="s">
        <v>128</v>
      </c>
      <c r="DN95">
        <v>0</v>
      </c>
      <c r="DO95">
        <v>0</v>
      </c>
      <c r="DP95">
        <v>1.3316986408485901E-2</v>
      </c>
      <c r="DQ95">
        <v>-0.428267533720047</v>
      </c>
      <c r="DR95">
        <v>4</v>
      </c>
      <c r="DS95">
        <v>0.35547567913087202</v>
      </c>
      <c r="DT95">
        <v>0.36093669458691902</v>
      </c>
      <c r="DU95">
        <v>0</v>
      </c>
      <c r="DV95">
        <v>0.15927636792847499</v>
      </c>
      <c r="DW95">
        <v>-0.33201161570166099</v>
      </c>
      <c r="DX95">
        <v>0</v>
      </c>
      <c r="DY95">
        <v>5.2250055660299898E-3</v>
      </c>
      <c r="DZ95">
        <v>0.78466597967172602</v>
      </c>
      <c r="EA95">
        <v>9</v>
      </c>
      <c r="EB95">
        <v>5.2250055660299898E-3</v>
      </c>
      <c r="EC95">
        <v>0.78466597967172602</v>
      </c>
      <c r="ED95">
        <v>9</v>
      </c>
      <c r="EE95" s="1">
        <v>9.2341099430880404E-9</v>
      </c>
      <c r="EF95">
        <v>-1.21293351339177</v>
      </c>
      <c r="EG95">
        <v>8145004</v>
      </c>
      <c r="EH95">
        <v>0.35591768374958199</v>
      </c>
      <c r="EI95">
        <v>-0.42372928508480701</v>
      </c>
      <c r="EJ95">
        <v>0</v>
      </c>
      <c r="EK95">
        <v>1.8136299023576699E-3</v>
      </c>
      <c r="EL95">
        <v>-1.1166775953733801</v>
      </c>
      <c r="EM95">
        <v>37</v>
      </c>
      <c r="EN95" t="s">
        <v>128</v>
      </c>
      <c r="EO95">
        <v>0</v>
      </c>
      <c r="EP95">
        <v>0</v>
      </c>
      <c r="EQ95">
        <v>5.2250055660299898E-3</v>
      </c>
      <c r="ER95">
        <v>-0.78466597967172602</v>
      </c>
      <c r="ES95">
        <v>9</v>
      </c>
    </row>
    <row r="96" spans="1:149" x14ac:dyDescent="0.2">
      <c r="A96">
        <v>9</v>
      </c>
      <c r="B96" t="s">
        <v>154</v>
      </c>
      <c r="C96" t="s">
        <v>155</v>
      </c>
      <c r="D96" t="s">
        <v>131</v>
      </c>
      <c r="E96">
        <v>101.0244</v>
      </c>
      <c r="F96">
        <v>-13.1</v>
      </c>
      <c r="G96">
        <v>9.74</v>
      </c>
      <c r="H96">
        <v>0.44</v>
      </c>
      <c r="I96">
        <v>12</v>
      </c>
      <c r="J96" t="s">
        <v>156</v>
      </c>
      <c r="K96">
        <f t="shared" si="51"/>
        <v>12</v>
      </c>
      <c r="L96" t="s">
        <v>127</v>
      </c>
      <c r="M96" t="s">
        <v>127</v>
      </c>
      <c r="N96" t="s">
        <v>127</v>
      </c>
      <c r="O96" t="s">
        <v>127</v>
      </c>
      <c r="P96" t="s">
        <v>127</v>
      </c>
      <c r="Q96" t="s">
        <v>127</v>
      </c>
      <c r="R96" t="s">
        <v>127</v>
      </c>
      <c r="S96" t="s">
        <v>127</v>
      </c>
      <c r="T96" t="s">
        <v>127</v>
      </c>
      <c r="U96" t="s">
        <v>127</v>
      </c>
      <c r="V96" t="s">
        <v>127</v>
      </c>
      <c r="W96" t="s">
        <v>127</v>
      </c>
      <c r="X96" t="s">
        <v>127</v>
      </c>
      <c r="Y96" t="s">
        <v>127</v>
      </c>
      <c r="Z96" t="s">
        <v>127</v>
      </c>
      <c r="AA96" t="s">
        <v>127</v>
      </c>
      <c r="AB96" t="s">
        <v>127</v>
      </c>
      <c r="AC96" t="s">
        <v>127</v>
      </c>
      <c r="AD96" t="s">
        <v>127</v>
      </c>
      <c r="AE96" t="s">
        <v>127</v>
      </c>
      <c r="AF96" t="s">
        <v>127</v>
      </c>
      <c r="AG96" t="s">
        <v>127</v>
      </c>
      <c r="AH96" t="s">
        <v>127</v>
      </c>
      <c r="AI96" t="s">
        <v>127</v>
      </c>
      <c r="AJ96">
        <v>375764</v>
      </c>
      <c r="AK96">
        <f t="shared" ref="AK96:AK105" si="80">AJ96/925</f>
        <v>406.23135135135135</v>
      </c>
      <c r="AL96">
        <v>399091</v>
      </c>
      <c r="AM96">
        <f>AL96/910</f>
        <v>438.56153846153848</v>
      </c>
      <c r="AN96">
        <v>355539</v>
      </c>
      <c r="AO96">
        <f>AN96/884</f>
        <v>402.19343891402713</v>
      </c>
      <c r="AP96">
        <v>245758</v>
      </c>
      <c r="AQ96">
        <f>AP96/900</f>
        <v>273.06444444444446</v>
      </c>
      <c r="AR96">
        <v>262307</v>
      </c>
      <c r="AS96">
        <f t="shared" si="79"/>
        <v>342.88496732026141</v>
      </c>
      <c r="AT96">
        <v>347398</v>
      </c>
      <c r="AU96">
        <f t="shared" ref="AU96:AU106" si="81">AT96/1530</f>
        <v>227.0575163398693</v>
      </c>
      <c r="AV96">
        <v>262742</v>
      </c>
      <c r="AW96">
        <f>AV96/900</f>
        <v>291.93555555555554</v>
      </c>
      <c r="AX96">
        <v>296514</v>
      </c>
      <c r="AY96">
        <f t="shared" ref="AY96:AY105" si="82">AX96/1260</f>
        <v>235.32857142857142</v>
      </c>
      <c r="AZ96">
        <v>266392</v>
      </c>
      <c r="BA96">
        <f t="shared" ref="BA96:BA107" si="83">AZ96/1050</f>
        <v>253.70666666666668</v>
      </c>
      <c r="BB96">
        <v>341417</v>
      </c>
      <c r="BC96">
        <f t="shared" ref="BC96:BC104" si="84">BB96/700</f>
        <v>487.73857142857145</v>
      </c>
      <c r="BD96">
        <v>403090</v>
      </c>
      <c r="BE96">
        <f t="shared" ref="BE96:BE105" si="85">BD96/1200</f>
        <v>335.90833333333336</v>
      </c>
      <c r="BF96">
        <v>300834</v>
      </c>
      <c r="BG96">
        <f t="shared" ref="BG96:BG107" si="86">BF96/990</f>
        <v>303.87272727272727</v>
      </c>
      <c r="BH96">
        <v>2.3542835822331601E-4</v>
      </c>
      <c r="BI96">
        <v>-2.4768277245871602</v>
      </c>
      <c r="BJ96">
        <v>4745</v>
      </c>
      <c r="BK96" t="s">
        <v>128</v>
      </c>
      <c r="BL96">
        <v>0</v>
      </c>
      <c r="BM96">
        <v>0</v>
      </c>
      <c r="BN96" s="1">
        <v>1.7751595329693901E-5</v>
      </c>
      <c r="BO96">
        <v>-2.3771721876077399</v>
      </c>
      <c r="BP96">
        <v>55410</v>
      </c>
      <c r="BQ96" t="s">
        <v>128</v>
      </c>
      <c r="BR96">
        <v>0</v>
      </c>
      <c r="BS96">
        <v>0</v>
      </c>
      <c r="BT96">
        <v>2.20859265189394E-4</v>
      </c>
      <c r="BU96">
        <v>-2.32574208474845</v>
      </c>
      <c r="BV96">
        <v>4171</v>
      </c>
      <c r="BW96">
        <v>2.3542835822331601E-4</v>
      </c>
      <c r="BX96">
        <v>2.4768277245871602</v>
      </c>
      <c r="BY96">
        <v>4745</v>
      </c>
      <c r="BZ96">
        <v>2.3542835822331601E-4</v>
      </c>
      <c r="CA96">
        <v>2.4768277245871602</v>
      </c>
      <c r="CB96">
        <v>4745</v>
      </c>
      <c r="CC96">
        <v>0.60364848760963796</v>
      </c>
      <c r="CD96">
        <v>9.9655536979421297E-2</v>
      </c>
      <c r="CE96">
        <v>1</v>
      </c>
      <c r="CF96">
        <v>2.3542835822331601E-4</v>
      </c>
      <c r="CG96">
        <v>2.4768277245871602</v>
      </c>
      <c r="CH96">
        <v>4745</v>
      </c>
      <c r="CI96">
        <v>0.50265538085063999</v>
      </c>
      <c r="CJ96">
        <v>0.15108563983871101</v>
      </c>
      <c r="CK96">
        <v>1</v>
      </c>
      <c r="CL96" t="s">
        <v>128</v>
      </c>
      <c r="CM96">
        <v>0</v>
      </c>
      <c r="CN96">
        <v>0</v>
      </c>
      <c r="CO96">
        <v>2.3542835822331601E-4</v>
      </c>
      <c r="CP96">
        <v>-2.4768277245871602</v>
      </c>
      <c r="CQ96">
        <v>4745</v>
      </c>
      <c r="CR96" s="1">
        <v>1.7751595329693901E-5</v>
      </c>
      <c r="CS96">
        <v>-2.3771721876077399</v>
      </c>
      <c r="CT96">
        <v>55410</v>
      </c>
      <c r="CU96" t="s">
        <v>128</v>
      </c>
      <c r="CV96">
        <v>0</v>
      </c>
      <c r="CW96">
        <v>0</v>
      </c>
      <c r="CX96">
        <v>2.20859265189394E-4</v>
      </c>
      <c r="CY96">
        <v>-2.32574208474845</v>
      </c>
      <c r="CZ96">
        <v>4171</v>
      </c>
      <c r="DA96" s="1">
        <v>1.7751595329693901E-5</v>
      </c>
      <c r="DB96">
        <v>2.3771721876077399</v>
      </c>
      <c r="DC96">
        <v>55410</v>
      </c>
      <c r="DD96">
        <v>0.60364848760963796</v>
      </c>
      <c r="DE96">
        <v>-9.9655536979421103E-2</v>
      </c>
      <c r="DF96">
        <v>1</v>
      </c>
      <c r="DG96" s="1">
        <v>1.7751595329693901E-5</v>
      </c>
      <c r="DH96">
        <v>2.3771721876077399</v>
      </c>
      <c r="DI96">
        <v>55410</v>
      </c>
      <c r="DJ96" s="1">
        <v>1.7751595329693901E-5</v>
      </c>
      <c r="DK96">
        <v>2.3771721876077399</v>
      </c>
      <c r="DL96">
        <v>55410</v>
      </c>
      <c r="DM96">
        <v>0.77666055291800895</v>
      </c>
      <c r="DN96">
        <v>5.1430102859290498E-2</v>
      </c>
      <c r="DO96">
        <v>0</v>
      </c>
      <c r="DP96" t="s">
        <v>128</v>
      </c>
      <c r="DQ96">
        <v>0</v>
      </c>
      <c r="DR96">
        <v>0</v>
      </c>
      <c r="DS96">
        <v>2.3542835822331601E-4</v>
      </c>
      <c r="DT96">
        <v>-2.4768277245871602</v>
      </c>
      <c r="DU96">
        <v>4745</v>
      </c>
      <c r="DV96" t="s">
        <v>128</v>
      </c>
      <c r="DW96">
        <v>0</v>
      </c>
      <c r="DX96">
        <v>0</v>
      </c>
      <c r="DY96" s="1">
        <v>1.7751595329693901E-5</v>
      </c>
      <c r="DZ96">
        <v>-2.3771721876077399</v>
      </c>
      <c r="EA96">
        <v>55410</v>
      </c>
      <c r="EB96">
        <v>2.20859265189394E-4</v>
      </c>
      <c r="EC96">
        <v>-2.32574208474845</v>
      </c>
      <c r="ED96">
        <v>4171</v>
      </c>
      <c r="EE96">
        <v>2.20859265189394E-4</v>
      </c>
      <c r="EF96">
        <v>2.32574208474845</v>
      </c>
      <c r="EG96">
        <v>4171</v>
      </c>
      <c r="EH96">
        <v>0.50265538085063999</v>
      </c>
      <c r="EI96">
        <v>-0.15108563983871101</v>
      </c>
      <c r="EJ96">
        <v>1</v>
      </c>
      <c r="EK96">
        <v>2.20859265189394E-4</v>
      </c>
      <c r="EL96">
        <v>2.32574208474845</v>
      </c>
      <c r="EM96">
        <v>4171</v>
      </c>
      <c r="EN96">
        <v>0.77666055291800895</v>
      </c>
      <c r="EO96">
        <v>-5.1430102859290498E-2</v>
      </c>
      <c r="EP96">
        <v>0</v>
      </c>
      <c r="EQ96">
        <v>2.20859265189394E-4</v>
      </c>
      <c r="ER96">
        <v>2.32574208474845</v>
      </c>
      <c r="ES96">
        <v>4171</v>
      </c>
    </row>
    <row r="97" spans="1:149" x14ac:dyDescent="0.2">
      <c r="A97">
        <v>33</v>
      </c>
      <c r="B97" t="s">
        <v>227</v>
      </c>
      <c r="C97" t="s">
        <v>228</v>
      </c>
      <c r="D97" t="s">
        <v>125</v>
      </c>
      <c r="E97">
        <v>114.06619999999999</v>
      </c>
      <c r="F97">
        <v>2.7</v>
      </c>
      <c r="G97">
        <v>6.68</v>
      </c>
      <c r="H97">
        <v>0.27</v>
      </c>
      <c r="I97">
        <v>12</v>
      </c>
      <c r="J97" t="s">
        <v>229</v>
      </c>
      <c r="K97">
        <f t="shared" si="51"/>
        <v>12</v>
      </c>
      <c r="L97" t="s">
        <v>127</v>
      </c>
      <c r="M97" t="s">
        <v>127</v>
      </c>
      <c r="N97" t="s">
        <v>127</v>
      </c>
      <c r="O97" t="s">
        <v>127</v>
      </c>
      <c r="P97">
        <v>746428</v>
      </c>
      <c r="Q97">
        <f>P97/950</f>
        <v>785.71368421052637</v>
      </c>
      <c r="R97" t="s">
        <v>127</v>
      </c>
      <c r="S97" t="s">
        <v>127</v>
      </c>
      <c r="T97" t="s">
        <v>127</v>
      </c>
      <c r="U97" t="s">
        <v>127</v>
      </c>
      <c r="V97" t="s">
        <v>127</v>
      </c>
      <c r="W97" t="s">
        <v>127</v>
      </c>
      <c r="X97" t="s">
        <v>127</v>
      </c>
      <c r="Y97" t="s">
        <v>127</v>
      </c>
      <c r="Z97" t="s">
        <v>127</v>
      </c>
      <c r="AA97" t="s">
        <v>127</v>
      </c>
      <c r="AB97" t="s">
        <v>127</v>
      </c>
      <c r="AC97" t="s">
        <v>127</v>
      </c>
      <c r="AD97" t="s">
        <v>127</v>
      </c>
      <c r="AE97" t="s">
        <v>127</v>
      </c>
      <c r="AF97" t="s">
        <v>127</v>
      </c>
      <c r="AG97" t="s">
        <v>127</v>
      </c>
      <c r="AH97" t="s">
        <v>127</v>
      </c>
      <c r="AI97" t="s">
        <v>127</v>
      </c>
      <c r="AJ97">
        <v>221957</v>
      </c>
      <c r="AK97">
        <f t="shared" si="80"/>
        <v>239.95351351351351</v>
      </c>
      <c r="AL97">
        <v>183641</v>
      </c>
      <c r="AM97">
        <f>AL97/910</f>
        <v>201.8032967032967</v>
      </c>
      <c r="AN97">
        <v>193552</v>
      </c>
      <c r="AO97">
        <f>AN97/884</f>
        <v>218.9502262443439</v>
      </c>
      <c r="AP97" t="s">
        <v>127</v>
      </c>
      <c r="AQ97" t="s">
        <v>127</v>
      </c>
      <c r="AR97">
        <v>147303</v>
      </c>
      <c r="AS97">
        <f t="shared" si="79"/>
        <v>192.5529411764706</v>
      </c>
      <c r="AT97">
        <v>328424</v>
      </c>
      <c r="AU97">
        <f t="shared" si="81"/>
        <v>214.65620915032679</v>
      </c>
      <c r="AV97">
        <v>2468579</v>
      </c>
      <c r="AW97">
        <f>AV97/900</f>
        <v>2742.8655555555556</v>
      </c>
      <c r="AX97">
        <v>556942</v>
      </c>
      <c r="AY97">
        <f t="shared" si="82"/>
        <v>442.01746031746029</v>
      </c>
      <c r="AZ97">
        <v>202163</v>
      </c>
      <c r="BA97">
        <f t="shared" si="83"/>
        <v>192.53619047619048</v>
      </c>
      <c r="BB97">
        <v>222119</v>
      </c>
      <c r="BC97">
        <f t="shared" si="84"/>
        <v>317.31285714285713</v>
      </c>
      <c r="BD97">
        <v>248413</v>
      </c>
      <c r="BE97">
        <f t="shared" si="85"/>
        <v>207.01083333333332</v>
      </c>
      <c r="BF97">
        <v>306434</v>
      </c>
      <c r="BG97">
        <f t="shared" si="86"/>
        <v>309.52929292929292</v>
      </c>
      <c r="BH97">
        <v>0.111333878559065</v>
      </c>
      <c r="BI97">
        <v>-1.36944432139396</v>
      </c>
      <c r="BJ97">
        <v>5</v>
      </c>
      <c r="BK97">
        <v>0.35591768374958199</v>
      </c>
      <c r="BL97">
        <v>-1.2911460490473701</v>
      </c>
      <c r="BM97">
        <v>1</v>
      </c>
      <c r="BN97">
        <v>5.4533695866989303E-3</v>
      </c>
      <c r="BO97">
        <v>-1.2285485139904999</v>
      </c>
      <c r="BP97">
        <v>79</v>
      </c>
      <c r="BQ97" t="s">
        <v>128</v>
      </c>
      <c r="BR97">
        <v>0</v>
      </c>
      <c r="BS97">
        <v>0</v>
      </c>
      <c r="BT97">
        <v>0.30174605450940201</v>
      </c>
      <c r="BU97">
        <v>-2.7808934945106101</v>
      </c>
      <c r="BV97">
        <v>10</v>
      </c>
      <c r="BW97">
        <v>0.111333878559065</v>
      </c>
      <c r="BX97">
        <v>1.36944432139396</v>
      </c>
      <c r="BY97">
        <v>5</v>
      </c>
      <c r="BZ97">
        <v>0.93781017322012805</v>
      </c>
      <c r="CA97">
        <v>7.8298272346584097E-2</v>
      </c>
      <c r="CB97">
        <v>0</v>
      </c>
      <c r="CC97">
        <v>0.79964757993318403</v>
      </c>
      <c r="CD97">
        <v>0.14089580740345301</v>
      </c>
      <c r="CE97">
        <v>0</v>
      </c>
      <c r="CF97">
        <v>0.111333878559065</v>
      </c>
      <c r="CG97">
        <v>1.36944432139396</v>
      </c>
      <c r="CH97">
        <v>5</v>
      </c>
      <c r="CI97">
        <v>0.44660763672931297</v>
      </c>
      <c r="CJ97">
        <v>-1.4114491731166401</v>
      </c>
      <c r="CK97">
        <v>3</v>
      </c>
      <c r="CL97">
        <v>0.35591768374958199</v>
      </c>
      <c r="CM97">
        <v>1.2911460490473701</v>
      </c>
      <c r="CN97">
        <v>1</v>
      </c>
      <c r="CO97">
        <v>0.93781017322012805</v>
      </c>
      <c r="CP97">
        <v>-7.8298272346584194E-2</v>
      </c>
      <c r="CQ97">
        <v>0</v>
      </c>
      <c r="CR97">
        <v>0.94636257446294203</v>
      </c>
      <c r="CS97">
        <v>6.2597535056869602E-2</v>
      </c>
      <c r="CT97">
        <v>0</v>
      </c>
      <c r="CU97">
        <v>0.35591768374958199</v>
      </c>
      <c r="CV97">
        <v>1.2911460490473701</v>
      </c>
      <c r="CW97">
        <v>1</v>
      </c>
      <c r="CX97">
        <v>0.44351149544010099</v>
      </c>
      <c r="CY97">
        <v>-1.48974744546323</v>
      </c>
      <c r="CZ97">
        <v>3</v>
      </c>
      <c r="DA97">
        <v>5.4533695866989303E-3</v>
      </c>
      <c r="DB97">
        <v>1.2285485139904999</v>
      </c>
      <c r="DC97">
        <v>79</v>
      </c>
      <c r="DD97">
        <v>0.79964757993318403</v>
      </c>
      <c r="DE97">
        <v>-0.14089580740345301</v>
      </c>
      <c r="DF97">
        <v>0</v>
      </c>
      <c r="DG97">
        <v>0.94636257446294203</v>
      </c>
      <c r="DH97">
        <v>-6.2597535056869394E-2</v>
      </c>
      <c r="DI97">
        <v>0</v>
      </c>
      <c r="DJ97">
        <v>5.4533695866989303E-3</v>
      </c>
      <c r="DK97">
        <v>1.2285485139904999</v>
      </c>
      <c r="DL97">
        <v>79</v>
      </c>
      <c r="DM97">
        <v>0.41791554696041</v>
      </c>
      <c r="DN97">
        <v>-1.5523449805200999</v>
      </c>
      <c r="DO97">
        <v>4</v>
      </c>
      <c r="DP97" t="s">
        <v>128</v>
      </c>
      <c r="DQ97">
        <v>0</v>
      </c>
      <c r="DR97">
        <v>0</v>
      </c>
      <c r="DS97">
        <v>0.111333878559065</v>
      </c>
      <c r="DT97">
        <v>-1.36944432139396</v>
      </c>
      <c r="DU97">
        <v>5</v>
      </c>
      <c r="DV97">
        <v>0.35591768374958199</v>
      </c>
      <c r="DW97">
        <v>-1.2911460490473701</v>
      </c>
      <c r="DX97">
        <v>1</v>
      </c>
      <c r="DY97">
        <v>5.4533695866989303E-3</v>
      </c>
      <c r="DZ97">
        <v>-1.2285485139904999</v>
      </c>
      <c r="EA97">
        <v>79</v>
      </c>
      <c r="EB97">
        <v>0.30174605450940201</v>
      </c>
      <c r="EC97">
        <v>-2.7808934945106101</v>
      </c>
      <c r="ED97">
        <v>10</v>
      </c>
      <c r="EE97">
        <v>0.30174605450940201</v>
      </c>
      <c r="EF97">
        <v>2.7808934945106101</v>
      </c>
      <c r="EG97">
        <v>10</v>
      </c>
      <c r="EH97">
        <v>0.44660763672931297</v>
      </c>
      <c r="EI97">
        <v>1.4114491731166401</v>
      </c>
      <c r="EJ97">
        <v>3</v>
      </c>
      <c r="EK97">
        <v>0.44351149544010099</v>
      </c>
      <c r="EL97">
        <v>1.48974744546323</v>
      </c>
      <c r="EM97">
        <v>3</v>
      </c>
      <c r="EN97">
        <v>0.41791554696041</v>
      </c>
      <c r="EO97">
        <v>1.5523449805200999</v>
      </c>
      <c r="EP97">
        <v>4</v>
      </c>
      <c r="EQ97">
        <v>0.30174605450940201</v>
      </c>
      <c r="ER97">
        <v>2.7808934945106101</v>
      </c>
      <c r="ES97">
        <v>10</v>
      </c>
    </row>
    <row r="98" spans="1:149" x14ac:dyDescent="0.2">
      <c r="A98">
        <v>34</v>
      </c>
      <c r="B98" t="s">
        <v>230</v>
      </c>
      <c r="C98" t="s">
        <v>231</v>
      </c>
      <c r="D98" t="s">
        <v>131</v>
      </c>
      <c r="E98">
        <v>328.04520000000002</v>
      </c>
      <c r="F98">
        <v>-2.2999999999999998</v>
      </c>
      <c r="G98">
        <v>6.38</v>
      </c>
      <c r="H98">
        <v>0.33</v>
      </c>
      <c r="I98">
        <v>12</v>
      </c>
      <c r="J98" t="s">
        <v>232</v>
      </c>
      <c r="K98">
        <f t="shared" ref="K98:K129" si="87">COUNT(M98,O98,Q98,S98,U98,W98,Y98,AA98,AC98,AE98,AG98,AI98,AK98,AM98,AO98,AQ98,AS98,AU98,AW98,AY98,BA98,BC98,BE98,BG98)</f>
        <v>12</v>
      </c>
      <c r="L98" t="s">
        <v>127</v>
      </c>
      <c r="M98" t="s">
        <v>127</v>
      </c>
      <c r="N98" t="s">
        <v>127</v>
      </c>
      <c r="O98" t="s">
        <v>127</v>
      </c>
      <c r="P98" t="s">
        <v>127</v>
      </c>
      <c r="Q98" t="s">
        <v>127</v>
      </c>
      <c r="R98" t="s">
        <v>127</v>
      </c>
      <c r="S98" t="s">
        <v>127</v>
      </c>
      <c r="T98" t="s">
        <v>127</v>
      </c>
      <c r="U98" t="s">
        <v>127</v>
      </c>
      <c r="V98" t="s">
        <v>127</v>
      </c>
      <c r="W98" t="s">
        <v>127</v>
      </c>
      <c r="X98" t="s">
        <v>127</v>
      </c>
      <c r="Y98" t="s">
        <v>127</v>
      </c>
      <c r="Z98" t="s">
        <v>127</v>
      </c>
      <c r="AA98" t="s">
        <v>127</v>
      </c>
      <c r="AB98" t="s">
        <v>127</v>
      </c>
      <c r="AC98" t="s">
        <v>127</v>
      </c>
      <c r="AD98">
        <v>12687</v>
      </c>
      <c r="AE98">
        <f>AD98/1020</f>
        <v>12.438235294117646</v>
      </c>
      <c r="AF98" t="s">
        <v>127</v>
      </c>
      <c r="AG98" t="s">
        <v>127</v>
      </c>
      <c r="AH98" t="s">
        <v>127</v>
      </c>
      <c r="AI98" t="s">
        <v>127</v>
      </c>
      <c r="AJ98">
        <v>85940</v>
      </c>
      <c r="AK98">
        <f t="shared" si="80"/>
        <v>92.908108108108109</v>
      </c>
      <c r="AL98" t="s">
        <v>127</v>
      </c>
      <c r="AM98" t="s">
        <v>127</v>
      </c>
      <c r="AN98">
        <v>67824</v>
      </c>
      <c r="AO98">
        <f>AN98/884</f>
        <v>76.723981900452486</v>
      </c>
      <c r="AP98">
        <v>45022</v>
      </c>
      <c r="AQ98">
        <f>AP98/900</f>
        <v>50.024444444444441</v>
      </c>
      <c r="AR98">
        <v>64628</v>
      </c>
      <c r="AS98">
        <f t="shared" si="79"/>
        <v>84.481045751633985</v>
      </c>
      <c r="AT98">
        <v>125878</v>
      </c>
      <c r="AU98">
        <f t="shared" si="81"/>
        <v>82.273202614379088</v>
      </c>
      <c r="AV98">
        <v>46115</v>
      </c>
      <c r="AW98">
        <f>AV98/900</f>
        <v>51.238888888888887</v>
      </c>
      <c r="AX98">
        <v>79395</v>
      </c>
      <c r="AY98">
        <f t="shared" si="82"/>
        <v>63.011904761904759</v>
      </c>
      <c r="AZ98">
        <v>84468</v>
      </c>
      <c r="BA98">
        <f t="shared" si="83"/>
        <v>80.445714285714288</v>
      </c>
      <c r="BB98">
        <v>48652</v>
      </c>
      <c r="BC98">
        <f t="shared" si="84"/>
        <v>69.502857142857138</v>
      </c>
      <c r="BD98">
        <v>88697</v>
      </c>
      <c r="BE98">
        <f t="shared" si="85"/>
        <v>73.914166666666674</v>
      </c>
      <c r="BF98">
        <v>115163</v>
      </c>
      <c r="BG98">
        <f t="shared" si="86"/>
        <v>116.32626262626263</v>
      </c>
      <c r="BH98">
        <v>2.8153715066108101E-2</v>
      </c>
      <c r="BI98">
        <v>-2.5481423137507901</v>
      </c>
      <c r="BJ98">
        <v>7</v>
      </c>
      <c r="BK98" t="s">
        <v>128</v>
      </c>
      <c r="BL98">
        <v>0</v>
      </c>
      <c r="BM98">
        <v>0</v>
      </c>
      <c r="BN98">
        <v>6.0726314956505102E-4</v>
      </c>
      <c r="BO98">
        <v>-3.2422754055224399</v>
      </c>
      <c r="BP98">
        <v>847</v>
      </c>
      <c r="BQ98">
        <v>0.35591768374958199</v>
      </c>
      <c r="BR98">
        <v>-7.7551230448692304E-2</v>
      </c>
      <c r="BS98">
        <v>0</v>
      </c>
      <c r="BT98">
        <v>3.4423084634424201E-3</v>
      </c>
      <c r="BU98">
        <v>-2.4411159516663901</v>
      </c>
      <c r="BV98">
        <v>53</v>
      </c>
      <c r="BW98">
        <v>2.8153715066108101E-2</v>
      </c>
      <c r="BX98">
        <v>2.5481423137507901</v>
      </c>
      <c r="BY98">
        <v>7</v>
      </c>
      <c r="BZ98">
        <v>2.8153715066108101E-2</v>
      </c>
      <c r="CA98">
        <v>2.5481423137507901</v>
      </c>
      <c r="CB98">
        <v>7</v>
      </c>
      <c r="CC98">
        <v>0.13971236855324001</v>
      </c>
      <c r="CD98">
        <v>-0.69413309177164295</v>
      </c>
      <c r="CE98">
        <v>1</v>
      </c>
      <c r="CF98">
        <v>2.9447319347665101E-2</v>
      </c>
      <c r="CG98">
        <v>2.4705910833021001</v>
      </c>
      <c r="CH98">
        <v>7</v>
      </c>
      <c r="CI98">
        <v>0.83598541147036498</v>
      </c>
      <c r="CJ98">
        <v>0.107026362084404</v>
      </c>
      <c r="CK98">
        <v>0</v>
      </c>
      <c r="CL98" t="s">
        <v>128</v>
      </c>
      <c r="CM98">
        <v>0</v>
      </c>
      <c r="CN98">
        <v>0</v>
      </c>
      <c r="CO98">
        <v>2.8153715066108101E-2</v>
      </c>
      <c r="CP98">
        <v>-2.5481423137507901</v>
      </c>
      <c r="CQ98">
        <v>7</v>
      </c>
      <c r="CR98">
        <v>6.0726314956505102E-4</v>
      </c>
      <c r="CS98">
        <v>-3.2422754055224399</v>
      </c>
      <c r="CT98">
        <v>847</v>
      </c>
      <c r="CU98">
        <v>0.35591768374958199</v>
      </c>
      <c r="CV98">
        <v>-7.7551230448692304E-2</v>
      </c>
      <c r="CW98">
        <v>0</v>
      </c>
      <c r="CX98">
        <v>3.4423084634424201E-3</v>
      </c>
      <c r="CY98">
        <v>-2.4411159516663901</v>
      </c>
      <c r="CZ98">
        <v>53</v>
      </c>
      <c r="DA98">
        <v>6.0726314956505102E-4</v>
      </c>
      <c r="DB98">
        <v>3.2422754055224399</v>
      </c>
      <c r="DC98">
        <v>847</v>
      </c>
      <c r="DD98">
        <v>0.13971236855324001</v>
      </c>
      <c r="DE98">
        <v>0.69413309177164295</v>
      </c>
      <c r="DF98">
        <v>1</v>
      </c>
      <c r="DG98">
        <v>6.0726314956505102E-4</v>
      </c>
      <c r="DH98">
        <v>3.2422754055224399</v>
      </c>
      <c r="DI98">
        <v>847</v>
      </c>
      <c r="DJ98">
        <v>6.3198111219558398E-4</v>
      </c>
      <c r="DK98">
        <v>3.16472417507374</v>
      </c>
      <c r="DL98">
        <v>775</v>
      </c>
      <c r="DM98">
        <v>4.5641757461219498E-2</v>
      </c>
      <c r="DN98">
        <v>0.80115945385604703</v>
      </c>
      <c r="DO98">
        <v>3</v>
      </c>
      <c r="DP98">
        <v>0.35591768374958199</v>
      </c>
      <c r="DQ98">
        <v>7.7551230448692193E-2</v>
      </c>
      <c r="DR98">
        <v>0</v>
      </c>
      <c r="DS98">
        <v>2.9447319347665101E-2</v>
      </c>
      <c r="DT98">
        <v>-2.4705910833021001</v>
      </c>
      <c r="DU98">
        <v>7</v>
      </c>
      <c r="DV98">
        <v>0.35591768374958199</v>
      </c>
      <c r="DW98">
        <v>7.7551230448692193E-2</v>
      </c>
      <c r="DX98">
        <v>0</v>
      </c>
      <c r="DY98">
        <v>6.3198111219558398E-4</v>
      </c>
      <c r="DZ98">
        <v>-3.16472417507374</v>
      </c>
      <c r="EA98">
        <v>775</v>
      </c>
      <c r="EB98">
        <v>3.68810203620378E-3</v>
      </c>
      <c r="EC98">
        <v>-2.3635647212177</v>
      </c>
      <c r="ED98">
        <v>47</v>
      </c>
      <c r="EE98">
        <v>3.4423084634424201E-3</v>
      </c>
      <c r="EF98">
        <v>2.4411159516663901</v>
      </c>
      <c r="EG98">
        <v>53</v>
      </c>
      <c r="EH98">
        <v>0.83598541147036498</v>
      </c>
      <c r="EI98">
        <v>-0.107026362084404</v>
      </c>
      <c r="EJ98">
        <v>0</v>
      </c>
      <c r="EK98">
        <v>3.4423084634424201E-3</v>
      </c>
      <c r="EL98">
        <v>2.4411159516663901</v>
      </c>
      <c r="EM98">
        <v>53</v>
      </c>
      <c r="EN98">
        <v>4.5641757461219498E-2</v>
      </c>
      <c r="EO98">
        <v>-0.80115945385604703</v>
      </c>
      <c r="EP98">
        <v>3</v>
      </c>
      <c r="EQ98">
        <v>3.68810203620378E-3</v>
      </c>
      <c r="ER98">
        <v>2.3635647212177</v>
      </c>
      <c r="ES98">
        <v>47</v>
      </c>
    </row>
    <row r="99" spans="1:149" x14ac:dyDescent="0.2">
      <c r="A99">
        <v>56</v>
      </c>
      <c r="B99" t="s">
        <v>294</v>
      </c>
      <c r="C99" t="s">
        <v>295</v>
      </c>
      <c r="D99" t="s">
        <v>125</v>
      </c>
      <c r="E99">
        <v>118.0611</v>
      </c>
      <c r="F99">
        <v>1.7</v>
      </c>
      <c r="G99">
        <v>12.02</v>
      </c>
      <c r="H99">
        <v>0.33</v>
      </c>
      <c r="I99">
        <v>12</v>
      </c>
      <c r="J99" t="s">
        <v>296</v>
      </c>
      <c r="K99">
        <f t="shared" si="87"/>
        <v>12</v>
      </c>
      <c r="L99" t="s">
        <v>127</v>
      </c>
      <c r="M99" t="s">
        <v>127</v>
      </c>
      <c r="N99" t="s">
        <v>127</v>
      </c>
      <c r="O99" t="s">
        <v>127</v>
      </c>
      <c r="P99" t="s">
        <v>127</v>
      </c>
      <c r="Q99" t="s">
        <v>127</v>
      </c>
      <c r="R99" t="s">
        <v>127</v>
      </c>
      <c r="S99" t="s">
        <v>127</v>
      </c>
      <c r="T99" t="s">
        <v>127</v>
      </c>
      <c r="U99" t="s">
        <v>127</v>
      </c>
      <c r="V99" t="s">
        <v>127</v>
      </c>
      <c r="W99" t="s">
        <v>127</v>
      </c>
      <c r="X99" t="s">
        <v>127</v>
      </c>
      <c r="Y99" t="s">
        <v>127</v>
      </c>
      <c r="Z99" t="s">
        <v>127</v>
      </c>
      <c r="AA99" t="s">
        <v>127</v>
      </c>
      <c r="AB99" t="s">
        <v>127</v>
      </c>
      <c r="AC99" t="s">
        <v>127</v>
      </c>
      <c r="AD99" t="s">
        <v>127</v>
      </c>
      <c r="AE99" t="s">
        <v>127</v>
      </c>
      <c r="AF99" t="s">
        <v>127</v>
      </c>
      <c r="AG99" t="s">
        <v>127</v>
      </c>
      <c r="AH99" t="s">
        <v>127</v>
      </c>
      <c r="AI99" t="s">
        <v>127</v>
      </c>
      <c r="AJ99">
        <v>104756</v>
      </c>
      <c r="AK99">
        <f t="shared" si="80"/>
        <v>113.24972972972974</v>
      </c>
      <c r="AL99">
        <v>75372</v>
      </c>
      <c r="AM99">
        <f>AL99/910</f>
        <v>82.826373626373623</v>
      </c>
      <c r="AN99">
        <v>88811</v>
      </c>
      <c r="AO99">
        <f>AN99/884</f>
        <v>100.46493212669684</v>
      </c>
      <c r="AP99">
        <v>49150</v>
      </c>
      <c r="AQ99">
        <f>AP99/900</f>
        <v>54.611111111111114</v>
      </c>
      <c r="AR99">
        <v>53470</v>
      </c>
      <c r="AS99">
        <f t="shared" si="79"/>
        <v>69.895424836601308</v>
      </c>
      <c r="AT99">
        <v>113189</v>
      </c>
      <c r="AU99">
        <f t="shared" si="81"/>
        <v>73.979738562091498</v>
      </c>
      <c r="AV99">
        <v>102466</v>
      </c>
      <c r="AW99">
        <f>AV99/900</f>
        <v>113.85111111111111</v>
      </c>
      <c r="AX99">
        <v>62843</v>
      </c>
      <c r="AY99">
        <f t="shared" si="82"/>
        <v>49.875396825396827</v>
      </c>
      <c r="AZ99">
        <v>64497</v>
      </c>
      <c r="BA99">
        <f t="shared" si="83"/>
        <v>61.425714285714285</v>
      </c>
      <c r="BB99">
        <v>77126</v>
      </c>
      <c r="BC99">
        <f t="shared" si="84"/>
        <v>110.18</v>
      </c>
      <c r="BD99">
        <v>96410</v>
      </c>
      <c r="BE99">
        <f t="shared" si="85"/>
        <v>80.341666666666669</v>
      </c>
      <c r="BF99">
        <v>99311</v>
      </c>
      <c r="BG99">
        <f t="shared" si="86"/>
        <v>100.31414141414142</v>
      </c>
      <c r="BH99">
        <v>2.6854651952137799E-2</v>
      </c>
      <c r="BI99">
        <v>-0.67942963210180396</v>
      </c>
      <c r="BJ99">
        <v>3</v>
      </c>
      <c r="BK99" t="s">
        <v>128</v>
      </c>
      <c r="BL99">
        <v>0</v>
      </c>
      <c r="BM99">
        <v>0</v>
      </c>
      <c r="BN99">
        <v>4.0092775110474096E-3</v>
      </c>
      <c r="BO99">
        <v>-1.02397163621715</v>
      </c>
      <c r="BP99">
        <v>35</v>
      </c>
      <c r="BQ99" t="s">
        <v>128</v>
      </c>
      <c r="BR99">
        <v>0</v>
      </c>
      <c r="BS99">
        <v>0</v>
      </c>
      <c r="BT99">
        <v>2.5577067282305299E-2</v>
      </c>
      <c r="BU99">
        <v>-0.89056311945600797</v>
      </c>
      <c r="BV99">
        <v>5</v>
      </c>
      <c r="BW99">
        <v>2.6854651952137799E-2</v>
      </c>
      <c r="BX99">
        <v>0.67942963210180396</v>
      </c>
      <c r="BY99">
        <v>3</v>
      </c>
      <c r="BZ99">
        <v>2.6854651952137799E-2</v>
      </c>
      <c r="CA99">
        <v>0.67942963210180396</v>
      </c>
      <c r="CB99">
        <v>3</v>
      </c>
      <c r="CC99">
        <v>0.21028831730429101</v>
      </c>
      <c r="CD99">
        <v>-0.34454200411535202</v>
      </c>
      <c r="CE99">
        <v>0</v>
      </c>
      <c r="CF99">
        <v>2.6854651952137799E-2</v>
      </c>
      <c r="CG99">
        <v>0.67942963210180396</v>
      </c>
      <c r="CH99">
        <v>3</v>
      </c>
      <c r="CI99">
        <v>0.50431247376138399</v>
      </c>
      <c r="CJ99">
        <v>-0.21113348735420301</v>
      </c>
      <c r="CK99">
        <v>0</v>
      </c>
      <c r="CL99" t="s">
        <v>128</v>
      </c>
      <c r="CM99">
        <v>0</v>
      </c>
      <c r="CN99">
        <v>0</v>
      </c>
      <c r="CO99">
        <v>2.6854651952137799E-2</v>
      </c>
      <c r="CP99">
        <v>-0.67942963210180396</v>
      </c>
      <c r="CQ99">
        <v>3</v>
      </c>
      <c r="CR99">
        <v>4.0092775110474096E-3</v>
      </c>
      <c r="CS99">
        <v>-1.02397163621715</v>
      </c>
      <c r="CT99">
        <v>35</v>
      </c>
      <c r="CU99" t="s">
        <v>128</v>
      </c>
      <c r="CV99">
        <v>0</v>
      </c>
      <c r="CW99">
        <v>0</v>
      </c>
      <c r="CX99">
        <v>2.5577067282305299E-2</v>
      </c>
      <c r="CY99">
        <v>-0.89056311945600797</v>
      </c>
      <c r="CZ99">
        <v>5</v>
      </c>
      <c r="DA99">
        <v>4.0092775110474096E-3</v>
      </c>
      <c r="DB99">
        <v>1.02397163621715</v>
      </c>
      <c r="DC99">
        <v>35</v>
      </c>
      <c r="DD99">
        <v>0.21028831730429101</v>
      </c>
      <c r="DE99">
        <v>0.34454200411535202</v>
      </c>
      <c r="DF99">
        <v>0</v>
      </c>
      <c r="DG99">
        <v>4.0092775110474096E-3</v>
      </c>
      <c r="DH99">
        <v>1.02397163621715</v>
      </c>
      <c r="DI99">
        <v>35</v>
      </c>
      <c r="DJ99">
        <v>4.0092775110474096E-3</v>
      </c>
      <c r="DK99">
        <v>1.02397163621715</v>
      </c>
      <c r="DL99">
        <v>35</v>
      </c>
      <c r="DM99">
        <v>0.64346741759437598</v>
      </c>
      <c r="DN99">
        <v>0.13340851676114801</v>
      </c>
      <c r="DO99">
        <v>0</v>
      </c>
      <c r="DP99" t="s">
        <v>128</v>
      </c>
      <c r="DQ99">
        <v>0</v>
      </c>
      <c r="DR99">
        <v>0</v>
      </c>
      <c r="DS99">
        <v>2.6854651952137799E-2</v>
      </c>
      <c r="DT99">
        <v>-0.67942963210180396</v>
      </c>
      <c r="DU99">
        <v>3</v>
      </c>
      <c r="DV99" t="s">
        <v>128</v>
      </c>
      <c r="DW99">
        <v>0</v>
      </c>
      <c r="DX99">
        <v>0</v>
      </c>
      <c r="DY99">
        <v>4.0092775110474096E-3</v>
      </c>
      <c r="DZ99">
        <v>-1.02397163621715</v>
      </c>
      <c r="EA99">
        <v>35</v>
      </c>
      <c r="EB99">
        <v>2.5577067282305299E-2</v>
      </c>
      <c r="EC99">
        <v>-0.89056311945600797</v>
      </c>
      <c r="ED99">
        <v>5</v>
      </c>
      <c r="EE99">
        <v>2.5577067282305299E-2</v>
      </c>
      <c r="EF99">
        <v>0.89056311945600797</v>
      </c>
      <c r="EG99">
        <v>5</v>
      </c>
      <c r="EH99">
        <v>0.50431247376138399</v>
      </c>
      <c r="EI99">
        <v>0.21113348735420401</v>
      </c>
      <c r="EJ99">
        <v>0</v>
      </c>
      <c r="EK99">
        <v>2.5577067282305299E-2</v>
      </c>
      <c r="EL99">
        <v>0.89056311945600797</v>
      </c>
      <c r="EM99">
        <v>5</v>
      </c>
      <c r="EN99">
        <v>0.64346741759437598</v>
      </c>
      <c r="EO99">
        <v>-0.13340851676114801</v>
      </c>
      <c r="EP99">
        <v>0</v>
      </c>
      <c r="EQ99">
        <v>2.5577067282305299E-2</v>
      </c>
      <c r="ER99">
        <v>0.89056311945600797</v>
      </c>
      <c r="ES99">
        <v>5</v>
      </c>
    </row>
    <row r="100" spans="1:149" x14ac:dyDescent="0.2">
      <c r="A100">
        <v>18</v>
      </c>
      <c r="B100" t="s">
        <v>181</v>
      </c>
      <c r="C100" t="s">
        <v>182</v>
      </c>
      <c r="D100" t="s">
        <v>131</v>
      </c>
      <c r="E100">
        <v>426.02210000000002</v>
      </c>
      <c r="F100">
        <v>-3.2</v>
      </c>
      <c r="G100">
        <v>12.39</v>
      </c>
      <c r="H100">
        <v>0.26</v>
      </c>
      <c r="I100">
        <v>11</v>
      </c>
      <c r="J100" t="s">
        <v>183</v>
      </c>
      <c r="K100">
        <f t="shared" si="87"/>
        <v>11</v>
      </c>
      <c r="L100" t="s">
        <v>127</v>
      </c>
      <c r="M100" t="s">
        <v>127</v>
      </c>
      <c r="N100" t="s">
        <v>127</v>
      </c>
      <c r="O100" t="s">
        <v>127</v>
      </c>
      <c r="P100" t="s">
        <v>127</v>
      </c>
      <c r="Q100" t="s">
        <v>127</v>
      </c>
      <c r="R100">
        <v>71370</v>
      </c>
      <c r="S100">
        <f>R100/1350</f>
        <v>52.866666666666667</v>
      </c>
      <c r="T100" t="s">
        <v>127</v>
      </c>
      <c r="U100" t="s">
        <v>127</v>
      </c>
      <c r="V100">
        <v>66202</v>
      </c>
      <c r="W100">
        <f>V100/975</f>
        <v>67.899487179487181</v>
      </c>
      <c r="X100" t="s">
        <v>127</v>
      </c>
      <c r="Y100" t="s">
        <v>127</v>
      </c>
      <c r="Z100" t="s">
        <v>127</v>
      </c>
      <c r="AA100" t="s">
        <v>127</v>
      </c>
      <c r="AB100">
        <v>65647</v>
      </c>
      <c r="AC100">
        <f>AB100/1440</f>
        <v>45.588194444444447</v>
      </c>
      <c r="AD100">
        <v>80246</v>
      </c>
      <c r="AE100">
        <f>AD100/1020</f>
        <v>78.672549019607843</v>
      </c>
      <c r="AF100" t="s">
        <v>127</v>
      </c>
      <c r="AG100" t="s">
        <v>127</v>
      </c>
      <c r="AH100" t="s">
        <v>127</v>
      </c>
      <c r="AI100" t="s">
        <v>127</v>
      </c>
      <c r="AJ100">
        <v>104835</v>
      </c>
      <c r="AK100">
        <f t="shared" si="80"/>
        <v>113.33513513513513</v>
      </c>
      <c r="AL100" t="s">
        <v>127</v>
      </c>
      <c r="AM100" t="s">
        <v>127</v>
      </c>
      <c r="AN100" t="s">
        <v>127</v>
      </c>
      <c r="AO100" t="s">
        <v>127</v>
      </c>
      <c r="AP100" t="s">
        <v>127</v>
      </c>
      <c r="AQ100" t="s">
        <v>127</v>
      </c>
      <c r="AR100" t="s">
        <v>127</v>
      </c>
      <c r="AS100" t="s">
        <v>127</v>
      </c>
      <c r="AT100">
        <v>74097</v>
      </c>
      <c r="AU100">
        <f t="shared" si="81"/>
        <v>48.429411764705883</v>
      </c>
      <c r="AV100" t="s">
        <v>127</v>
      </c>
      <c r="AW100" t="s">
        <v>127</v>
      </c>
      <c r="AX100">
        <v>92299</v>
      </c>
      <c r="AY100">
        <f t="shared" si="82"/>
        <v>73.2531746031746</v>
      </c>
      <c r="AZ100">
        <v>61580</v>
      </c>
      <c r="BA100">
        <f t="shared" si="83"/>
        <v>58.647619047619045</v>
      </c>
      <c r="BB100">
        <v>61921</v>
      </c>
      <c r="BC100">
        <f t="shared" si="84"/>
        <v>88.458571428571432</v>
      </c>
      <c r="BD100">
        <v>81438</v>
      </c>
      <c r="BE100">
        <f t="shared" si="85"/>
        <v>67.864999999999995</v>
      </c>
      <c r="BF100">
        <v>73622</v>
      </c>
      <c r="BG100">
        <f t="shared" si="86"/>
        <v>74.365656565656565</v>
      </c>
      <c r="BH100">
        <v>0.14311019238945899</v>
      </c>
      <c r="BI100">
        <v>-0.369494805395501</v>
      </c>
      <c r="BJ100">
        <v>1</v>
      </c>
      <c r="BK100">
        <v>0.13417587899886299</v>
      </c>
      <c r="BL100">
        <v>-0.13877927476437901</v>
      </c>
      <c r="BM100">
        <v>0</v>
      </c>
      <c r="BN100">
        <v>5.5555266052725101E-2</v>
      </c>
      <c r="BO100">
        <v>-0.26782749994799498</v>
      </c>
      <c r="BP100">
        <v>1</v>
      </c>
      <c r="BQ100">
        <v>0.14813437775206401</v>
      </c>
      <c r="BR100">
        <v>-0.25226055041856099</v>
      </c>
      <c r="BS100">
        <v>0</v>
      </c>
      <c r="BT100">
        <v>0.28029848837242199</v>
      </c>
      <c r="BU100">
        <v>-0.333516105987407</v>
      </c>
      <c r="BV100">
        <v>0</v>
      </c>
      <c r="BW100">
        <v>0.14311019238945899</v>
      </c>
      <c r="BX100">
        <v>0.369494805395501</v>
      </c>
      <c r="BY100">
        <v>1</v>
      </c>
      <c r="BZ100">
        <v>0.336666494140692</v>
      </c>
      <c r="CA100">
        <v>0.23071553063112099</v>
      </c>
      <c r="CB100">
        <v>0</v>
      </c>
      <c r="CC100">
        <v>0.66560534157177798</v>
      </c>
      <c r="CD100">
        <v>0.101667305447505</v>
      </c>
      <c r="CE100">
        <v>0</v>
      </c>
      <c r="CF100">
        <v>0.64516230096568905</v>
      </c>
      <c r="CG100">
        <v>0.117234254976939</v>
      </c>
      <c r="CH100">
        <v>0</v>
      </c>
      <c r="CI100">
        <v>0.91305795357365604</v>
      </c>
      <c r="CJ100">
        <v>3.5978699408094103E-2</v>
      </c>
      <c r="CK100">
        <v>0</v>
      </c>
      <c r="CL100">
        <v>0.13417587899886299</v>
      </c>
      <c r="CM100">
        <v>0.13877927476437901</v>
      </c>
      <c r="CN100">
        <v>0</v>
      </c>
      <c r="CO100">
        <v>0.336666494140692</v>
      </c>
      <c r="CP100">
        <v>-0.23071553063112099</v>
      </c>
      <c r="CQ100">
        <v>0</v>
      </c>
      <c r="CR100">
        <v>0.36010527099667899</v>
      </c>
      <c r="CS100">
        <v>-0.129048225183616</v>
      </c>
      <c r="CT100">
        <v>0</v>
      </c>
      <c r="CU100">
        <v>0.51132538533178495</v>
      </c>
      <c r="CV100">
        <v>-0.11348127565418099</v>
      </c>
      <c r="CW100">
        <v>0</v>
      </c>
      <c r="CX100">
        <v>0.50932835661368503</v>
      </c>
      <c r="CY100">
        <v>-0.19473683122302701</v>
      </c>
      <c r="CZ100">
        <v>0</v>
      </c>
      <c r="DA100">
        <v>5.5555266052725101E-2</v>
      </c>
      <c r="DB100">
        <v>0.26782749994799498</v>
      </c>
      <c r="DC100">
        <v>1</v>
      </c>
      <c r="DD100">
        <v>0.66560534157177798</v>
      </c>
      <c r="DE100">
        <v>-0.101667305447505</v>
      </c>
      <c r="DF100">
        <v>0</v>
      </c>
      <c r="DG100">
        <v>0.36010527099667899</v>
      </c>
      <c r="DH100">
        <v>0.129048225183616</v>
      </c>
      <c r="DI100">
        <v>0</v>
      </c>
      <c r="DJ100">
        <v>0.93131469002093004</v>
      </c>
      <c r="DK100">
        <v>1.55669495294345E-2</v>
      </c>
      <c r="DL100">
        <v>0</v>
      </c>
      <c r="DM100">
        <v>0.81968927340902498</v>
      </c>
      <c r="DN100">
        <v>-6.5688606039411193E-2</v>
      </c>
      <c r="DO100">
        <v>0</v>
      </c>
      <c r="DP100">
        <v>0.14813437775206401</v>
      </c>
      <c r="DQ100">
        <v>0.25226055041856099</v>
      </c>
      <c r="DR100">
        <v>0</v>
      </c>
      <c r="DS100">
        <v>0.64516230096568905</v>
      </c>
      <c r="DT100">
        <v>-0.117234254976939</v>
      </c>
      <c r="DU100">
        <v>0</v>
      </c>
      <c r="DV100">
        <v>0.51132538533178495</v>
      </c>
      <c r="DW100">
        <v>0.11348127565418099</v>
      </c>
      <c r="DX100">
        <v>0</v>
      </c>
      <c r="DY100">
        <v>0.93131469002093004</v>
      </c>
      <c r="DZ100">
        <v>-1.5566949529434399E-2</v>
      </c>
      <c r="EA100">
        <v>0</v>
      </c>
      <c r="EB100">
        <v>0.78983943108499899</v>
      </c>
      <c r="EC100">
        <v>-8.12555555688457E-2</v>
      </c>
      <c r="ED100">
        <v>0</v>
      </c>
      <c r="EE100">
        <v>0.28029848837242199</v>
      </c>
      <c r="EF100">
        <v>0.333516105987407</v>
      </c>
      <c r="EG100">
        <v>0</v>
      </c>
      <c r="EH100">
        <v>0.91305795357365604</v>
      </c>
      <c r="EI100">
        <v>-3.5978699408094103E-2</v>
      </c>
      <c r="EJ100">
        <v>0</v>
      </c>
      <c r="EK100">
        <v>0.50932835661368503</v>
      </c>
      <c r="EL100">
        <v>0.19473683122302701</v>
      </c>
      <c r="EM100">
        <v>0</v>
      </c>
      <c r="EN100">
        <v>0.81968927340902498</v>
      </c>
      <c r="EO100">
        <v>6.5688606039411401E-2</v>
      </c>
      <c r="EP100">
        <v>0</v>
      </c>
      <c r="EQ100">
        <v>0.78983943108499899</v>
      </c>
      <c r="ER100">
        <v>8.1255555568845603E-2</v>
      </c>
      <c r="ES100">
        <v>0</v>
      </c>
    </row>
    <row r="101" spans="1:149" x14ac:dyDescent="0.2">
      <c r="A101">
        <v>118</v>
      </c>
      <c r="B101" t="s">
        <v>475</v>
      </c>
      <c r="C101" t="s">
        <v>476</v>
      </c>
      <c r="D101" t="s">
        <v>131</v>
      </c>
      <c r="E101">
        <v>166.9751</v>
      </c>
      <c r="F101">
        <v>-6</v>
      </c>
      <c r="G101">
        <v>14.83</v>
      </c>
      <c r="H101">
        <v>0.3</v>
      </c>
      <c r="I101">
        <v>11</v>
      </c>
      <c r="J101" t="s">
        <v>477</v>
      </c>
      <c r="K101">
        <f t="shared" si="87"/>
        <v>11</v>
      </c>
      <c r="L101" t="s">
        <v>127</v>
      </c>
      <c r="M101" t="s">
        <v>127</v>
      </c>
      <c r="N101" t="s">
        <v>127</v>
      </c>
      <c r="O101" t="s">
        <v>127</v>
      </c>
      <c r="P101" t="s">
        <v>127</v>
      </c>
      <c r="Q101" t="s">
        <v>127</v>
      </c>
      <c r="R101" t="s">
        <v>127</v>
      </c>
      <c r="S101" t="s">
        <v>127</v>
      </c>
      <c r="T101" t="s">
        <v>127</v>
      </c>
      <c r="U101" t="s">
        <v>127</v>
      </c>
      <c r="V101" t="s">
        <v>127</v>
      </c>
      <c r="W101" t="s">
        <v>127</v>
      </c>
      <c r="X101" t="s">
        <v>127</v>
      </c>
      <c r="Y101" t="s">
        <v>127</v>
      </c>
      <c r="Z101" t="s">
        <v>127</v>
      </c>
      <c r="AA101" t="s">
        <v>127</v>
      </c>
      <c r="AB101" t="s">
        <v>127</v>
      </c>
      <c r="AC101" t="s">
        <v>127</v>
      </c>
      <c r="AD101" t="s">
        <v>127</v>
      </c>
      <c r="AE101" t="s">
        <v>127</v>
      </c>
      <c r="AF101" t="s">
        <v>127</v>
      </c>
      <c r="AG101" t="s">
        <v>127</v>
      </c>
      <c r="AH101" t="s">
        <v>127</v>
      </c>
      <c r="AI101" t="s">
        <v>127</v>
      </c>
      <c r="AJ101">
        <v>486536</v>
      </c>
      <c r="AK101">
        <f t="shared" si="80"/>
        <v>525.9848648648649</v>
      </c>
      <c r="AL101">
        <v>620815</v>
      </c>
      <c r="AM101">
        <f t="shared" ref="AM101:AM109" si="88">AL101/910</f>
        <v>682.21428571428567</v>
      </c>
      <c r="AN101">
        <v>167443</v>
      </c>
      <c r="AO101">
        <f>AN101/884</f>
        <v>189.41515837104072</v>
      </c>
      <c r="AP101" t="s">
        <v>127</v>
      </c>
      <c r="AQ101" t="s">
        <v>127</v>
      </c>
      <c r="AR101">
        <v>113672</v>
      </c>
      <c r="AS101">
        <f>AR101/765</f>
        <v>148.59084967320263</v>
      </c>
      <c r="AT101">
        <v>246579</v>
      </c>
      <c r="AU101">
        <f t="shared" si="81"/>
        <v>161.16274509803921</v>
      </c>
      <c r="AV101">
        <v>257589</v>
      </c>
      <c r="AW101">
        <f>AV101/900</f>
        <v>286.20999999999998</v>
      </c>
      <c r="AX101">
        <v>262211</v>
      </c>
      <c r="AY101">
        <f t="shared" si="82"/>
        <v>208.10396825396825</v>
      </c>
      <c r="AZ101">
        <v>284713</v>
      </c>
      <c r="BA101">
        <f t="shared" si="83"/>
        <v>271.15523809523808</v>
      </c>
      <c r="BB101">
        <v>188101</v>
      </c>
      <c r="BC101">
        <f t="shared" si="84"/>
        <v>268.71571428571428</v>
      </c>
      <c r="BD101">
        <v>338864</v>
      </c>
      <c r="BE101">
        <f t="shared" si="85"/>
        <v>282.38666666666666</v>
      </c>
      <c r="BF101">
        <v>373541</v>
      </c>
      <c r="BG101">
        <f t="shared" si="86"/>
        <v>377.31414141414143</v>
      </c>
      <c r="BH101">
        <v>3.8551091066802698E-2</v>
      </c>
      <c r="BI101">
        <v>-2.6586082465207901</v>
      </c>
      <c r="BJ101">
        <v>32</v>
      </c>
      <c r="BK101" t="s">
        <v>128</v>
      </c>
      <c r="BL101">
        <v>0</v>
      </c>
      <c r="BM101">
        <v>0</v>
      </c>
      <c r="BN101">
        <v>2.3873200139488899E-3</v>
      </c>
      <c r="BO101">
        <v>-2.3418375937488101</v>
      </c>
      <c r="BP101">
        <v>341</v>
      </c>
      <c r="BQ101" t="s">
        <v>128</v>
      </c>
      <c r="BR101">
        <v>0</v>
      </c>
      <c r="BS101">
        <v>0</v>
      </c>
      <c r="BT101">
        <v>7.6877335436481897E-2</v>
      </c>
      <c r="BU101">
        <v>-2.2195107069317901</v>
      </c>
      <c r="BV101">
        <v>9</v>
      </c>
      <c r="BW101">
        <v>3.8551091066802698E-2</v>
      </c>
      <c r="BX101">
        <v>2.6586082465207901</v>
      </c>
      <c r="BY101">
        <v>32</v>
      </c>
      <c r="BZ101">
        <v>3.8551091066802698E-2</v>
      </c>
      <c r="CA101">
        <v>2.6586082465207901</v>
      </c>
      <c r="CB101">
        <v>32</v>
      </c>
      <c r="CC101">
        <v>0.58703080723626</v>
      </c>
      <c r="CD101">
        <v>0.31677065277198402</v>
      </c>
      <c r="CE101">
        <v>1</v>
      </c>
      <c r="CF101">
        <v>3.8551091066802698E-2</v>
      </c>
      <c r="CG101">
        <v>2.6586082465207901</v>
      </c>
      <c r="CH101">
        <v>32</v>
      </c>
      <c r="CI101">
        <v>0.55400826506170897</v>
      </c>
      <c r="CJ101">
        <v>0.43909753958900299</v>
      </c>
      <c r="CK101">
        <v>1</v>
      </c>
      <c r="CL101" t="s">
        <v>128</v>
      </c>
      <c r="CM101">
        <v>0</v>
      </c>
      <c r="CN101">
        <v>0</v>
      </c>
      <c r="CO101">
        <v>3.8551091066802698E-2</v>
      </c>
      <c r="CP101">
        <v>-2.6586082465207901</v>
      </c>
      <c r="CQ101">
        <v>32</v>
      </c>
      <c r="CR101">
        <v>2.3873200139488899E-3</v>
      </c>
      <c r="CS101">
        <v>-2.3418375937488101</v>
      </c>
      <c r="CT101">
        <v>341</v>
      </c>
      <c r="CU101" t="s">
        <v>128</v>
      </c>
      <c r="CV101">
        <v>0</v>
      </c>
      <c r="CW101">
        <v>0</v>
      </c>
      <c r="CX101">
        <v>7.6877335436481897E-2</v>
      </c>
      <c r="CY101">
        <v>-2.2195107069317901</v>
      </c>
      <c r="CZ101">
        <v>9</v>
      </c>
      <c r="DA101">
        <v>2.3873200139488899E-3</v>
      </c>
      <c r="DB101">
        <v>2.3418375937488101</v>
      </c>
      <c r="DC101">
        <v>341</v>
      </c>
      <c r="DD101">
        <v>0.58703080723626</v>
      </c>
      <c r="DE101">
        <v>-0.31677065277198402</v>
      </c>
      <c r="DF101">
        <v>1</v>
      </c>
      <c r="DG101">
        <v>2.3873200139488899E-3</v>
      </c>
      <c r="DH101">
        <v>2.3418375937488101</v>
      </c>
      <c r="DI101">
        <v>341</v>
      </c>
      <c r="DJ101">
        <v>2.3873200139488899E-3</v>
      </c>
      <c r="DK101">
        <v>2.3418375937488101</v>
      </c>
      <c r="DL101">
        <v>341</v>
      </c>
      <c r="DM101">
        <v>0.83513143282214497</v>
      </c>
      <c r="DN101">
        <v>0.122326886817019</v>
      </c>
      <c r="DO101">
        <v>0</v>
      </c>
      <c r="DP101" t="s">
        <v>128</v>
      </c>
      <c r="DQ101">
        <v>0</v>
      </c>
      <c r="DR101">
        <v>0</v>
      </c>
      <c r="DS101">
        <v>3.8551091066802698E-2</v>
      </c>
      <c r="DT101">
        <v>-2.6586082465207901</v>
      </c>
      <c r="DU101">
        <v>32</v>
      </c>
      <c r="DV101" t="s">
        <v>128</v>
      </c>
      <c r="DW101">
        <v>0</v>
      </c>
      <c r="DX101">
        <v>0</v>
      </c>
      <c r="DY101">
        <v>2.3873200139488899E-3</v>
      </c>
      <c r="DZ101">
        <v>-2.3418375937488101</v>
      </c>
      <c r="EA101">
        <v>341</v>
      </c>
      <c r="EB101">
        <v>7.6877335436481897E-2</v>
      </c>
      <c r="EC101">
        <v>-2.2195107069317901</v>
      </c>
      <c r="ED101">
        <v>9</v>
      </c>
      <c r="EE101">
        <v>7.6877335436481897E-2</v>
      </c>
      <c r="EF101">
        <v>2.2195107069317901</v>
      </c>
      <c r="EG101">
        <v>9</v>
      </c>
      <c r="EH101">
        <v>0.55400826506170897</v>
      </c>
      <c r="EI101">
        <v>-0.43909753958900299</v>
      </c>
      <c r="EJ101">
        <v>1</v>
      </c>
      <c r="EK101">
        <v>7.6877335436481897E-2</v>
      </c>
      <c r="EL101">
        <v>2.2195107069317901</v>
      </c>
      <c r="EM101">
        <v>9</v>
      </c>
      <c r="EN101">
        <v>0.83513143282214497</v>
      </c>
      <c r="EO101">
        <v>-0.122326886817019</v>
      </c>
      <c r="EP101">
        <v>0</v>
      </c>
      <c r="EQ101">
        <v>7.6877335436481897E-2</v>
      </c>
      <c r="ER101">
        <v>2.2195107069317901</v>
      </c>
      <c r="ES101">
        <v>9</v>
      </c>
    </row>
    <row r="102" spans="1:149" x14ac:dyDescent="0.2">
      <c r="A102">
        <v>132</v>
      </c>
      <c r="B102" t="s">
        <v>515</v>
      </c>
      <c r="C102" t="s">
        <v>516</v>
      </c>
      <c r="D102" t="s">
        <v>131</v>
      </c>
      <c r="E102">
        <v>241.083</v>
      </c>
      <c r="F102">
        <v>-4.0999999999999996</v>
      </c>
      <c r="G102">
        <v>4.75</v>
      </c>
      <c r="H102">
        <v>0.39</v>
      </c>
      <c r="I102">
        <v>11</v>
      </c>
      <c r="J102" t="s">
        <v>517</v>
      </c>
      <c r="K102">
        <f t="shared" si="87"/>
        <v>11</v>
      </c>
      <c r="L102" t="s">
        <v>127</v>
      </c>
      <c r="M102" t="s">
        <v>127</v>
      </c>
      <c r="N102" t="s">
        <v>127</v>
      </c>
      <c r="O102" t="s">
        <v>127</v>
      </c>
      <c r="P102" t="s">
        <v>127</v>
      </c>
      <c r="Q102" t="s">
        <v>127</v>
      </c>
      <c r="R102" t="s">
        <v>127</v>
      </c>
      <c r="S102" t="s">
        <v>127</v>
      </c>
      <c r="T102" t="s">
        <v>127</v>
      </c>
      <c r="U102" t="s">
        <v>127</v>
      </c>
      <c r="V102" t="s">
        <v>127</v>
      </c>
      <c r="W102" t="s">
        <v>127</v>
      </c>
      <c r="X102" t="s">
        <v>127</v>
      </c>
      <c r="Y102" t="s">
        <v>127</v>
      </c>
      <c r="Z102" t="s">
        <v>127</v>
      </c>
      <c r="AA102" t="s">
        <v>127</v>
      </c>
      <c r="AB102" t="s">
        <v>127</v>
      </c>
      <c r="AC102" t="s">
        <v>127</v>
      </c>
      <c r="AD102" t="s">
        <v>127</v>
      </c>
      <c r="AE102" t="s">
        <v>127</v>
      </c>
      <c r="AF102" t="s">
        <v>127</v>
      </c>
      <c r="AG102" t="s">
        <v>127</v>
      </c>
      <c r="AH102" t="s">
        <v>127</v>
      </c>
      <c r="AI102" t="s">
        <v>127</v>
      </c>
      <c r="AJ102">
        <v>26119</v>
      </c>
      <c r="AK102">
        <f t="shared" si="80"/>
        <v>28.236756756756758</v>
      </c>
      <c r="AL102">
        <v>70612</v>
      </c>
      <c r="AM102">
        <f t="shared" si="88"/>
        <v>77.595604395604397</v>
      </c>
      <c r="AN102">
        <v>36718</v>
      </c>
      <c r="AO102">
        <f>AN102/884</f>
        <v>41.536199095022624</v>
      </c>
      <c r="AP102" t="s">
        <v>127</v>
      </c>
      <c r="AQ102" t="s">
        <v>127</v>
      </c>
      <c r="AR102">
        <v>15126</v>
      </c>
      <c r="AS102">
        <f>AR102/765</f>
        <v>19.772549019607844</v>
      </c>
      <c r="AT102">
        <v>18286</v>
      </c>
      <c r="AU102">
        <f t="shared" si="81"/>
        <v>11.951633986928105</v>
      </c>
      <c r="AV102">
        <v>26594</v>
      </c>
      <c r="AW102">
        <f>AV102/900</f>
        <v>29.548888888888889</v>
      </c>
      <c r="AX102">
        <v>20587</v>
      </c>
      <c r="AY102">
        <f t="shared" si="82"/>
        <v>16.338888888888889</v>
      </c>
      <c r="AZ102">
        <v>37450</v>
      </c>
      <c r="BA102">
        <f t="shared" si="83"/>
        <v>35.666666666666664</v>
      </c>
      <c r="BB102">
        <v>17322</v>
      </c>
      <c r="BC102">
        <f t="shared" si="84"/>
        <v>24.745714285714286</v>
      </c>
      <c r="BD102">
        <v>16001</v>
      </c>
      <c r="BE102">
        <f t="shared" si="85"/>
        <v>13.334166666666667</v>
      </c>
      <c r="BF102">
        <v>32198</v>
      </c>
      <c r="BG102">
        <f t="shared" si="86"/>
        <v>32.523232323232321</v>
      </c>
      <c r="BH102">
        <v>0.22925224168629199</v>
      </c>
      <c r="BI102">
        <v>-1.27342199893356</v>
      </c>
      <c r="BJ102">
        <v>0</v>
      </c>
      <c r="BK102" t="s">
        <v>128</v>
      </c>
      <c r="BL102">
        <v>0</v>
      </c>
      <c r="BM102">
        <v>0</v>
      </c>
      <c r="BN102">
        <v>5.9235073001258501E-3</v>
      </c>
      <c r="BO102">
        <v>-1.3005969528385199</v>
      </c>
      <c r="BP102">
        <v>9</v>
      </c>
      <c r="BQ102" t="s">
        <v>128</v>
      </c>
      <c r="BR102">
        <v>0</v>
      </c>
      <c r="BS102">
        <v>0</v>
      </c>
      <c r="BT102">
        <v>5.7397146023585997E-2</v>
      </c>
      <c r="BU102">
        <v>-0.70840372620179803</v>
      </c>
      <c r="BV102">
        <v>0</v>
      </c>
      <c r="BW102">
        <v>0.22925224168629199</v>
      </c>
      <c r="BX102">
        <v>1.27342199893356</v>
      </c>
      <c r="BY102">
        <v>0</v>
      </c>
      <c r="BZ102">
        <v>0.22925224168629199</v>
      </c>
      <c r="CA102">
        <v>1.27342199893356</v>
      </c>
      <c r="CB102">
        <v>0</v>
      </c>
      <c r="CC102">
        <v>0.96847705208433199</v>
      </c>
      <c r="CD102">
        <v>-2.7174953904961802E-2</v>
      </c>
      <c r="CE102">
        <v>0</v>
      </c>
      <c r="CF102">
        <v>0.22925224168629199</v>
      </c>
      <c r="CG102">
        <v>1.27342199893356</v>
      </c>
      <c r="CH102">
        <v>0</v>
      </c>
      <c r="CI102">
        <v>0.50047127955147297</v>
      </c>
      <c r="CJ102">
        <v>0.56501827273176197</v>
      </c>
      <c r="CK102">
        <v>0</v>
      </c>
      <c r="CL102" t="s">
        <v>128</v>
      </c>
      <c r="CM102">
        <v>0</v>
      </c>
      <c r="CN102">
        <v>0</v>
      </c>
      <c r="CO102">
        <v>0.22925224168629199</v>
      </c>
      <c r="CP102">
        <v>-1.27342199893356</v>
      </c>
      <c r="CQ102">
        <v>0</v>
      </c>
      <c r="CR102">
        <v>5.9235073001258501E-3</v>
      </c>
      <c r="CS102">
        <v>-1.3005969528385199</v>
      </c>
      <c r="CT102">
        <v>9</v>
      </c>
      <c r="CU102" t="s">
        <v>128</v>
      </c>
      <c r="CV102">
        <v>0</v>
      </c>
      <c r="CW102">
        <v>0</v>
      </c>
      <c r="CX102">
        <v>5.7397146023585997E-2</v>
      </c>
      <c r="CY102">
        <v>-0.70840372620179803</v>
      </c>
      <c r="CZ102">
        <v>0</v>
      </c>
      <c r="DA102">
        <v>5.9235073001258501E-3</v>
      </c>
      <c r="DB102">
        <v>1.3005969528385199</v>
      </c>
      <c r="DC102">
        <v>9</v>
      </c>
      <c r="DD102">
        <v>0.96847705208433199</v>
      </c>
      <c r="DE102">
        <v>2.7174953904961899E-2</v>
      </c>
      <c r="DF102">
        <v>0</v>
      </c>
      <c r="DG102">
        <v>5.9235073001258501E-3</v>
      </c>
      <c r="DH102">
        <v>1.3005969528385199</v>
      </c>
      <c r="DI102">
        <v>9</v>
      </c>
      <c r="DJ102">
        <v>5.9235073001258501E-3</v>
      </c>
      <c r="DK102">
        <v>1.3005969528385199</v>
      </c>
      <c r="DL102">
        <v>9</v>
      </c>
      <c r="DM102">
        <v>0.11062128741475299</v>
      </c>
      <c r="DN102">
        <v>0.59219322663672302</v>
      </c>
      <c r="DO102">
        <v>0</v>
      </c>
      <c r="DP102" t="s">
        <v>128</v>
      </c>
      <c r="DQ102">
        <v>0</v>
      </c>
      <c r="DR102">
        <v>0</v>
      </c>
      <c r="DS102">
        <v>0.22925224168629199</v>
      </c>
      <c r="DT102">
        <v>-1.27342199893356</v>
      </c>
      <c r="DU102">
        <v>0</v>
      </c>
      <c r="DV102" t="s">
        <v>128</v>
      </c>
      <c r="DW102">
        <v>0</v>
      </c>
      <c r="DX102">
        <v>0</v>
      </c>
      <c r="DY102">
        <v>5.9235073001258501E-3</v>
      </c>
      <c r="DZ102">
        <v>-1.3005969528385199</v>
      </c>
      <c r="EA102">
        <v>9</v>
      </c>
      <c r="EB102">
        <v>5.7397146023585997E-2</v>
      </c>
      <c r="EC102">
        <v>-0.70840372620179803</v>
      </c>
      <c r="ED102">
        <v>0</v>
      </c>
      <c r="EE102">
        <v>5.7397146023585997E-2</v>
      </c>
      <c r="EF102">
        <v>0.70840372620179803</v>
      </c>
      <c r="EG102">
        <v>0</v>
      </c>
      <c r="EH102">
        <v>0.50047127955147297</v>
      </c>
      <c r="EI102">
        <v>-0.56501827273176197</v>
      </c>
      <c r="EJ102">
        <v>0</v>
      </c>
      <c r="EK102">
        <v>5.7397146023585997E-2</v>
      </c>
      <c r="EL102">
        <v>0.70840372620179803</v>
      </c>
      <c r="EM102">
        <v>0</v>
      </c>
      <c r="EN102">
        <v>0.11062128741475299</v>
      </c>
      <c r="EO102">
        <v>-0.59219322663672302</v>
      </c>
      <c r="EP102">
        <v>0</v>
      </c>
      <c r="EQ102">
        <v>5.7397146023585997E-2</v>
      </c>
      <c r="ER102">
        <v>0.70840372620179803</v>
      </c>
      <c r="ES102">
        <v>0</v>
      </c>
    </row>
    <row r="103" spans="1:149" x14ac:dyDescent="0.2">
      <c r="A103">
        <v>44</v>
      </c>
      <c r="B103" t="s">
        <v>259</v>
      </c>
      <c r="C103" t="s">
        <v>260</v>
      </c>
      <c r="D103" t="s">
        <v>131</v>
      </c>
      <c r="E103">
        <v>229.0119</v>
      </c>
      <c r="F103">
        <v>-2.5</v>
      </c>
      <c r="G103">
        <v>12.85</v>
      </c>
      <c r="H103">
        <v>0.3</v>
      </c>
      <c r="I103">
        <v>10</v>
      </c>
      <c r="J103" t="s">
        <v>261</v>
      </c>
      <c r="K103">
        <f t="shared" si="87"/>
        <v>10</v>
      </c>
      <c r="L103" t="s">
        <v>127</v>
      </c>
      <c r="M103" t="s">
        <v>127</v>
      </c>
      <c r="N103" t="s">
        <v>127</v>
      </c>
      <c r="O103" t="s">
        <v>127</v>
      </c>
      <c r="P103" t="s">
        <v>127</v>
      </c>
      <c r="Q103" t="s">
        <v>127</v>
      </c>
      <c r="R103" t="s">
        <v>127</v>
      </c>
      <c r="S103" t="s">
        <v>127</v>
      </c>
      <c r="T103" t="s">
        <v>127</v>
      </c>
      <c r="U103" t="s">
        <v>127</v>
      </c>
      <c r="V103" t="s">
        <v>127</v>
      </c>
      <c r="W103" t="s">
        <v>127</v>
      </c>
      <c r="X103" t="s">
        <v>127</v>
      </c>
      <c r="Y103" t="s">
        <v>127</v>
      </c>
      <c r="Z103" t="s">
        <v>127</v>
      </c>
      <c r="AA103" t="s">
        <v>127</v>
      </c>
      <c r="AB103" t="s">
        <v>127</v>
      </c>
      <c r="AC103" t="s">
        <v>127</v>
      </c>
      <c r="AD103" t="s">
        <v>127</v>
      </c>
      <c r="AE103" t="s">
        <v>127</v>
      </c>
      <c r="AF103" t="s">
        <v>127</v>
      </c>
      <c r="AG103" t="s">
        <v>127</v>
      </c>
      <c r="AH103" t="s">
        <v>127</v>
      </c>
      <c r="AI103" t="s">
        <v>127</v>
      </c>
      <c r="AJ103">
        <v>449785</v>
      </c>
      <c r="AK103">
        <f t="shared" si="80"/>
        <v>486.25405405405405</v>
      </c>
      <c r="AL103">
        <v>2498374</v>
      </c>
      <c r="AM103">
        <f t="shared" si="88"/>
        <v>2745.4659340659341</v>
      </c>
      <c r="AN103">
        <v>311852</v>
      </c>
      <c r="AO103">
        <f>AN103/884</f>
        <v>352.77375565610862</v>
      </c>
      <c r="AP103" t="s">
        <v>127</v>
      </c>
      <c r="AQ103" t="s">
        <v>127</v>
      </c>
      <c r="AR103" t="s">
        <v>127</v>
      </c>
      <c r="AS103" t="s">
        <v>127</v>
      </c>
      <c r="AT103">
        <v>487594</v>
      </c>
      <c r="AU103">
        <f t="shared" si="81"/>
        <v>318.68888888888887</v>
      </c>
      <c r="AV103">
        <v>450351</v>
      </c>
      <c r="AW103">
        <f>AV103/900</f>
        <v>500.39</v>
      </c>
      <c r="AX103">
        <v>275120</v>
      </c>
      <c r="AY103">
        <f t="shared" si="82"/>
        <v>218.34920634920636</v>
      </c>
      <c r="AZ103">
        <v>369415</v>
      </c>
      <c r="BA103">
        <f t="shared" si="83"/>
        <v>351.82380952380953</v>
      </c>
      <c r="BB103">
        <v>644034</v>
      </c>
      <c r="BC103">
        <f t="shared" si="84"/>
        <v>920.04857142857145</v>
      </c>
      <c r="BD103">
        <v>873885</v>
      </c>
      <c r="BE103">
        <f t="shared" si="85"/>
        <v>728.23749999999995</v>
      </c>
      <c r="BF103">
        <v>642473</v>
      </c>
      <c r="BG103">
        <f t="shared" si="86"/>
        <v>648.96262626262626</v>
      </c>
      <c r="BH103">
        <v>0.192579586516193</v>
      </c>
      <c r="BI103">
        <v>-2.55481666612895</v>
      </c>
      <c r="BJ103">
        <v>17</v>
      </c>
      <c r="BK103" t="s">
        <v>128</v>
      </c>
      <c r="BL103">
        <v>0</v>
      </c>
      <c r="BM103">
        <v>0</v>
      </c>
      <c r="BN103">
        <v>7.2737878522806197E-3</v>
      </c>
      <c r="BO103">
        <v>-1.4822835126193199</v>
      </c>
      <c r="BP103">
        <v>118</v>
      </c>
      <c r="BQ103" t="s">
        <v>128</v>
      </c>
      <c r="BR103">
        <v>0</v>
      </c>
      <c r="BS103">
        <v>0</v>
      </c>
      <c r="BT103">
        <v>3.7364113366244699E-2</v>
      </c>
      <c r="BU103">
        <v>-1.3960591172891399</v>
      </c>
      <c r="BV103">
        <v>21</v>
      </c>
      <c r="BW103">
        <v>0.192579586516193</v>
      </c>
      <c r="BX103">
        <v>2.55481666612895</v>
      </c>
      <c r="BY103">
        <v>17</v>
      </c>
      <c r="BZ103">
        <v>0.192579586516193</v>
      </c>
      <c r="CA103">
        <v>2.55481666612895</v>
      </c>
      <c r="CB103">
        <v>17</v>
      </c>
      <c r="CC103">
        <v>0.39341792612142301</v>
      </c>
      <c r="CD103">
        <v>1.0725331535096201</v>
      </c>
      <c r="CE103">
        <v>4</v>
      </c>
      <c r="CF103">
        <v>0.192579586516193</v>
      </c>
      <c r="CG103">
        <v>2.55481666612895</v>
      </c>
      <c r="CH103">
        <v>17</v>
      </c>
      <c r="CI103">
        <v>0.37400491846119999</v>
      </c>
      <c r="CJ103">
        <v>1.1587575488398101</v>
      </c>
      <c r="CK103">
        <v>4</v>
      </c>
      <c r="CL103" t="s">
        <v>128</v>
      </c>
      <c r="CM103">
        <v>0</v>
      </c>
      <c r="CN103">
        <v>0</v>
      </c>
      <c r="CO103">
        <v>0.192579586516193</v>
      </c>
      <c r="CP103">
        <v>-2.55481666612895</v>
      </c>
      <c r="CQ103">
        <v>17</v>
      </c>
      <c r="CR103">
        <v>7.2737878522806197E-3</v>
      </c>
      <c r="CS103">
        <v>-1.4822835126193199</v>
      </c>
      <c r="CT103">
        <v>118</v>
      </c>
      <c r="CU103" t="s">
        <v>128</v>
      </c>
      <c r="CV103">
        <v>0</v>
      </c>
      <c r="CW103">
        <v>0</v>
      </c>
      <c r="CX103">
        <v>3.7364113366244699E-2</v>
      </c>
      <c r="CY103">
        <v>-1.3960591172891399</v>
      </c>
      <c r="CZ103">
        <v>21</v>
      </c>
      <c r="DA103">
        <v>7.2737878522806197E-3</v>
      </c>
      <c r="DB103">
        <v>1.4822835126193199</v>
      </c>
      <c r="DC103">
        <v>118</v>
      </c>
      <c r="DD103">
        <v>0.39341792612142301</v>
      </c>
      <c r="DE103">
        <v>-1.0725331535096201</v>
      </c>
      <c r="DF103">
        <v>4</v>
      </c>
      <c r="DG103">
        <v>7.2737878522806197E-3</v>
      </c>
      <c r="DH103">
        <v>1.4822835126193199</v>
      </c>
      <c r="DI103">
        <v>118</v>
      </c>
      <c r="DJ103">
        <v>7.2737878522806197E-3</v>
      </c>
      <c r="DK103">
        <v>1.4822835126193199</v>
      </c>
      <c r="DL103">
        <v>118</v>
      </c>
      <c r="DM103">
        <v>0.83829506190872605</v>
      </c>
      <c r="DN103">
        <v>8.6224395330184195E-2</v>
      </c>
      <c r="DO103">
        <v>1</v>
      </c>
      <c r="DP103" t="s">
        <v>128</v>
      </c>
      <c r="DQ103">
        <v>0</v>
      </c>
      <c r="DR103">
        <v>0</v>
      </c>
      <c r="DS103">
        <v>0.192579586516193</v>
      </c>
      <c r="DT103">
        <v>-2.55481666612895</v>
      </c>
      <c r="DU103">
        <v>17</v>
      </c>
      <c r="DV103" t="s">
        <v>128</v>
      </c>
      <c r="DW103">
        <v>0</v>
      </c>
      <c r="DX103">
        <v>0</v>
      </c>
      <c r="DY103">
        <v>7.2737878522806197E-3</v>
      </c>
      <c r="DZ103">
        <v>-1.4822835126193199</v>
      </c>
      <c r="EA103">
        <v>118</v>
      </c>
      <c r="EB103">
        <v>3.7364113366244699E-2</v>
      </c>
      <c r="EC103">
        <v>-1.3960591172891399</v>
      </c>
      <c r="ED103">
        <v>21</v>
      </c>
      <c r="EE103">
        <v>3.7364113366244699E-2</v>
      </c>
      <c r="EF103">
        <v>1.3960591172891399</v>
      </c>
      <c r="EG103">
        <v>21</v>
      </c>
      <c r="EH103">
        <v>0.37400491846119999</v>
      </c>
      <c r="EI103">
        <v>-1.1587575488398101</v>
      </c>
      <c r="EJ103">
        <v>4</v>
      </c>
      <c r="EK103">
        <v>3.7364113366244699E-2</v>
      </c>
      <c r="EL103">
        <v>1.3960591172891399</v>
      </c>
      <c r="EM103">
        <v>21</v>
      </c>
      <c r="EN103">
        <v>0.83829506190872605</v>
      </c>
      <c r="EO103">
        <v>-8.6224395330184E-2</v>
      </c>
      <c r="EP103">
        <v>1</v>
      </c>
      <c r="EQ103">
        <v>3.7364113366244699E-2</v>
      </c>
      <c r="ER103">
        <v>1.3960591172891399</v>
      </c>
      <c r="ES103">
        <v>21</v>
      </c>
    </row>
    <row r="104" spans="1:149" x14ac:dyDescent="0.2">
      <c r="A104">
        <v>146</v>
      </c>
      <c r="B104" t="s">
        <v>556</v>
      </c>
      <c r="C104" t="s">
        <v>557</v>
      </c>
      <c r="D104" t="s">
        <v>131</v>
      </c>
      <c r="E104">
        <v>363.03469999999999</v>
      </c>
      <c r="F104">
        <v>-6.2</v>
      </c>
      <c r="G104">
        <v>12.34</v>
      </c>
      <c r="H104">
        <v>0.19</v>
      </c>
      <c r="I104">
        <v>10</v>
      </c>
      <c r="J104" t="s">
        <v>558</v>
      </c>
      <c r="K104">
        <f t="shared" si="87"/>
        <v>10</v>
      </c>
      <c r="L104" t="s">
        <v>127</v>
      </c>
      <c r="M104" t="s">
        <v>127</v>
      </c>
      <c r="N104" t="s">
        <v>127</v>
      </c>
      <c r="O104" t="s">
        <v>127</v>
      </c>
      <c r="P104" t="s">
        <v>127</v>
      </c>
      <c r="Q104" t="s">
        <v>127</v>
      </c>
      <c r="R104" t="s">
        <v>127</v>
      </c>
      <c r="S104" t="s">
        <v>127</v>
      </c>
      <c r="T104" t="s">
        <v>127</v>
      </c>
      <c r="U104" t="s">
        <v>127</v>
      </c>
      <c r="V104" t="s">
        <v>127</v>
      </c>
      <c r="W104" t="s">
        <v>127</v>
      </c>
      <c r="X104" t="s">
        <v>127</v>
      </c>
      <c r="Y104" t="s">
        <v>127</v>
      </c>
      <c r="Z104" t="s">
        <v>127</v>
      </c>
      <c r="AA104" t="s">
        <v>127</v>
      </c>
      <c r="AB104" t="s">
        <v>127</v>
      </c>
      <c r="AC104" t="s">
        <v>127</v>
      </c>
      <c r="AD104" t="s">
        <v>127</v>
      </c>
      <c r="AE104" t="s">
        <v>127</v>
      </c>
      <c r="AF104" t="s">
        <v>127</v>
      </c>
      <c r="AG104" t="s">
        <v>127</v>
      </c>
      <c r="AH104" t="s">
        <v>127</v>
      </c>
      <c r="AI104" t="s">
        <v>127</v>
      </c>
      <c r="AJ104">
        <v>27707</v>
      </c>
      <c r="AK104">
        <f t="shared" si="80"/>
        <v>29.953513513513514</v>
      </c>
      <c r="AL104">
        <v>43444</v>
      </c>
      <c r="AM104">
        <f t="shared" si="88"/>
        <v>47.740659340659342</v>
      </c>
      <c r="AN104">
        <v>33211</v>
      </c>
      <c r="AO104">
        <f>AN104/884</f>
        <v>37.569004524886878</v>
      </c>
      <c r="AP104" t="s">
        <v>127</v>
      </c>
      <c r="AQ104" t="s">
        <v>127</v>
      </c>
      <c r="AR104" t="s">
        <v>127</v>
      </c>
      <c r="AS104" t="s">
        <v>127</v>
      </c>
      <c r="AT104">
        <v>26948</v>
      </c>
      <c r="AU104">
        <f t="shared" si="81"/>
        <v>17.613071895424838</v>
      </c>
      <c r="AV104">
        <v>21267</v>
      </c>
      <c r="AW104">
        <f>AV104/900</f>
        <v>23.63</v>
      </c>
      <c r="AX104">
        <v>14080</v>
      </c>
      <c r="AY104">
        <f t="shared" si="82"/>
        <v>11.174603174603174</v>
      </c>
      <c r="AZ104">
        <v>21477</v>
      </c>
      <c r="BA104">
        <f t="shared" si="83"/>
        <v>20.454285714285714</v>
      </c>
      <c r="BB104">
        <v>23727</v>
      </c>
      <c r="BC104">
        <f t="shared" si="84"/>
        <v>33.895714285714284</v>
      </c>
      <c r="BD104">
        <v>27172</v>
      </c>
      <c r="BE104">
        <f t="shared" si="85"/>
        <v>22.643333333333334</v>
      </c>
      <c r="BF104">
        <v>20747</v>
      </c>
      <c r="BG104">
        <f t="shared" si="86"/>
        <v>20.956565656565658</v>
      </c>
      <c r="BH104">
        <v>0.11966504577208401</v>
      </c>
      <c r="BI104">
        <v>-1.2433034869181301</v>
      </c>
      <c r="BJ104">
        <v>0</v>
      </c>
      <c r="BK104" t="s">
        <v>128</v>
      </c>
      <c r="BL104">
        <v>0</v>
      </c>
      <c r="BM104">
        <v>0</v>
      </c>
      <c r="BN104">
        <v>1.67243989924338E-3</v>
      </c>
      <c r="BO104">
        <v>-1.3559042804229799</v>
      </c>
      <c r="BP104">
        <v>27</v>
      </c>
      <c r="BQ104" t="s">
        <v>128</v>
      </c>
      <c r="BR104">
        <v>0</v>
      </c>
      <c r="BS104">
        <v>0</v>
      </c>
      <c r="BT104">
        <v>3.07164675007735E-2</v>
      </c>
      <c r="BU104">
        <v>-1.0479047742129699</v>
      </c>
      <c r="BV104">
        <v>1</v>
      </c>
      <c r="BW104">
        <v>0.11966504577208401</v>
      </c>
      <c r="BX104">
        <v>1.2433034869181301</v>
      </c>
      <c r="BY104">
        <v>0</v>
      </c>
      <c r="BZ104">
        <v>0.11966504577208401</v>
      </c>
      <c r="CA104">
        <v>1.2433034869181301</v>
      </c>
      <c r="CB104">
        <v>0</v>
      </c>
      <c r="CC104">
        <v>0.81980286852611195</v>
      </c>
      <c r="CD104">
        <v>-0.112600793504844</v>
      </c>
      <c r="CE104">
        <v>0</v>
      </c>
      <c r="CF104">
        <v>0.11966504577208401</v>
      </c>
      <c r="CG104">
        <v>1.2433034869181301</v>
      </c>
      <c r="CH104">
        <v>0</v>
      </c>
      <c r="CI104">
        <v>0.73457588205824698</v>
      </c>
      <c r="CJ104">
        <v>0.19539871270516099</v>
      </c>
      <c r="CK104">
        <v>0</v>
      </c>
      <c r="CL104" t="s">
        <v>128</v>
      </c>
      <c r="CM104">
        <v>0</v>
      </c>
      <c r="CN104">
        <v>0</v>
      </c>
      <c r="CO104">
        <v>0.11966504577208401</v>
      </c>
      <c r="CP104">
        <v>-1.2433034869181301</v>
      </c>
      <c r="CQ104">
        <v>0</v>
      </c>
      <c r="CR104">
        <v>1.67243989924338E-3</v>
      </c>
      <c r="CS104">
        <v>-1.3559042804229799</v>
      </c>
      <c r="CT104">
        <v>27</v>
      </c>
      <c r="CU104" t="s">
        <v>128</v>
      </c>
      <c r="CV104">
        <v>0</v>
      </c>
      <c r="CW104">
        <v>0</v>
      </c>
      <c r="CX104">
        <v>3.07164675007735E-2</v>
      </c>
      <c r="CY104">
        <v>-1.0479047742129699</v>
      </c>
      <c r="CZ104">
        <v>1</v>
      </c>
      <c r="DA104">
        <v>1.67243989924338E-3</v>
      </c>
      <c r="DB104">
        <v>1.3559042804229799</v>
      </c>
      <c r="DC104">
        <v>27</v>
      </c>
      <c r="DD104">
        <v>0.81980286852611195</v>
      </c>
      <c r="DE104">
        <v>0.112600793504844</v>
      </c>
      <c r="DF104">
        <v>0</v>
      </c>
      <c r="DG104">
        <v>1.67243989924338E-3</v>
      </c>
      <c r="DH104">
        <v>1.3559042804229799</v>
      </c>
      <c r="DI104">
        <v>27</v>
      </c>
      <c r="DJ104">
        <v>1.67243989924338E-3</v>
      </c>
      <c r="DK104">
        <v>1.3559042804229799</v>
      </c>
      <c r="DL104">
        <v>27</v>
      </c>
      <c r="DM104">
        <v>0.342327632943426</v>
      </c>
      <c r="DN104">
        <v>0.30799950621000499</v>
      </c>
      <c r="DO104">
        <v>0</v>
      </c>
      <c r="DP104" t="s">
        <v>128</v>
      </c>
      <c r="DQ104">
        <v>0</v>
      </c>
      <c r="DR104">
        <v>0</v>
      </c>
      <c r="DS104">
        <v>0.11966504577208401</v>
      </c>
      <c r="DT104">
        <v>-1.2433034869181301</v>
      </c>
      <c r="DU104">
        <v>0</v>
      </c>
      <c r="DV104" t="s">
        <v>128</v>
      </c>
      <c r="DW104">
        <v>0</v>
      </c>
      <c r="DX104">
        <v>0</v>
      </c>
      <c r="DY104">
        <v>1.67243989924338E-3</v>
      </c>
      <c r="DZ104">
        <v>-1.3559042804229799</v>
      </c>
      <c r="EA104">
        <v>27</v>
      </c>
      <c r="EB104">
        <v>3.07164675007735E-2</v>
      </c>
      <c r="EC104">
        <v>-1.0479047742129699</v>
      </c>
      <c r="ED104">
        <v>1</v>
      </c>
      <c r="EE104">
        <v>3.07164675007735E-2</v>
      </c>
      <c r="EF104">
        <v>1.0479047742129699</v>
      </c>
      <c r="EG104">
        <v>1</v>
      </c>
      <c r="EH104">
        <v>0.73457588205824698</v>
      </c>
      <c r="EI104">
        <v>-0.19539871270516099</v>
      </c>
      <c r="EJ104">
        <v>0</v>
      </c>
      <c r="EK104">
        <v>3.07164675007735E-2</v>
      </c>
      <c r="EL104">
        <v>1.0479047742129699</v>
      </c>
      <c r="EM104">
        <v>1</v>
      </c>
      <c r="EN104">
        <v>0.342327632943426</v>
      </c>
      <c r="EO104">
        <v>-0.30799950621000499</v>
      </c>
      <c r="EP104">
        <v>0</v>
      </c>
      <c r="EQ104">
        <v>3.07164675007735E-2</v>
      </c>
      <c r="ER104">
        <v>1.0479047742129699</v>
      </c>
      <c r="ES104">
        <v>1</v>
      </c>
    </row>
    <row r="105" spans="1:149" x14ac:dyDescent="0.2">
      <c r="A105">
        <v>3</v>
      </c>
      <c r="B105" t="s">
        <v>136</v>
      </c>
      <c r="C105" t="s">
        <v>137</v>
      </c>
      <c r="D105" t="s">
        <v>131</v>
      </c>
      <c r="E105">
        <v>184.98570000000001</v>
      </c>
      <c r="F105">
        <v>-3.6</v>
      </c>
      <c r="G105">
        <v>14.6</v>
      </c>
      <c r="H105">
        <v>0.48</v>
      </c>
      <c r="I105">
        <v>8</v>
      </c>
      <c r="J105" t="s">
        <v>138</v>
      </c>
      <c r="K105">
        <f t="shared" si="87"/>
        <v>8</v>
      </c>
      <c r="L105" t="s">
        <v>127</v>
      </c>
      <c r="M105" t="s">
        <v>127</v>
      </c>
      <c r="N105" t="s">
        <v>127</v>
      </c>
      <c r="O105" t="s">
        <v>127</v>
      </c>
      <c r="P105" t="s">
        <v>127</v>
      </c>
      <c r="Q105" t="s">
        <v>127</v>
      </c>
      <c r="R105" t="s">
        <v>127</v>
      </c>
      <c r="S105" t="s">
        <v>127</v>
      </c>
      <c r="T105" t="s">
        <v>127</v>
      </c>
      <c r="U105" t="s">
        <v>127</v>
      </c>
      <c r="V105" t="s">
        <v>127</v>
      </c>
      <c r="W105" t="s">
        <v>127</v>
      </c>
      <c r="X105" t="s">
        <v>127</v>
      </c>
      <c r="Y105" t="s">
        <v>127</v>
      </c>
      <c r="Z105" t="s">
        <v>127</v>
      </c>
      <c r="AA105" t="s">
        <v>127</v>
      </c>
      <c r="AB105" t="s">
        <v>127</v>
      </c>
      <c r="AC105" t="s">
        <v>127</v>
      </c>
      <c r="AD105" t="s">
        <v>127</v>
      </c>
      <c r="AE105" t="s">
        <v>127</v>
      </c>
      <c r="AF105" t="s">
        <v>127</v>
      </c>
      <c r="AG105" t="s">
        <v>127</v>
      </c>
      <c r="AH105" t="s">
        <v>127</v>
      </c>
      <c r="AI105" t="s">
        <v>127</v>
      </c>
      <c r="AJ105">
        <v>39448</v>
      </c>
      <c r="AK105">
        <f t="shared" si="80"/>
        <v>42.646486486486488</v>
      </c>
      <c r="AL105">
        <v>45432</v>
      </c>
      <c r="AM105">
        <f t="shared" si="88"/>
        <v>49.925274725274726</v>
      </c>
      <c r="AN105" t="s">
        <v>127</v>
      </c>
      <c r="AO105" t="s">
        <v>127</v>
      </c>
      <c r="AP105" t="s">
        <v>127</v>
      </c>
      <c r="AQ105" t="s">
        <v>127</v>
      </c>
      <c r="AR105" t="s">
        <v>127</v>
      </c>
      <c r="AS105" t="s">
        <v>127</v>
      </c>
      <c r="AT105">
        <v>22970</v>
      </c>
      <c r="AU105">
        <f t="shared" si="81"/>
        <v>15.013071895424837</v>
      </c>
      <c r="AV105">
        <v>25119</v>
      </c>
      <c r="AW105">
        <f>AV105/900</f>
        <v>27.91</v>
      </c>
      <c r="AX105">
        <v>28436</v>
      </c>
      <c r="AY105">
        <f t="shared" si="82"/>
        <v>22.56825396825397</v>
      </c>
      <c r="AZ105">
        <v>22586</v>
      </c>
      <c r="BA105">
        <f t="shared" si="83"/>
        <v>21.51047619047619</v>
      </c>
      <c r="BB105" t="s">
        <v>127</v>
      </c>
      <c r="BC105" t="s">
        <v>127</v>
      </c>
      <c r="BD105">
        <v>43365</v>
      </c>
      <c r="BE105">
        <f t="shared" si="85"/>
        <v>36.137500000000003</v>
      </c>
      <c r="BF105">
        <v>34752</v>
      </c>
      <c r="BG105">
        <f t="shared" si="86"/>
        <v>35.103030303030302</v>
      </c>
      <c r="BH105">
        <v>6.5033218977644094E-2</v>
      </c>
      <c r="BI105">
        <v>-0.67155656294435395</v>
      </c>
      <c r="BJ105">
        <v>1</v>
      </c>
      <c r="BK105" t="s">
        <v>128</v>
      </c>
      <c r="BL105">
        <v>0</v>
      </c>
      <c r="BM105">
        <v>0</v>
      </c>
      <c r="BN105">
        <v>0.27433362997939598</v>
      </c>
      <c r="BO105">
        <v>-0.22632406309321701</v>
      </c>
      <c r="BP105">
        <v>0</v>
      </c>
      <c r="BQ105" t="s">
        <v>128</v>
      </c>
      <c r="BR105">
        <v>0</v>
      </c>
      <c r="BS105">
        <v>0</v>
      </c>
      <c r="BT105">
        <v>0.25992069487521602</v>
      </c>
      <c r="BU105">
        <v>-0.30981936610181199</v>
      </c>
      <c r="BV105">
        <v>0</v>
      </c>
      <c r="BW105">
        <v>6.5033218977644094E-2</v>
      </c>
      <c r="BX105">
        <v>0.67155656294435395</v>
      </c>
      <c r="BY105">
        <v>1</v>
      </c>
      <c r="BZ105">
        <v>6.5033218977644094E-2</v>
      </c>
      <c r="CA105">
        <v>0.67155656294435395</v>
      </c>
      <c r="CB105">
        <v>1</v>
      </c>
      <c r="CC105">
        <v>0.20621647502114801</v>
      </c>
      <c r="CD105">
        <v>0.445232499851136</v>
      </c>
      <c r="CE105">
        <v>0</v>
      </c>
      <c r="CF105">
        <v>6.5033218977644094E-2</v>
      </c>
      <c r="CG105">
        <v>0.67155656294435395</v>
      </c>
      <c r="CH105">
        <v>1</v>
      </c>
      <c r="CI105">
        <v>0.32005426465379799</v>
      </c>
      <c r="CJ105">
        <v>0.36173719684254202</v>
      </c>
      <c r="CK105">
        <v>0</v>
      </c>
      <c r="CL105" t="s">
        <v>128</v>
      </c>
      <c r="CM105">
        <v>0</v>
      </c>
      <c r="CN105">
        <v>0</v>
      </c>
      <c r="CO105">
        <v>6.5033218977644094E-2</v>
      </c>
      <c r="CP105">
        <v>-0.67155656294435395</v>
      </c>
      <c r="CQ105">
        <v>1</v>
      </c>
      <c r="CR105">
        <v>0.27433362997939598</v>
      </c>
      <c r="CS105">
        <v>-0.22632406309321701</v>
      </c>
      <c r="CT105">
        <v>0</v>
      </c>
      <c r="CU105" t="s">
        <v>128</v>
      </c>
      <c r="CV105">
        <v>0</v>
      </c>
      <c r="CW105">
        <v>0</v>
      </c>
      <c r="CX105">
        <v>0.25992069487521602</v>
      </c>
      <c r="CY105">
        <v>-0.30981936610181199</v>
      </c>
      <c r="CZ105">
        <v>0</v>
      </c>
      <c r="DA105">
        <v>0.27433362997939598</v>
      </c>
      <c r="DB105">
        <v>0.22632406309321701</v>
      </c>
      <c r="DC105">
        <v>0</v>
      </c>
      <c r="DD105">
        <v>0.20621647502114801</v>
      </c>
      <c r="DE105">
        <v>-0.445232499851136</v>
      </c>
      <c r="DF105">
        <v>0</v>
      </c>
      <c r="DG105">
        <v>0.27433362997939598</v>
      </c>
      <c r="DH105">
        <v>0.22632406309321701</v>
      </c>
      <c r="DI105">
        <v>0</v>
      </c>
      <c r="DJ105">
        <v>0.27433362997939598</v>
      </c>
      <c r="DK105">
        <v>0.22632406309321701</v>
      </c>
      <c r="DL105">
        <v>0</v>
      </c>
      <c r="DM105">
        <v>0.78020319602296395</v>
      </c>
      <c r="DN105">
        <v>-8.3495303008594507E-2</v>
      </c>
      <c r="DO105">
        <v>0</v>
      </c>
      <c r="DP105" t="s">
        <v>128</v>
      </c>
      <c r="DQ105">
        <v>0</v>
      </c>
      <c r="DR105">
        <v>0</v>
      </c>
      <c r="DS105">
        <v>6.5033218977644094E-2</v>
      </c>
      <c r="DT105">
        <v>-0.67155656294435395</v>
      </c>
      <c r="DU105">
        <v>1</v>
      </c>
      <c r="DV105" t="s">
        <v>128</v>
      </c>
      <c r="DW105">
        <v>0</v>
      </c>
      <c r="DX105">
        <v>0</v>
      </c>
      <c r="DY105">
        <v>0.27433362997939598</v>
      </c>
      <c r="DZ105">
        <v>-0.22632406309321701</v>
      </c>
      <c r="EA105">
        <v>0</v>
      </c>
      <c r="EB105">
        <v>0.25992069487521602</v>
      </c>
      <c r="EC105">
        <v>-0.30981936610181199</v>
      </c>
      <c r="ED105">
        <v>0</v>
      </c>
      <c r="EE105">
        <v>0.25992069487521602</v>
      </c>
      <c r="EF105">
        <v>0.30981936610181199</v>
      </c>
      <c r="EG105">
        <v>0</v>
      </c>
      <c r="EH105">
        <v>0.32005426465379799</v>
      </c>
      <c r="EI105">
        <v>-0.36173719684254202</v>
      </c>
      <c r="EJ105">
        <v>0</v>
      </c>
      <c r="EK105">
        <v>0.25992069487521602</v>
      </c>
      <c r="EL105">
        <v>0.30981936610181199</v>
      </c>
      <c r="EM105">
        <v>0</v>
      </c>
      <c r="EN105">
        <v>0.78020319602296395</v>
      </c>
      <c r="EO105">
        <v>8.3495303008594507E-2</v>
      </c>
      <c r="EP105">
        <v>0</v>
      </c>
      <c r="EQ105">
        <v>0.25992069487521602</v>
      </c>
      <c r="ER105">
        <v>0.30981936610181199</v>
      </c>
      <c r="ES105">
        <v>0</v>
      </c>
    </row>
    <row r="106" spans="1:149" x14ac:dyDescent="0.2">
      <c r="A106">
        <v>93</v>
      </c>
      <c r="B106" t="s">
        <v>402</v>
      </c>
      <c r="C106" t="s">
        <v>403</v>
      </c>
      <c r="D106" t="s">
        <v>125</v>
      </c>
      <c r="E106">
        <v>189.1234</v>
      </c>
      <c r="F106">
        <v>-6.7</v>
      </c>
      <c r="G106">
        <v>3.25</v>
      </c>
      <c r="H106">
        <v>0.17</v>
      </c>
      <c r="I106">
        <v>8</v>
      </c>
      <c r="J106" t="s">
        <v>404</v>
      </c>
      <c r="K106">
        <f t="shared" si="87"/>
        <v>8</v>
      </c>
      <c r="L106" t="s">
        <v>127</v>
      </c>
      <c r="M106" t="s">
        <v>127</v>
      </c>
      <c r="N106" t="s">
        <v>127</v>
      </c>
      <c r="O106" t="s">
        <v>127</v>
      </c>
      <c r="P106" t="s">
        <v>127</v>
      </c>
      <c r="Q106" t="s">
        <v>127</v>
      </c>
      <c r="R106">
        <v>669124</v>
      </c>
      <c r="S106">
        <f>R106/1350</f>
        <v>495.6474074074074</v>
      </c>
      <c r="T106" t="s">
        <v>127</v>
      </c>
      <c r="U106" t="s">
        <v>127</v>
      </c>
      <c r="V106" t="s">
        <v>127</v>
      </c>
      <c r="W106" t="s">
        <v>127</v>
      </c>
      <c r="X106" t="s">
        <v>127</v>
      </c>
      <c r="Y106" t="s">
        <v>127</v>
      </c>
      <c r="Z106" t="s">
        <v>127</v>
      </c>
      <c r="AA106" t="s">
        <v>127</v>
      </c>
      <c r="AB106" t="s">
        <v>127</v>
      </c>
      <c r="AC106" t="s">
        <v>127</v>
      </c>
      <c r="AD106">
        <v>355626</v>
      </c>
      <c r="AE106">
        <f>AD106/1020</f>
        <v>348.65294117647056</v>
      </c>
      <c r="AF106" t="s">
        <v>127</v>
      </c>
      <c r="AG106" t="s">
        <v>127</v>
      </c>
      <c r="AH106">
        <v>391022</v>
      </c>
      <c r="AI106">
        <f>AH106/1140</f>
        <v>343.00175438596489</v>
      </c>
      <c r="AJ106" t="s">
        <v>127</v>
      </c>
      <c r="AK106" t="s">
        <v>127</v>
      </c>
      <c r="AL106">
        <v>1079657</v>
      </c>
      <c r="AM106">
        <f t="shared" si="88"/>
        <v>1186.4362637362638</v>
      </c>
      <c r="AN106" t="s">
        <v>127</v>
      </c>
      <c r="AO106" t="s">
        <v>127</v>
      </c>
      <c r="AP106">
        <v>351105</v>
      </c>
      <c r="AQ106">
        <f>AP106/900</f>
        <v>390.11666666666667</v>
      </c>
      <c r="AR106" t="s">
        <v>127</v>
      </c>
      <c r="AS106" t="s">
        <v>127</v>
      </c>
      <c r="AT106">
        <v>331748</v>
      </c>
      <c r="AU106">
        <f t="shared" si="81"/>
        <v>216.82875816993464</v>
      </c>
      <c r="AV106" t="s">
        <v>127</v>
      </c>
      <c r="AW106" t="s">
        <v>127</v>
      </c>
      <c r="AX106" t="s">
        <v>127</v>
      </c>
      <c r="AY106" t="s">
        <v>127</v>
      </c>
      <c r="AZ106">
        <v>176310</v>
      </c>
      <c r="BA106">
        <f t="shared" si="83"/>
        <v>167.91428571428571</v>
      </c>
      <c r="BB106" t="s">
        <v>127</v>
      </c>
      <c r="BC106" t="s">
        <v>127</v>
      </c>
      <c r="BD106" t="s">
        <v>127</v>
      </c>
      <c r="BE106" t="s">
        <v>127</v>
      </c>
      <c r="BF106">
        <v>251526</v>
      </c>
      <c r="BG106">
        <f t="shared" si="86"/>
        <v>254.06666666666666</v>
      </c>
      <c r="BH106">
        <v>0.35591768374958199</v>
      </c>
      <c r="BI106">
        <v>-2.27328725470392</v>
      </c>
      <c r="BJ106">
        <v>3</v>
      </c>
      <c r="BK106">
        <v>0.35591768374958199</v>
      </c>
      <c r="BL106">
        <v>-1.1565240460910799</v>
      </c>
      <c r="BM106">
        <v>1</v>
      </c>
      <c r="BN106">
        <v>4.7636667047132299E-2</v>
      </c>
      <c r="BO106">
        <v>-1.6431311331338401</v>
      </c>
      <c r="BP106">
        <v>9</v>
      </c>
      <c r="BQ106">
        <v>0.17182915904056301</v>
      </c>
      <c r="BR106">
        <v>-2.1297861951249701</v>
      </c>
      <c r="BS106">
        <v>5</v>
      </c>
      <c r="BT106">
        <v>0.35591768374958199</v>
      </c>
      <c r="BU106">
        <v>-1.0553309578188199</v>
      </c>
      <c r="BV106">
        <v>1</v>
      </c>
      <c r="BW106">
        <v>0.35591768374958199</v>
      </c>
      <c r="BX106">
        <v>2.27328725470392</v>
      </c>
      <c r="BY106">
        <v>3</v>
      </c>
      <c r="BZ106">
        <v>0.54158875432479403</v>
      </c>
      <c r="CA106">
        <v>1.1167632086128401</v>
      </c>
      <c r="CB106">
        <v>1</v>
      </c>
      <c r="CC106">
        <v>0.67843808358077196</v>
      </c>
      <c r="CD106">
        <v>0.63015612157008705</v>
      </c>
      <c r="CE106">
        <v>1</v>
      </c>
      <c r="CF106">
        <v>0.92070151191124405</v>
      </c>
      <c r="CG106">
        <v>0.14350105957895501</v>
      </c>
      <c r="CH106">
        <v>0</v>
      </c>
      <c r="CI106">
        <v>0.51483332639289503</v>
      </c>
      <c r="CJ106">
        <v>1.2179562968850901</v>
      </c>
      <c r="CK106">
        <v>1</v>
      </c>
      <c r="CL106">
        <v>0.35591768374958199</v>
      </c>
      <c r="CM106">
        <v>1.1565240460910799</v>
      </c>
      <c r="CN106">
        <v>1</v>
      </c>
      <c r="CO106">
        <v>0.54158875432479403</v>
      </c>
      <c r="CP106">
        <v>-1.1167632086128401</v>
      </c>
      <c r="CQ106">
        <v>1</v>
      </c>
      <c r="CR106">
        <v>0.57223621650127998</v>
      </c>
      <c r="CS106">
        <v>-0.48660708704276001</v>
      </c>
      <c r="CT106">
        <v>0</v>
      </c>
      <c r="CU106">
        <v>0.42332000779920098</v>
      </c>
      <c r="CV106">
        <v>-0.97326214903389197</v>
      </c>
      <c r="CW106">
        <v>1</v>
      </c>
      <c r="CX106">
        <v>0.92942440752236599</v>
      </c>
      <c r="CY106">
        <v>0.101193088272251</v>
      </c>
      <c r="CZ106">
        <v>0</v>
      </c>
      <c r="DA106">
        <v>4.7636667047132299E-2</v>
      </c>
      <c r="DB106">
        <v>1.6431311331338401</v>
      </c>
      <c r="DC106">
        <v>9</v>
      </c>
      <c r="DD106">
        <v>0.67843808358077196</v>
      </c>
      <c r="DE106">
        <v>-0.63015612157008605</v>
      </c>
      <c r="DF106">
        <v>1</v>
      </c>
      <c r="DG106">
        <v>0.57223621650127998</v>
      </c>
      <c r="DH106">
        <v>0.48660708704276001</v>
      </c>
      <c r="DI106">
        <v>0</v>
      </c>
      <c r="DJ106">
        <v>0.61136038336610299</v>
      </c>
      <c r="DK106">
        <v>-0.48665506199113101</v>
      </c>
      <c r="DL106">
        <v>1</v>
      </c>
      <c r="DM106">
        <v>0.47633645704144101</v>
      </c>
      <c r="DN106">
        <v>0.58780017531501205</v>
      </c>
      <c r="DO106">
        <v>1</v>
      </c>
      <c r="DP106">
        <v>0.17182915904056301</v>
      </c>
      <c r="DQ106">
        <v>2.1297861951249701</v>
      </c>
      <c r="DR106">
        <v>5</v>
      </c>
      <c r="DS106">
        <v>0.92070151191124405</v>
      </c>
      <c r="DT106">
        <v>-0.14350105957895501</v>
      </c>
      <c r="DU106">
        <v>0</v>
      </c>
      <c r="DV106">
        <v>0.42332000779920098</v>
      </c>
      <c r="DW106">
        <v>0.97326214903389197</v>
      </c>
      <c r="DX106">
        <v>1</v>
      </c>
      <c r="DY106">
        <v>0.61136038336610299</v>
      </c>
      <c r="DZ106">
        <v>0.48665506199113101</v>
      </c>
      <c r="EA106">
        <v>1</v>
      </c>
      <c r="EB106">
        <v>0.38058936340760202</v>
      </c>
      <c r="EC106">
        <v>1.07445523730614</v>
      </c>
      <c r="ED106">
        <v>1</v>
      </c>
      <c r="EE106">
        <v>0.35591768374958199</v>
      </c>
      <c r="EF106">
        <v>1.0553309578188199</v>
      </c>
      <c r="EG106">
        <v>1</v>
      </c>
      <c r="EH106">
        <v>0.51483332639289503</v>
      </c>
      <c r="EI106">
        <v>-1.2179562968851001</v>
      </c>
      <c r="EJ106">
        <v>1</v>
      </c>
      <c r="EK106">
        <v>0.92942440752236599</v>
      </c>
      <c r="EL106">
        <v>-0.101193088272252</v>
      </c>
      <c r="EM106">
        <v>0</v>
      </c>
      <c r="EN106">
        <v>0.47633645704144101</v>
      </c>
      <c r="EO106">
        <v>-0.58780017531501205</v>
      </c>
      <c r="EP106">
        <v>1</v>
      </c>
      <c r="EQ106">
        <v>0.38058936340760202</v>
      </c>
      <c r="ER106">
        <v>-1.07445523730614</v>
      </c>
      <c r="ES106">
        <v>1</v>
      </c>
    </row>
    <row r="107" spans="1:149" x14ac:dyDescent="0.2">
      <c r="A107">
        <v>145</v>
      </c>
      <c r="B107" t="s">
        <v>553</v>
      </c>
      <c r="C107" t="s">
        <v>554</v>
      </c>
      <c r="D107" t="s">
        <v>131</v>
      </c>
      <c r="E107">
        <v>283.0684</v>
      </c>
      <c r="F107">
        <v>-1.1000000000000001</v>
      </c>
      <c r="G107">
        <v>8.02</v>
      </c>
      <c r="H107">
        <v>0.31</v>
      </c>
      <c r="I107">
        <v>7</v>
      </c>
      <c r="J107" t="s">
        <v>555</v>
      </c>
      <c r="K107">
        <f t="shared" si="87"/>
        <v>7</v>
      </c>
      <c r="L107" t="s">
        <v>127</v>
      </c>
      <c r="M107" t="s">
        <v>127</v>
      </c>
      <c r="N107" t="s">
        <v>127</v>
      </c>
      <c r="O107" t="s">
        <v>127</v>
      </c>
      <c r="P107" t="s">
        <v>127</v>
      </c>
      <c r="Q107" t="s">
        <v>127</v>
      </c>
      <c r="R107" t="s">
        <v>127</v>
      </c>
      <c r="S107" t="s">
        <v>127</v>
      </c>
      <c r="T107" t="s">
        <v>127</v>
      </c>
      <c r="U107" t="s">
        <v>127</v>
      </c>
      <c r="V107" t="s">
        <v>127</v>
      </c>
      <c r="W107" t="s">
        <v>127</v>
      </c>
      <c r="X107" t="s">
        <v>127</v>
      </c>
      <c r="Y107" t="s">
        <v>127</v>
      </c>
      <c r="Z107" t="s">
        <v>127</v>
      </c>
      <c r="AA107" t="s">
        <v>127</v>
      </c>
      <c r="AB107" t="s">
        <v>127</v>
      </c>
      <c r="AC107" t="s">
        <v>127</v>
      </c>
      <c r="AD107" t="s">
        <v>127</v>
      </c>
      <c r="AE107" t="s">
        <v>127</v>
      </c>
      <c r="AF107" t="s">
        <v>127</v>
      </c>
      <c r="AG107" t="s">
        <v>127</v>
      </c>
      <c r="AH107">
        <v>10333</v>
      </c>
      <c r="AI107">
        <f>AH107/1140</f>
        <v>9.064035087719299</v>
      </c>
      <c r="AJ107">
        <v>13027</v>
      </c>
      <c r="AK107">
        <f>AJ107/925</f>
        <v>14.083243243243244</v>
      </c>
      <c r="AL107">
        <v>16961</v>
      </c>
      <c r="AM107">
        <f t="shared" si="88"/>
        <v>18.638461538461538</v>
      </c>
      <c r="AN107">
        <v>10878</v>
      </c>
      <c r="AO107">
        <f>AN107/884</f>
        <v>12.305429864253394</v>
      </c>
      <c r="AP107" t="s">
        <v>127</v>
      </c>
      <c r="AQ107" t="s">
        <v>127</v>
      </c>
      <c r="AR107" t="s">
        <v>127</v>
      </c>
      <c r="AS107" t="s">
        <v>127</v>
      </c>
      <c r="AT107" t="s">
        <v>127</v>
      </c>
      <c r="AU107" t="s">
        <v>127</v>
      </c>
      <c r="AV107">
        <v>11730</v>
      </c>
      <c r="AW107">
        <f>AV107/900</f>
        <v>13.033333333333333</v>
      </c>
      <c r="AX107" t="s">
        <v>127</v>
      </c>
      <c r="AY107" t="s">
        <v>127</v>
      </c>
      <c r="AZ107">
        <v>10315</v>
      </c>
      <c r="BA107">
        <f t="shared" si="83"/>
        <v>9.8238095238095244</v>
      </c>
      <c r="BB107" t="s">
        <v>127</v>
      </c>
      <c r="BC107" t="s">
        <v>127</v>
      </c>
      <c r="BD107" t="s">
        <v>127</v>
      </c>
      <c r="BE107" t="s">
        <v>127</v>
      </c>
      <c r="BF107">
        <v>10353</v>
      </c>
      <c r="BG107">
        <f t="shared" si="86"/>
        <v>10.457575757575757</v>
      </c>
      <c r="BH107">
        <v>0.35591768374958199</v>
      </c>
      <c r="BI107">
        <v>-0.231463129906232</v>
      </c>
      <c r="BJ107">
        <v>0</v>
      </c>
      <c r="BK107">
        <v>0.35591768374958199</v>
      </c>
      <c r="BL107">
        <v>-1.19607185172952E-2</v>
      </c>
      <c r="BM107">
        <v>0</v>
      </c>
      <c r="BN107">
        <v>7.7806224031480603E-2</v>
      </c>
      <c r="BO107">
        <v>-5.4709582700635299E-2</v>
      </c>
      <c r="BP107">
        <v>0</v>
      </c>
      <c r="BQ107" t="s">
        <v>128</v>
      </c>
      <c r="BR107">
        <v>0</v>
      </c>
      <c r="BS107">
        <v>0</v>
      </c>
      <c r="BT107">
        <v>0.157205278643262</v>
      </c>
      <c r="BU107">
        <v>-0.162113337695624</v>
      </c>
      <c r="BV107">
        <v>0</v>
      </c>
      <c r="BW107">
        <v>0.35591768374958199</v>
      </c>
      <c r="BX107">
        <v>0.231463129906232</v>
      </c>
      <c r="BY107">
        <v>0</v>
      </c>
      <c r="BZ107">
        <v>0.37828884502698601</v>
      </c>
      <c r="CA107">
        <v>0.219502411388936</v>
      </c>
      <c r="CB107">
        <v>0</v>
      </c>
      <c r="CC107">
        <v>0.46849233327152501</v>
      </c>
      <c r="CD107">
        <v>0.176753547205596</v>
      </c>
      <c r="CE107">
        <v>0</v>
      </c>
      <c r="CF107">
        <v>0.35591768374958199</v>
      </c>
      <c r="CG107">
        <v>0.231463129906232</v>
      </c>
      <c r="CH107">
        <v>0</v>
      </c>
      <c r="CI107">
        <v>0.78039677054621703</v>
      </c>
      <c r="CJ107">
        <v>6.9349792210607206E-2</v>
      </c>
      <c r="CK107">
        <v>0</v>
      </c>
      <c r="CL107">
        <v>0.35591768374958199</v>
      </c>
      <c r="CM107">
        <v>1.19607185172951E-2</v>
      </c>
      <c r="CN107">
        <v>0</v>
      </c>
      <c r="CO107">
        <v>0.37828884502698601</v>
      </c>
      <c r="CP107">
        <v>-0.219502411388936</v>
      </c>
      <c r="CQ107">
        <v>0</v>
      </c>
      <c r="CR107">
        <v>0.18038032549539501</v>
      </c>
      <c r="CS107">
        <v>-4.2748864183340098E-2</v>
      </c>
      <c r="CT107">
        <v>0</v>
      </c>
      <c r="CU107">
        <v>0.35591768374958199</v>
      </c>
      <c r="CV107">
        <v>1.19607185172951E-2</v>
      </c>
      <c r="CW107">
        <v>0</v>
      </c>
      <c r="CX107">
        <v>0.18593977379104901</v>
      </c>
      <c r="CY107">
        <v>-0.15015261917832901</v>
      </c>
      <c r="CZ107">
        <v>0</v>
      </c>
      <c r="DA107">
        <v>7.7806224031480603E-2</v>
      </c>
      <c r="DB107">
        <v>5.4709582700635397E-2</v>
      </c>
      <c r="DC107">
        <v>0</v>
      </c>
      <c r="DD107">
        <v>0.46849233327152501</v>
      </c>
      <c r="DE107">
        <v>-0.176753547205596</v>
      </c>
      <c r="DF107">
        <v>0</v>
      </c>
      <c r="DG107">
        <v>0.18038032549539501</v>
      </c>
      <c r="DH107">
        <v>4.2748864183340299E-2</v>
      </c>
      <c r="DI107">
        <v>0</v>
      </c>
      <c r="DJ107">
        <v>7.7806224031480603E-2</v>
      </c>
      <c r="DK107">
        <v>5.4709582700635397E-2</v>
      </c>
      <c r="DL107">
        <v>0</v>
      </c>
      <c r="DM107">
        <v>0.33036878313177498</v>
      </c>
      <c r="DN107">
        <v>-0.107403754994989</v>
      </c>
      <c r="DO107">
        <v>0</v>
      </c>
      <c r="DP107" t="s">
        <v>128</v>
      </c>
      <c r="DQ107">
        <v>0</v>
      </c>
      <c r="DR107">
        <v>0</v>
      </c>
      <c r="DS107">
        <v>0.35591768374958199</v>
      </c>
      <c r="DT107">
        <v>-0.231463129906232</v>
      </c>
      <c r="DU107">
        <v>0</v>
      </c>
      <c r="DV107">
        <v>0.35591768374958199</v>
      </c>
      <c r="DW107">
        <v>-1.19607185172952E-2</v>
      </c>
      <c r="DX107">
        <v>0</v>
      </c>
      <c r="DY107">
        <v>7.7806224031480603E-2</v>
      </c>
      <c r="DZ107">
        <v>-5.4709582700635299E-2</v>
      </c>
      <c r="EA107">
        <v>0</v>
      </c>
      <c r="EB107">
        <v>0.157205278643262</v>
      </c>
      <c r="EC107">
        <v>-0.162113337695624</v>
      </c>
      <c r="ED107">
        <v>0</v>
      </c>
      <c r="EE107">
        <v>0.157205278643262</v>
      </c>
      <c r="EF107">
        <v>0.162113337695624</v>
      </c>
      <c r="EG107">
        <v>0</v>
      </c>
      <c r="EH107">
        <v>0.78039677054621703</v>
      </c>
      <c r="EI107">
        <v>-6.9349792210607303E-2</v>
      </c>
      <c r="EJ107">
        <v>0</v>
      </c>
      <c r="EK107">
        <v>0.18593977379104901</v>
      </c>
      <c r="EL107">
        <v>0.15015261917832901</v>
      </c>
      <c r="EM107">
        <v>0</v>
      </c>
      <c r="EN107">
        <v>0.33036878313177498</v>
      </c>
      <c r="EO107">
        <v>0.107403754994989</v>
      </c>
      <c r="EP107">
        <v>0</v>
      </c>
      <c r="EQ107">
        <v>0.157205278643262</v>
      </c>
      <c r="ER107">
        <v>0.162113337695624</v>
      </c>
      <c r="ES107">
        <v>0</v>
      </c>
    </row>
    <row r="108" spans="1:149" x14ac:dyDescent="0.2">
      <c r="A108">
        <v>105</v>
      </c>
      <c r="B108" t="s">
        <v>436</v>
      </c>
      <c r="C108" t="s">
        <v>437</v>
      </c>
      <c r="D108" t="s">
        <v>125</v>
      </c>
      <c r="E108">
        <v>123.0553</v>
      </c>
      <c r="F108">
        <v>1.7</v>
      </c>
      <c r="G108">
        <v>4.72</v>
      </c>
      <c r="H108">
        <v>0.09</v>
      </c>
      <c r="I108">
        <v>4</v>
      </c>
      <c r="J108" t="s">
        <v>438</v>
      </c>
      <c r="K108">
        <f t="shared" si="87"/>
        <v>4</v>
      </c>
      <c r="L108" t="s">
        <v>127</v>
      </c>
      <c r="M108" t="s">
        <v>127</v>
      </c>
      <c r="N108" t="s">
        <v>127</v>
      </c>
      <c r="O108" t="s">
        <v>127</v>
      </c>
      <c r="P108" t="s">
        <v>127</v>
      </c>
      <c r="Q108" t="s">
        <v>127</v>
      </c>
      <c r="R108">
        <v>2723592</v>
      </c>
      <c r="S108">
        <f>R108/1350</f>
        <v>2017.4755555555555</v>
      </c>
      <c r="T108" t="s">
        <v>127</v>
      </c>
      <c r="U108" t="s">
        <v>127</v>
      </c>
      <c r="V108" t="s">
        <v>127</v>
      </c>
      <c r="W108" t="s">
        <v>127</v>
      </c>
      <c r="X108" t="s">
        <v>127</v>
      </c>
      <c r="Y108" t="s">
        <v>127</v>
      </c>
      <c r="Z108" t="s">
        <v>127</v>
      </c>
      <c r="AA108" t="s">
        <v>127</v>
      </c>
      <c r="AB108" t="s">
        <v>127</v>
      </c>
      <c r="AC108" t="s">
        <v>127</v>
      </c>
      <c r="AD108" t="s">
        <v>127</v>
      </c>
      <c r="AE108" t="s">
        <v>127</v>
      </c>
      <c r="AF108" t="s">
        <v>127</v>
      </c>
      <c r="AG108" t="s">
        <v>127</v>
      </c>
      <c r="AH108" t="s">
        <v>127</v>
      </c>
      <c r="AI108" t="s">
        <v>127</v>
      </c>
      <c r="AJ108" t="s">
        <v>127</v>
      </c>
      <c r="AK108" t="s">
        <v>127</v>
      </c>
      <c r="AL108">
        <v>4915048</v>
      </c>
      <c r="AM108">
        <f t="shared" si="88"/>
        <v>5401.151648351648</v>
      </c>
      <c r="AN108" t="s">
        <v>127</v>
      </c>
      <c r="AO108" t="s">
        <v>127</v>
      </c>
      <c r="AP108">
        <v>2124966</v>
      </c>
      <c r="AQ108">
        <f>AP108/900</f>
        <v>2361.0733333333333</v>
      </c>
      <c r="AR108" t="s">
        <v>127</v>
      </c>
      <c r="AS108" t="s">
        <v>127</v>
      </c>
      <c r="AT108">
        <v>2399732</v>
      </c>
      <c r="AU108">
        <f>AT108/1530</f>
        <v>1568.4522875816992</v>
      </c>
      <c r="AV108" t="s">
        <v>127</v>
      </c>
      <c r="AW108" t="s">
        <v>127</v>
      </c>
      <c r="AX108" t="s">
        <v>127</v>
      </c>
      <c r="AY108" t="s">
        <v>127</v>
      </c>
      <c r="AZ108" t="s">
        <v>127</v>
      </c>
      <c r="BA108" t="s">
        <v>127</v>
      </c>
      <c r="BB108" t="s">
        <v>127</v>
      </c>
      <c r="BC108" t="s">
        <v>127</v>
      </c>
      <c r="BD108" t="s">
        <v>127</v>
      </c>
      <c r="BE108" t="s">
        <v>127</v>
      </c>
      <c r="BF108" t="s">
        <v>127</v>
      </c>
      <c r="BG108" t="s">
        <v>127</v>
      </c>
      <c r="BH108">
        <v>0.35591768374958199</v>
      </c>
      <c r="BI108">
        <v>-0.68983165970797</v>
      </c>
      <c r="BJ108">
        <v>8</v>
      </c>
      <c r="BK108" t="s">
        <v>128</v>
      </c>
      <c r="BL108">
        <v>0</v>
      </c>
      <c r="BM108">
        <v>0</v>
      </c>
      <c r="BN108">
        <v>0.35591768374958199</v>
      </c>
      <c r="BO108">
        <v>-0.22823283360247701</v>
      </c>
      <c r="BP108">
        <v>5</v>
      </c>
      <c r="BQ108">
        <v>0.35591768374958199</v>
      </c>
      <c r="BR108">
        <v>-0.29662758835145703</v>
      </c>
      <c r="BS108">
        <v>5</v>
      </c>
      <c r="BT108">
        <v>0.35591768374958199</v>
      </c>
      <c r="BU108">
        <v>-0.16755008685227901</v>
      </c>
      <c r="BV108">
        <v>5</v>
      </c>
      <c r="BW108">
        <v>0.35591768374958199</v>
      </c>
      <c r="BX108">
        <v>0.68983165970797</v>
      </c>
      <c r="BY108">
        <v>8</v>
      </c>
      <c r="BZ108">
        <v>0.35591768374958199</v>
      </c>
      <c r="CA108">
        <v>0.68983165970797</v>
      </c>
      <c r="CB108">
        <v>8</v>
      </c>
      <c r="CC108">
        <v>0.51373839875099603</v>
      </c>
      <c r="CD108">
        <v>0.46159882610549302</v>
      </c>
      <c r="CE108">
        <v>5</v>
      </c>
      <c r="CF108">
        <v>0.57783358761096304</v>
      </c>
      <c r="CG108">
        <v>0.39320407135651197</v>
      </c>
      <c r="CH108">
        <v>5</v>
      </c>
      <c r="CI108">
        <v>0.46313821313274101</v>
      </c>
      <c r="CJ108">
        <v>0.52228157285568999</v>
      </c>
      <c r="CK108">
        <v>6</v>
      </c>
      <c r="CL108" t="s">
        <v>128</v>
      </c>
      <c r="CM108">
        <v>0</v>
      </c>
      <c r="CN108">
        <v>0</v>
      </c>
      <c r="CO108">
        <v>0.35591768374958199</v>
      </c>
      <c r="CP108">
        <v>-0.68983165970797</v>
      </c>
      <c r="CQ108">
        <v>8</v>
      </c>
      <c r="CR108">
        <v>0.35591768374958199</v>
      </c>
      <c r="CS108">
        <v>-0.22823283360247701</v>
      </c>
      <c r="CT108">
        <v>5</v>
      </c>
      <c r="CU108">
        <v>0.35591768374958199</v>
      </c>
      <c r="CV108">
        <v>-0.29662758835145703</v>
      </c>
      <c r="CW108">
        <v>5</v>
      </c>
      <c r="CX108">
        <v>0.35591768374958199</v>
      </c>
      <c r="CY108">
        <v>-0.16755008685227901</v>
      </c>
      <c r="CZ108">
        <v>5</v>
      </c>
      <c r="DA108">
        <v>0.35591768374958199</v>
      </c>
      <c r="DB108">
        <v>0.22823283360247701</v>
      </c>
      <c r="DC108">
        <v>5</v>
      </c>
      <c r="DD108">
        <v>0.51373839875099603</v>
      </c>
      <c r="DE108">
        <v>-0.46159882610549302</v>
      </c>
      <c r="DF108">
        <v>5</v>
      </c>
      <c r="DG108">
        <v>0.35591768374958199</v>
      </c>
      <c r="DH108">
        <v>0.22823283360247701</v>
      </c>
      <c r="DI108">
        <v>5</v>
      </c>
      <c r="DJ108">
        <v>0.84866455674061803</v>
      </c>
      <c r="DK108">
        <v>-6.8394754748980699E-2</v>
      </c>
      <c r="DL108">
        <v>2</v>
      </c>
      <c r="DM108">
        <v>0.82676200541714595</v>
      </c>
      <c r="DN108">
        <v>6.0682746750197199E-2</v>
      </c>
      <c r="DO108">
        <v>2</v>
      </c>
      <c r="DP108">
        <v>0.35591768374958199</v>
      </c>
      <c r="DQ108">
        <v>0.29662758835145703</v>
      </c>
      <c r="DR108">
        <v>5</v>
      </c>
      <c r="DS108">
        <v>0.57783358761096304</v>
      </c>
      <c r="DT108">
        <v>-0.39320407135651197</v>
      </c>
      <c r="DU108">
        <v>5</v>
      </c>
      <c r="DV108">
        <v>0.35591768374958199</v>
      </c>
      <c r="DW108">
        <v>0.29662758835145703</v>
      </c>
      <c r="DX108">
        <v>5</v>
      </c>
      <c r="DY108">
        <v>0.84866455674061803</v>
      </c>
      <c r="DZ108">
        <v>6.8394754748980602E-2</v>
      </c>
      <c r="EA108">
        <v>2</v>
      </c>
      <c r="EB108">
        <v>0.699319433233765</v>
      </c>
      <c r="EC108">
        <v>0.12907750149917799</v>
      </c>
      <c r="ED108">
        <v>3</v>
      </c>
      <c r="EE108">
        <v>0.35591768374958199</v>
      </c>
      <c r="EF108">
        <v>0.16755008685228001</v>
      </c>
      <c r="EG108">
        <v>5</v>
      </c>
      <c r="EH108">
        <v>0.46313821313274101</v>
      </c>
      <c r="EI108">
        <v>-0.52228157285568999</v>
      </c>
      <c r="EJ108">
        <v>6</v>
      </c>
      <c r="EK108">
        <v>0.35591768374958199</v>
      </c>
      <c r="EL108">
        <v>0.16755008685228001</v>
      </c>
      <c r="EM108">
        <v>5</v>
      </c>
      <c r="EN108">
        <v>0.82676200541714595</v>
      </c>
      <c r="EO108">
        <v>-6.0682746750197102E-2</v>
      </c>
      <c r="EP108">
        <v>2</v>
      </c>
      <c r="EQ108">
        <v>0.699319433233765</v>
      </c>
      <c r="ER108">
        <v>-0.12907750149917699</v>
      </c>
      <c r="ES108">
        <v>3</v>
      </c>
    </row>
    <row r="109" spans="1:149" x14ac:dyDescent="0.2">
      <c r="A109">
        <v>125</v>
      </c>
      <c r="B109" t="s">
        <v>496</v>
      </c>
      <c r="C109" t="s">
        <v>260</v>
      </c>
      <c r="D109" t="s">
        <v>131</v>
      </c>
      <c r="E109">
        <v>229.0119</v>
      </c>
      <c r="F109">
        <v>-3</v>
      </c>
      <c r="G109">
        <v>12.24</v>
      </c>
      <c r="H109">
        <v>0.16</v>
      </c>
      <c r="I109">
        <v>4</v>
      </c>
      <c r="J109" t="s">
        <v>497</v>
      </c>
      <c r="K109">
        <f t="shared" si="87"/>
        <v>4</v>
      </c>
      <c r="L109" t="s">
        <v>127</v>
      </c>
      <c r="M109" t="s">
        <v>127</v>
      </c>
      <c r="N109" t="s">
        <v>127</v>
      </c>
      <c r="O109" t="s">
        <v>127</v>
      </c>
      <c r="P109" t="s">
        <v>127</v>
      </c>
      <c r="Q109" t="s">
        <v>127</v>
      </c>
      <c r="R109" t="s">
        <v>127</v>
      </c>
      <c r="S109" t="s">
        <v>127</v>
      </c>
      <c r="T109" t="s">
        <v>127</v>
      </c>
      <c r="U109" t="s">
        <v>127</v>
      </c>
      <c r="V109" t="s">
        <v>127</v>
      </c>
      <c r="W109" t="s">
        <v>127</v>
      </c>
      <c r="X109">
        <v>587092</v>
      </c>
      <c r="Y109">
        <f>X109/930</f>
        <v>631.2817204301075</v>
      </c>
      <c r="Z109" t="s">
        <v>127</v>
      </c>
      <c r="AA109" t="s">
        <v>127</v>
      </c>
      <c r="AB109" t="s">
        <v>127</v>
      </c>
      <c r="AC109" t="s">
        <v>127</v>
      </c>
      <c r="AD109" t="s">
        <v>127</v>
      </c>
      <c r="AE109" t="s">
        <v>127</v>
      </c>
      <c r="AF109" t="s">
        <v>127</v>
      </c>
      <c r="AG109" t="s">
        <v>127</v>
      </c>
      <c r="AH109" t="s">
        <v>127</v>
      </c>
      <c r="AI109" t="s">
        <v>127</v>
      </c>
      <c r="AJ109">
        <v>617297</v>
      </c>
      <c r="AK109">
        <f>AJ109/925</f>
        <v>667.34810810810814</v>
      </c>
      <c r="AL109">
        <v>3476783</v>
      </c>
      <c r="AM109">
        <f t="shared" si="88"/>
        <v>3820.6406593406596</v>
      </c>
      <c r="AN109" t="s">
        <v>127</v>
      </c>
      <c r="AO109" t="s">
        <v>127</v>
      </c>
      <c r="AP109" t="s">
        <v>127</v>
      </c>
      <c r="AQ109" t="s">
        <v>127</v>
      </c>
      <c r="AR109" t="s">
        <v>127</v>
      </c>
      <c r="AS109" t="s">
        <v>127</v>
      </c>
      <c r="AT109" t="s">
        <v>127</v>
      </c>
      <c r="AU109" t="s">
        <v>127</v>
      </c>
      <c r="AV109">
        <v>692936</v>
      </c>
      <c r="AW109">
        <f>AV109/900</f>
        <v>769.92888888888888</v>
      </c>
      <c r="AX109" t="s">
        <v>127</v>
      </c>
      <c r="AY109" t="s">
        <v>127</v>
      </c>
      <c r="AZ109" t="s">
        <v>127</v>
      </c>
      <c r="BA109" t="s">
        <v>127</v>
      </c>
      <c r="BB109" t="s">
        <v>127</v>
      </c>
      <c r="BC109" t="s">
        <v>127</v>
      </c>
      <c r="BD109" t="s">
        <v>127</v>
      </c>
      <c r="BE109" t="s">
        <v>127</v>
      </c>
      <c r="BF109" t="s">
        <v>127</v>
      </c>
      <c r="BG109" t="s">
        <v>127</v>
      </c>
      <c r="BH109">
        <v>0.35591768374958199</v>
      </c>
      <c r="BI109">
        <v>-1.5724548266421701</v>
      </c>
      <c r="BJ109">
        <v>6</v>
      </c>
      <c r="BK109" t="s">
        <v>128</v>
      </c>
      <c r="BL109">
        <v>0</v>
      </c>
      <c r="BM109">
        <v>0</v>
      </c>
      <c r="BN109" t="s">
        <v>128</v>
      </c>
      <c r="BO109">
        <v>0</v>
      </c>
      <c r="BP109">
        <v>0</v>
      </c>
      <c r="BQ109">
        <v>0.35591768374958199</v>
      </c>
      <c r="BR109">
        <v>-0.17064765170127499</v>
      </c>
      <c r="BS109">
        <v>1</v>
      </c>
      <c r="BT109">
        <v>0.14049630928162901</v>
      </c>
      <c r="BU109">
        <v>-0.42024854337227002</v>
      </c>
      <c r="BV109">
        <v>4</v>
      </c>
      <c r="BW109">
        <v>0.35591768374958199</v>
      </c>
      <c r="BX109">
        <v>1.5724548266421701</v>
      </c>
      <c r="BY109">
        <v>6</v>
      </c>
      <c r="BZ109">
        <v>0.35591768374958199</v>
      </c>
      <c r="CA109">
        <v>1.5724548266421701</v>
      </c>
      <c r="CB109">
        <v>6</v>
      </c>
      <c r="CC109">
        <v>0.35591768374958199</v>
      </c>
      <c r="CD109">
        <v>1.5724548266421701</v>
      </c>
      <c r="CE109">
        <v>6</v>
      </c>
      <c r="CF109">
        <v>0.38610905379364402</v>
      </c>
      <c r="CG109">
        <v>1.40180717494089</v>
      </c>
      <c r="CH109">
        <v>5</v>
      </c>
      <c r="CI109">
        <v>0.44118464687624298</v>
      </c>
      <c r="CJ109">
        <v>1.1522062832699</v>
      </c>
      <c r="CK109">
        <v>4</v>
      </c>
      <c r="CL109" t="s">
        <v>128</v>
      </c>
      <c r="CM109">
        <v>0</v>
      </c>
      <c r="CN109">
        <v>0</v>
      </c>
      <c r="CO109">
        <v>0.35591768374958199</v>
      </c>
      <c r="CP109">
        <v>-1.5724548266421701</v>
      </c>
      <c r="CQ109">
        <v>6</v>
      </c>
      <c r="CR109" t="s">
        <v>128</v>
      </c>
      <c r="CS109">
        <v>0</v>
      </c>
      <c r="CT109">
        <v>0</v>
      </c>
      <c r="CU109">
        <v>0.35591768374958199</v>
      </c>
      <c r="CV109">
        <v>-0.17064765170127499</v>
      </c>
      <c r="CW109">
        <v>1</v>
      </c>
      <c r="CX109">
        <v>0.14049630928162901</v>
      </c>
      <c r="CY109">
        <v>-0.42024854337227002</v>
      </c>
      <c r="CZ109">
        <v>4</v>
      </c>
      <c r="DA109" t="s">
        <v>128</v>
      </c>
      <c r="DB109">
        <v>0</v>
      </c>
      <c r="DC109">
        <v>0</v>
      </c>
      <c r="DD109">
        <v>0.35591768374958199</v>
      </c>
      <c r="DE109">
        <v>-1.5724548266421701</v>
      </c>
      <c r="DF109">
        <v>6</v>
      </c>
      <c r="DG109" t="s">
        <v>128</v>
      </c>
      <c r="DH109">
        <v>0</v>
      </c>
      <c r="DI109">
        <v>0</v>
      </c>
      <c r="DJ109">
        <v>0.35591768374958199</v>
      </c>
      <c r="DK109">
        <v>-0.17064765170127499</v>
      </c>
      <c r="DL109">
        <v>1</v>
      </c>
      <c r="DM109">
        <v>0.14049630928162901</v>
      </c>
      <c r="DN109">
        <v>-0.42024854337227002</v>
      </c>
      <c r="DO109">
        <v>4</v>
      </c>
      <c r="DP109">
        <v>0.35591768374958199</v>
      </c>
      <c r="DQ109">
        <v>0.17064765170127499</v>
      </c>
      <c r="DR109">
        <v>1</v>
      </c>
      <c r="DS109">
        <v>0.38610905379364402</v>
      </c>
      <c r="DT109">
        <v>-1.40180717494089</v>
      </c>
      <c r="DU109">
        <v>5</v>
      </c>
      <c r="DV109">
        <v>0.35591768374958199</v>
      </c>
      <c r="DW109">
        <v>0.17064765170127499</v>
      </c>
      <c r="DX109">
        <v>1</v>
      </c>
      <c r="DY109">
        <v>0.35591768374958199</v>
      </c>
      <c r="DZ109">
        <v>0.17064765170127499</v>
      </c>
      <c r="EA109">
        <v>1</v>
      </c>
      <c r="EB109">
        <v>0.40138751949386398</v>
      </c>
      <c r="EC109">
        <v>-0.249600891670994</v>
      </c>
      <c r="ED109">
        <v>1</v>
      </c>
      <c r="EE109">
        <v>0.14049630928162901</v>
      </c>
      <c r="EF109">
        <v>0.42024854337227002</v>
      </c>
      <c r="EG109">
        <v>4</v>
      </c>
      <c r="EH109">
        <v>0.44118464687624298</v>
      </c>
      <c r="EI109">
        <v>-1.1522062832699</v>
      </c>
      <c r="EJ109">
        <v>4</v>
      </c>
      <c r="EK109">
        <v>0.14049630928162901</v>
      </c>
      <c r="EL109">
        <v>0.42024854337227002</v>
      </c>
      <c r="EM109">
        <v>4</v>
      </c>
      <c r="EN109">
        <v>0.14049630928162901</v>
      </c>
      <c r="EO109">
        <v>0.42024854337227002</v>
      </c>
      <c r="EP109">
        <v>4</v>
      </c>
      <c r="EQ109">
        <v>0.40138751949386398</v>
      </c>
      <c r="ER109">
        <v>0.249600891670994</v>
      </c>
      <c r="ES109">
        <v>1</v>
      </c>
    </row>
    <row r="110" spans="1:149" x14ac:dyDescent="0.2">
      <c r="A110">
        <v>32</v>
      </c>
      <c r="B110" t="s">
        <v>224</v>
      </c>
      <c r="C110" t="s">
        <v>225</v>
      </c>
      <c r="D110" t="s">
        <v>125</v>
      </c>
      <c r="E110">
        <v>132.07679999999999</v>
      </c>
      <c r="F110">
        <v>1.9</v>
      </c>
      <c r="G110">
        <v>10.97</v>
      </c>
      <c r="H110">
        <v>0.19</v>
      </c>
      <c r="I110">
        <v>2</v>
      </c>
      <c r="J110" t="s">
        <v>226</v>
      </c>
      <c r="K110">
        <f t="shared" si="87"/>
        <v>2</v>
      </c>
      <c r="L110" t="s">
        <v>127</v>
      </c>
      <c r="M110" t="s">
        <v>127</v>
      </c>
      <c r="N110" t="s">
        <v>127</v>
      </c>
      <c r="O110" t="s">
        <v>127</v>
      </c>
      <c r="P110" t="s">
        <v>127</v>
      </c>
      <c r="Q110" t="s">
        <v>127</v>
      </c>
      <c r="R110" t="s">
        <v>127</v>
      </c>
      <c r="S110" t="s">
        <v>127</v>
      </c>
      <c r="T110" t="s">
        <v>127</v>
      </c>
      <c r="U110" t="s">
        <v>127</v>
      </c>
      <c r="V110" t="s">
        <v>127</v>
      </c>
      <c r="W110" t="s">
        <v>127</v>
      </c>
      <c r="X110" t="s">
        <v>127</v>
      </c>
      <c r="Y110" t="s">
        <v>127</v>
      </c>
      <c r="Z110" t="s">
        <v>127</v>
      </c>
      <c r="AA110" t="s">
        <v>127</v>
      </c>
      <c r="AB110" t="s">
        <v>127</v>
      </c>
      <c r="AC110" t="s">
        <v>127</v>
      </c>
      <c r="AD110" t="s">
        <v>127</v>
      </c>
      <c r="AE110" t="s">
        <v>127</v>
      </c>
      <c r="AF110" t="s">
        <v>127</v>
      </c>
      <c r="AG110" t="s">
        <v>127</v>
      </c>
      <c r="AH110" t="s">
        <v>127</v>
      </c>
      <c r="AI110" t="s">
        <v>127</v>
      </c>
      <c r="AJ110" t="s">
        <v>127</v>
      </c>
      <c r="AK110" t="s">
        <v>127</v>
      </c>
      <c r="AL110" t="s">
        <v>127</v>
      </c>
      <c r="AM110" t="s">
        <v>127</v>
      </c>
      <c r="AN110" t="s">
        <v>127</v>
      </c>
      <c r="AO110" t="s">
        <v>127</v>
      </c>
      <c r="AP110" t="s">
        <v>127</v>
      </c>
      <c r="AQ110" t="s">
        <v>127</v>
      </c>
      <c r="AR110" t="s">
        <v>127</v>
      </c>
      <c r="AS110" t="s">
        <v>127</v>
      </c>
      <c r="AT110" t="s">
        <v>127</v>
      </c>
      <c r="AU110" t="s">
        <v>127</v>
      </c>
      <c r="AV110">
        <v>397550</v>
      </c>
      <c r="AW110">
        <f>AV110/900</f>
        <v>441.72222222222223</v>
      </c>
      <c r="AX110">
        <v>309677</v>
      </c>
      <c r="AY110">
        <f>AX110/1260</f>
        <v>245.77539682539683</v>
      </c>
      <c r="AZ110" t="s">
        <v>127</v>
      </c>
      <c r="BA110" t="s">
        <v>127</v>
      </c>
      <c r="BB110" t="s">
        <v>127</v>
      </c>
      <c r="BC110" t="s">
        <v>127</v>
      </c>
      <c r="BD110" t="s">
        <v>127</v>
      </c>
      <c r="BE110" t="s">
        <v>127</v>
      </c>
      <c r="BF110" t="s">
        <v>127</v>
      </c>
      <c r="BG110" t="s">
        <v>127</v>
      </c>
      <c r="BH110">
        <v>0.35591768374958199</v>
      </c>
      <c r="BI110">
        <v>-4.56656145064172E-2</v>
      </c>
      <c r="BJ110">
        <v>1</v>
      </c>
      <c r="BK110" t="s">
        <v>128</v>
      </c>
      <c r="BL110">
        <v>0</v>
      </c>
      <c r="BM110">
        <v>0</v>
      </c>
      <c r="BN110" t="s">
        <v>128</v>
      </c>
      <c r="BO110">
        <v>0</v>
      </c>
      <c r="BP110">
        <v>0</v>
      </c>
      <c r="BQ110" t="s">
        <v>128</v>
      </c>
      <c r="BR110">
        <v>0</v>
      </c>
      <c r="BS110">
        <v>0</v>
      </c>
      <c r="BT110">
        <v>0.35591768374958199</v>
      </c>
      <c r="BU110">
        <v>-0.153447282959986</v>
      </c>
      <c r="BV110">
        <v>1</v>
      </c>
      <c r="BW110">
        <v>0.35591768374958199</v>
      </c>
      <c r="BX110">
        <v>4.56656145064172E-2</v>
      </c>
      <c r="BY110">
        <v>1</v>
      </c>
      <c r="BZ110">
        <v>0.35591768374958199</v>
      </c>
      <c r="CA110">
        <v>4.56656145064172E-2</v>
      </c>
      <c r="CB110">
        <v>1</v>
      </c>
      <c r="CC110">
        <v>0.35591768374958199</v>
      </c>
      <c r="CD110">
        <v>4.56656145064172E-2</v>
      </c>
      <c r="CE110">
        <v>1</v>
      </c>
      <c r="CF110">
        <v>0.35591768374958199</v>
      </c>
      <c r="CG110">
        <v>4.56656145064172E-2</v>
      </c>
      <c r="CH110">
        <v>1</v>
      </c>
      <c r="CI110">
        <v>0.51842680165664901</v>
      </c>
      <c r="CJ110">
        <v>-0.107781668453569</v>
      </c>
      <c r="CK110">
        <v>1</v>
      </c>
      <c r="CL110" t="s">
        <v>128</v>
      </c>
      <c r="CM110">
        <v>0</v>
      </c>
      <c r="CN110">
        <v>0</v>
      </c>
      <c r="CO110">
        <v>0.35591768374958199</v>
      </c>
      <c r="CP110">
        <v>-4.56656145064172E-2</v>
      </c>
      <c r="CQ110">
        <v>1</v>
      </c>
      <c r="CR110" t="s">
        <v>128</v>
      </c>
      <c r="CS110">
        <v>0</v>
      </c>
      <c r="CT110">
        <v>0</v>
      </c>
      <c r="CU110" t="s">
        <v>128</v>
      </c>
      <c r="CV110">
        <v>0</v>
      </c>
      <c r="CW110">
        <v>0</v>
      </c>
      <c r="CX110">
        <v>0.35591768374958199</v>
      </c>
      <c r="CY110">
        <v>-0.153447282959986</v>
      </c>
      <c r="CZ110">
        <v>1</v>
      </c>
      <c r="DA110" t="s">
        <v>128</v>
      </c>
      <c r="DB110">
        <v>0</v>
      </c>
      <c r="DC110">
        <v>0</v>
      </c>
      <c r="DD110">
        <v>0.35591768374958199</v>
      </c>
      <c r="DE110">
        <v>-4.56656145064172E-2</v>
      </c>
      <c r="DF110">
        <v>1</v>
      </c>
      <c r="DG110" t="s">
        <v>128</v>
      </c>
      <c r="DH110">
        <v>0</v>
      </c>
      <c r="DI110">
        <v>0</v>
      </c>
      <c r="DJ110" t="s">
        <v>128</v>
      </c>
      <c r="DK110">
        <v>0</v>
      </c>
      <c r="DL110">
        <v>0</v>
      </c>
      <c r="DM110">
        <v>0.35591768374958199</v>
      </c>
      <c r="DN110">
        <v>-0.153447282959986</v>
      </c>
      <c r="DO110">
        <v>1</v>
      </c>
      <c r="DP110" t="s">
        <v>128</v>
      </c>
      <c r="DQ110">
        <v>0</v>
      </c>
      <c r="DR110">
        <v>0</v>
      </c>
      <c r="DS110">
        <v>0.35591768374958199</v>
      </c>
      <c r="DT110">
        <v>-4.56656145064172E-2</v>
      </c>
      <c r="DU110">
        <v>1</v>
      </c>
      <c r="DV110" t="s">
        <v>128</v>
      </c>
      <c r="DW110">
        <v>0</v>
      </c>
      <c r="DX110">
        <v>0</v>
      </c>
      <c r="DY110" t="s">
        <v>128</v>
      </c>
      <c r="DZ110">
        <v>0</v>
      </c>
      <c r="EA110">
        <v>0</v>
      </c>
      <c r="EB110">
        <v>0.35591768374958199</v>
      </c>
      <c r="EC110">
        <v>-0.153447282959986</v>
      </c>
      <c r="ED110">
        <v>1</v>
      </c>
      <c r="EE110">
        <v>0.35591768374958199</v>
      </c>
      <c r="EF110">
        <v>0.153447282959986</v>
      </c>
      <c r="EG110">
        <v>1</v>
      </c>
      <c r="EH110">
        <v>0.51842680165664901</v>
      </c>
      <c r="EI110">
        <v>0.107781668453569</v>
      </c>
      <c r="EJ110">
        <v>1</v>
      </c>
      <c r="EK110">
        <v>0.35591768374958199</v>
      </c>
      <c r="EL110">
        <v>0.153447282959986</v>
      </c>
      <c r="EM110">
        <v>1</v>
      </c>
      <c r="EN110">
        <v>0.35591768374958199</v>
      </c>
      <c r="EO110">
        <v>0.153447282959986</v>
      </c>
      <c r="EP110">
        <v>1</v>
      </c>
      <c r="EQ110">
        <v>0.35591768374958199</v>
      </c>
      <c r="ER110">
        <v>0.153447282959986</v>
      </c>
      <c r="ES110">
        <v>1</v>
      </c>
    </row>
    <row r="111" spans="1:149" x14ac:dyDescent="0.2">
      <c r="A111">
        <v>69</v>
      </c>
      <c r="B111" t="s">
        <v>332</v>
      </c>
      <c r="C111" t="s">
        <v>333</v>
      </c>
      <c r="D111" t="s">
        <v>125</v>
      </c>
      <c r="E111">
        <v>175.119</v>
      </c>
      <c r="F111">
        <v>-0.3</v>
      </c>
      <c r="G111">
        <v>19.41</v>
      </c>
      <c r="H111">
        <v>0.14000000000000001</v>
      </c>
      <c r="I111">
        <v>2</v>
      </c>
      <c r="J111" t="s">
        <v>334</v>
      </c>
      <c r="K111">
        <f t="shared" si="87"/>
        <v>2</v>
      </c>
      <c r="L111" t="s">
        <v>127</v>
      </c>
      <c r="M111" t="s">
        <v>127</v>
      </c>
      <c r="N111" t="s">
        <v>127</v>
      </c>
      <c r="O111" t="s">
        <v>127</v>
      </c>
      <c r="P111" t="s">
        <v>127</v>
      </c>
      <c r="Q111" t="s">
        <v>127</v>
      </c>
      <c r="R111" t="s">
        <v>127</v>
      </c>
      <c r="S111" t="s">
        <v>127</v>
      </c>
      <c r="T111" t="s">
        <v>127</v>
      </c>
      <c r="U111" t="s">
        <v>127</v>
      </c>
      <c r="V111" t="s">
        <v>127</v>
      </c>
      <c r="W111" t="s">
        <v>127</v>
      </c>
      <c r="X111" t="s">
        <v>127</v>
      </c>
      <c r="Y111" t="s">
        <v>127</v>
      </c>
      <c r="Z111" t="s">
        <v>127</v>
      </c>
      <c r="AA111" t="s">
        <v>127</v>
      </c>
      <c r="AB111" t="s">
        <v>127</v>
      </c>
      <c r="AC111" t="s">
        <v>127</v>
      </c>
      <c r="AD111" t="s">
        <v>127</v>
      </c>
      <c r="AE111" t="s">
        <v>127</v>
      </c>
      <c r="AF111" t="s">
        <v>127</v>
      </c>
      <c r="AG111" t="s">
        <v>127</v>
      </c>
      <c r="AH111" t="s">
        <v>127</v>
      </c>
      <c r="AI111" t="s">
        <v>127</v>
      </c>
      <c r="AJ111" t="s">
        <v>127</v>
      </c>
      <c r="AK111" t="s">
        <v>127</v>
      </c>
      <c r="AL111" t="s">
        <v>127</v>
      </c>
      <c r="AM111" t="s">
        <v>127</v>
      </c>
      <c r="AN111" t="s">
        <v>127</v>
      </c>
      <c r="AO111" t="s">
        <v>127</v>
      </c>
      <c r="AP111" t="s">
        <v>127</v>
      </c>
      <c r="AQ111" t="s">
        <v>127</v>
      </c>
      <c r="AR111" t="s">
        <v>127</v>
      </c>
      <c r="AS111" t="s">
        <v>127</v>
      </c>
      <c r="AT111" t="s">
        <v>127</v>
      </c>
      <c r="AU111" t="s">
        <v>127</v>
      </c>
      <c r="AV111">
        <v>118483792</v>
      </c>
      <c r="AW111">
        <f>AV111/900</f>
        <v>131648.65777777779</v>
      </c>
      <c r="AX111" t="s">
        <v>127</v>
      </c>
      <c r="AY111" t="s">
        <v>127</v>
      </c>
      <c r="AZ111" t="s">
        <v>127</v>
      </c>
      <c r="BA111" t="s">
        <v>127</v>
      </c>
      <c r="BB111" t="s">
        <v>127</v>
      </c>
      <c r="BC111" t="s">
        <v>127</v>
      </c>
      <c r="BD111">
        <v>125002200</v>
      </c>
      <c r="BE111">
        <f>BD111/1200</f>
        <v>104168.5</v>
      </c>
      <c r="BF111" t="s">
        <v>127</v>
      </c>
      <c r="BG111" t="s">
        <v>127</v>
      </c>
      <c r="BH111">
        <v>0.35591768374958199</v>
      </c>
      <c r="BI111">
        <v>-2.21068343019948E-2</v>
      </c>
      <c r="BJ111">
        <v>338</v>
      </c>
      <c r="BK111" t="s">
        <v>128</v>
      </c>
      <c r="BL111">
        <v>0</v>
      </c>
      <c r="BM111">
        <v>0</v>
      </c>
      <c r="BN111" t="s">
        <v>128</v>
      </c>
      <c r="BO111">
        <v>0</v>
      </c>
      <c r="BP111">
        <v>0</v>
      </c>
      <c r="BQ111" t="s">
        <v>128</v>
      </c>
      <c r="BR111">
        <v>0</v>
      </c>
      <c r="BS111">
        <v>0</v>
      </c>
      <c r="BT111">
        <v>0.35591768374958199</v>
      </c>
      <c r="BU111">
        <v>-2.30574696848728E-3</v>
      </c>
      <c r="BV111">
        <v>332</v>
      </c>
      <c r="BW111">
        <v>0.35591768374958199</v>
      </c>
      <c r="BX111">
        <v>2.21068343019948E-2</v>
      </c>
      <c r="BY111">
        <v>338</v>
      </c>
      <c r="BZ111">
        <v>0.35591768374958199</v>
      </c>
      <c r="CA111">
        <v>2.21068343019948E-2</v>
      </c>
      <c r="CB111">
        <v>338</v>
      </c>
      <c r="CC111">
        <v>0.35591768374958199</v>
      </c>
      <c r="CD111">
        <v>2.21068343019948E-2</v>
      </c>
      <c r="CE111">
        <v>338</v>
      </c>
      <c r="CF111">
        <v>0.35591768374958199</v>
      </c>
      <c r="CG111">
        <v>2.21068343019948E-2</v>
      </c>
      <c r="CH111">
        <v>338</v>
      </c>
      <c r="CI111">
        <v>0.40691768424888403</v>
      </c>
      <c r="CJ111">
        <v>1.9801087333507501E-2</v>
      </c>
      <c r="CK111">
        <v>296</v>
      </c>
      <c r="CL111" t="s">
        <v>128</v>
      </c>
      <c r="CM111">
        <v>0</v>
      </c>
      <c r="CN111">
        <v>0</v>
      </c>
      <c r="CO111">
        <v>0.35591768374958199</v>
      </c>
      <c r="CP111">
        <v>-2.21068343019948E-2</v>
      </c>
      <c r="CQ111">
        <v>338</v>
      </c>
      <c r="CR111" t="s">
        <v>128</v>
      </c>
      <c r="CS111">
        <v>0</v>
      </c>
      <c r="CT111">
        <v>0</v>
      </c>
      <c r="CU111" t="s">
        <v>128</v>
      </c>
      <c r="CV111">
        <v>0</v>
      </c>
      <c r="CW111">
        <v>0</v>
      </c>
      <c r="CX111">
        <v>0.35591768374958199</v>
      </c>
      <c r="CY111">
        <v>-2.30574696848728E-3</v>
      </c>
      <c r="CZ111">
        <v>332</v>
      </c>
      <c r="DA111" t="s">
        <v>128</v>
      </c>
      <c r="DB111">
        <v>0</v>
      </c>
      <c r="DC111">
        <v>0</v>
      </c>
      <c r="DD111">
        <v>0.35591768374958199</v>
      </c>
      <c r="DE111">
        <v>-2.21068343019948E-2</v>
      </c>
      <c r="DF111">
        <v>338</v>
      </c>
      <c r="DG111" t="s">
        <v>128</v>
      </c>
      <c r="DH111">
        <v>0</v>
      </c>
      <c r="DI111">
        <v>0</v>
      </c>
      <c r="DJ111" t="s">
        <v>128</v>
      </c>
      <c r="DK111">
        <v>0</v>
      </c>
      <c r="DL111">
        <v>0</v>
      </c>
      <c r="DM111">
        <v>0.35591768374958199</v>
      </c>
      <c r="DN111">
        <v>-2.30574696848728E-3</v>
      </c>
      <c r="DO111">
        <v>332</v>
      </c>
      <c r="DP111" t="s">
        <v>128</v>
      </c>
      <c r="DQ111">
        <v>0</v>
      </c>
      <c r="DR111">
        <v>0</v>
      </c>
      <c r="DS111">
        <v>0.35591768374958199</v>
      </c>
      <c r="DT111">
        <v>-2.21068343019948E-2</v>
      </c>
      <c r="DU111">
        <v>338</v>
      </c>
      <c r="DV111" t="s">
        <v>128</v>
      </c>
      <c r="DW111">
        <v>0</v>
      </c>
      <c r="DX111">
        <v>0</v>
      </c>
      <c r="DY111" t="s">
        <v>128</v>
      </c>
      <c r="DZ111">
        <v>0</v>
      </c>
      <c r="EA111">
        <v>0</v>
      </c>
      <c r="EB111">
        <v>0.35591768374958199</v>
      </c>
      <c r="EC111">
        <v>-2.30574696848728E-3</v>
      </c>
      <c r="ED111">
        <v>332</v>
      </c>
      <c r="EE111">
        <v>0.35591768374958199</v>
      </c>
      <c r="EF111">
        <v>2.30574696848725E-3</v>
      </c>
      <c r="EG111">
        <v>332</v>
      </c>
      <c r="EH111">
        <v>0.40691768424888403</v>
      </c>
      <c r="EI111">
        <v>-1.9801087333507598E-2</v>
      </c>
      <c r="EJ111">
        <v>296</v>
      </c>
      <c r="EK111">
        <v>0.35591768374958199</v>
      </c>
      <c r="EL111">
        <v>2.30574696848725E-3</v>
      </c>
      <c r="EM111">
        <v>332</v>
      </c>
      <c r="EN111">
        <v>0.35591768374958199</v>
      </c>
      <c r="EO111">
        <v>2.30574696848725E-3</v>
      </c>
      <c r="EP111">
        <v>332</v>
      </c>
      <c r="EQ111">
        <v>0.35591768374958199</v>
      </c>
      <c r="ER111">
        <v>2.30574696848725E-3</v>
      </c>
      <c r="ES111">
        <v>332</v>
      </c>
    </row>
    <row r="112" spans="1:149" x14ac:dyDescent="0.2">
      <c r="A112">
        <v>7</v>
      </c>
      <c r="B112" t="s">
        <v>148</v>
      </c>
      <c r="C112" t="s">
        <v>149</v>
      </c>
      <c r="D112" t="s">
        <v>131</v>
      </c>
      <c r="E112">
        <v>228.02789999999999</v>
      </c>
      <c r="F112">
        <v>-4.7</v>
      </c>
      <c r="G112">
        <v>12.83</v>
      </c>
      <c r="H112">
        <v>0.43</v>
      </c>
      <c r="I112">
        <v>1</v>
      </c>
      <c r="J112" t="s">
        <v>150</v>
      </c>
      <c r="K112">
        <f t="shared" si="87"/>
        <v>1</v>
      </c>
      <c r="L112" t="s">
        <v>127</v>
      </c>
      <c r="M112" t="s">
        <v>127</v>
      </c>
      <c r="N112" t="s">
        <v>127</v>
      </c>
      <c r="O112" t="s">
        <v>127</v>
      </c>
      <c r="P112" t="s">
        <v>127</v>
      </c>
      <c r="Q112" t="s">
        <v>127</v>
      </c>
      <c r="R112" t="s">
        <v>127</v>
      </c>
      <c r="S112" t="s">
        <v>127</v>
      </c>
      <c r="T112" t="s">
        <v>127</v>
      </c>
      <c r="U112" t="s">
        <v>127</v>
      </c>
      <c r="V112" t="s">
        <v>127</v>
      </c>
      <c r="W112" t="s">
        <v>127</v>
      </c>
      <c r="X112" t="s">
        <v>127</v>
      </c>
      <c r="Y112" t="s">
        <v>127</v>
      </c>
      <c r="Z112" t="s">
        <v>127</v>
      </c>
      <c r="AA112" t="s">
        <v>127</v>
      </c>
      <c r="AB112" t="s">
        <v>127</v>
      </c>
      <c r="AC112" t="s">
        <v>127</v>
      </c>
      <c r="AD112" t="s">
        <v>127</v>
      </c>
      <c r="AE112" t="s">
        <v>127</v>
      </c>
      <c r="AF112" t="s">
        <v>127</v>
      </c>
      <c r="AG112" t="s">
        <v>127</v>
      </c>
      <c r="AH112" t="s">
        <v>127</v>
      </c>
      <c r="AI112" t="s">
        <v>127</v>
      </c>
      <c r="AJ112" t="s">
        <v>127</v>
      </c>
      <c r="AK112" t="s">
        <v>127</v>
      </c>
      <c r="AL112">
        <v>15643</v>
      </c>
      <c r="AM112">
        <f>AL112/910</f>
        <v>17.190109890109891</v>
      </c>
      <c r="AN112" t="s">
        <v>127</v>
      </c>
      <c r="AO112" t="s">
        <v>127</v>
      </c>
      <c r="AP112" t="s">
        <v>127</v>
      </c>
      <c r="AQ112" t="s">
        <v>127</v>
      </c>
      <c r="AR112" t="s">
        <v>127</v>
      </c>
      <c r="AS112" t="s">
        <v>127</v>
      </c>
      <c r="AT112" t="s">
        <v>127</v>
      </c>
      <c r="AU112" t="s">
        <v>127</v>
      </c>
      <c r="AV112" t="s">
        <v>127</v>
      </c>
      <c r="AW112" t="s">
        <v>127</v>
      </c>
      <c r="AX112" t="s">
        <v>127</v>
      </c>
      <c r="AY112" t="s">
        <v>127</v>
      </c>
      <c r="AZ112" t="s">
        <v>127</v>
      </c>
      <c r="BA112" t="s">
        <v>127</v>
      </c>
      <c r="BB112" t="s">
        <v>127</v>
      </c>
      <c r="BC112" t="s">
        <v>127</v>
      </c>
      <c r="BD112" t="s">
        <v>127</v>
      </c>
      <c r="BE112" t="s">
        <v>127</v>
      </c>
      <c r="BF112" t="s">
        <v>127</v>
      </c>
      <c r="BG112" t="s">
        <v>127</v>
      </c>
      <c r="BH112">
        <v>0.35591768374958199</v>
      </c>
      <c r="BI112">
        <v>-7.6046659556120499E-2</v>
      </c>
      <c r="BJ112">
        <v>0</v>
      </c>
      <c r="BK112" t="s">
        <v>128</v>
      </c>
      <c r="BL112">
        <v>0</v>
      </c>
      <c r="BM112">
        <v>0</v>
      </c>
      <c r="BN112" t="s">
        <v>128</v>
      </c>
      <c r="BO112">
        <v>0</v>
      </c>
      <c r="BP112">
        <v>0</v>
      </c>
      <c r="BQ112" t="s">
        <v>128</v>
      </c>
      <c r="BR112">
        <v>0</v>
      </c>
      <c r="BS112">
        <v>0</v>
      </c>
      <c r="BT112" t="s">
        <v>128</v>
      </c>
      <c r="BU112">
        <v>0</v>
      </c>
      <c r="BV112">
        <v>0</v>
      </c>
      <c r="BW112">
        <v>0.35591768374958199</v>
      </c>
      <c r="BX112">
        <v>7.6046659556120402E-2</v>
      </c>
      <c r="BY112">
        <v>0</v>
      </c>
      <c r="BZ112">
        <v>0.35591768374958199</v>
      </c>
      <c r="CA112">
        <v>7.6046659556120402E-2</v>
      </c>
      <c r="CB112">
        <v>0</v>
      </c>
      <c r="CC112">
        <v>0.35591768374958199</v>
      </c>
      <c r="CD112">
        <v>7.6046659556120402E-2</v>
      </c>
      <c r="CE112">
        <v>0</v>
      </c>
      <c r="CF112">
        <v>0.35591768374958199</v>
      </c>
      <c r="CG112">
        <v>7.6046659556120402E-2</v>
      </c>
      <c r="CH112">
        <v>0</v>
      </c>
      <c r="CI112">
        <v>0.35591768374958199</v>
      </c>
      <c r="CJ112">
        <v>7.6046659556120402E-2</v>
      </c>
      <c r="CK112">
        <v>0</v>
      </c>
      <c r="CL112" t="s">
        <v>128</v>
      </c>
      <c r="CM112">
        <v>0</v>
      </c>
      <c r="CN112">
        <v>0</v>
      </c>
      <c r="CO112">
        <v>0.35591768374958199</v>
      </c>
      <c r="CP112">
        <v>-7.6046659556120499E-2</v>
      </c>
      <c r="CQ112">
        <v>0</v>
      </c>
      <c r="CR112" t="s">
        <v>128</v>
      </c>
      <c r="CS112">
        <v>0</v>
      </c>
      <c r="CT112">
        <v>0</v>
      </c>
      <c r="CU112" t="s">
        <v>128</v>
      </c>
      <c r="CV112">
        <v>0</v>
      </c>
      <c r="CW112">
        <v>0</v>
      </c>
      <c r="CX112" t="s">
        <v>128</v>
      </c>
      <c r="CY112">
        <v>0</v>
      </c>
      <c r="CZ112">
        <v>0</v>
      </c>
      <c r="DA112" t="s">
        <v>128</v>
      </c>
      <c r="DB112">
        <v>0</v>
      </c>
      <c r="DC112">
        <v>0</v>
      </c>
      <c r="DD112">
        <v>0.35591768374958199</v>
      </c>
      <c r="DE112">
        <v>-7.6046659556120499E-2</v>
      </c>
      <c r="DF112">
        <v>0</v>
      </c>
      <c r="DG112" t="s">
        <v>128</v>
      </c>
      <c r="DH112">
        <v>0</v>
      </c>
      <c r="DI112">
        <v>0</v>
      </c>
      <c r="DJ112" t="s">
        <v>128</v>
      </c>
      <c r="DK112">
        <v>0</v>
      </c>
      <c r="DL112">
        <v>0</v>
      </c>
      <c r="DM112" t="s">
        <v>128</v>
      </c>
      <c r="DN112">
        <v>0</v>
      </c>
      <c r="DO112">
        <v>0</v>
      </c>
      <c r="DP112" t="s">
        <v>128</v>
      </c>
      <c r="DQ112">
        <v>0</v>
      </c>
      <c r="DR112">
        <v>0</v>
      </c>
      <c r="DS112">
        <v>0.35591768374958199</v>
      </c>
      <c r="DT112">
        <v>-7.6046659556120499E-2</v>
      </c>
      <c r="DU112">
        <v>0</v>
      </c>
      <c r="DV112" t="s">
        <v>128</v>
      </c>
      <c r="DW112">
        <v>0</v>
      </c>
      <c r="DX112">
        <v>0</v>
      </c>
      <c r="DY112" t="s">
        <v>128</v>
      </c>
      <c r="DZ112">
        <v>0</v>
      </c>
      <c r="EA112">
        <v>0</v>
      </c>
      <c r="EB112" t="s">
        <v>128</v>
      </c>
      <c r="EC112">
        <v>0</v>
      </c>
      <c r="ED112">
        <v>0</v>
      </c>
      <c r="EE112" t="s">
        <v>128</v>
      </c>
      <c r="EF112">
        <v>0</v>
      </c>
      <c r="EG112">
        <v>0</v>
      </c>
      <c r="EH112">
        <v>0.35591768374958199</v>
      </c>
      <c r="EI112">
        <v>-7.6046659556120499E-2</v>
      </c>
      <c r="EJ112">
        <v>0</v>
      </c>
      <c r="EK112" t="s">
        <v>128</v>
      </c>
      <c r="EL112">
        <v>0</v>
      </c>
      <c r="EM112">
        <v>0</v>
      </c>
      <c r="EN112" t="s">
        <v>128</v>
      </c>
      <c r="EO112">
        <v>0</v>
      </c>
      <c r="EP112">
        <v>0</v>
      </c>
      <c r="EQ112" t="s">
        <v>128</v>
      </c>
      <c r="ER112">
        <v>0</v>
      </c>
      <c r="ES112">
        <v>0</v>
      </c>
    </row>
    <row r="113" spans="1:149" x14ac:dyDescent="0.2">
      <c r="A113">
        <v>10</v>
      </c>
      <c r="B113" t="s">
        <v>157</v>
      </c>
      <c r="C113" t="s">
        <v>158</v>
      </c>
      <c r="D113" t="s">
        <v>125</v>
      </c>
      <c r="E113">
        <v>810.13310000000001</v>
      </c>
      <c r="F113">
        <v>-11.9</v>
      </c>
      <c r="G113">
        <v>9.18</v>
      </c>
      <c r="H113">
        <v>0</v>
      </c>
      <c r="I113">
        <v>1</v>
      </c>
      <c r="J113" t="s">
        <v>159</v>
      </c>
      <c r="K113">
        <f t="shared" si="87"/>
        <v>1</v>
      </c>
      <c r="L113" t="s">
        <v>127</v>
      </c>
      <c r="M113" t="s">
        <v>127</v>
      </c>
      <c r="N113" t="s">
        <v>127</v>
      </c>
      <c r="O113" t="s">
        <v>127</v>
      </c>
      <c r="P113" t="s">
        <v>127</v>
      </c>
      <c r="Q113" t="s">
        <v>127</v>
      </c>
      <c r="R113" t="s">
        <v>127</v>
      </c>
      <c r="S113" t="s">
        <v>127</v>
      </c>
      <c r="T113" t="s">
        <v>127</v>
      </c>
      <c r="U113" t="s">
        <v>127</v>
      </c>
      <c r="V113" t="s">
        <v>127</v>
      </c>
      <c r="W113" t="s">
        <v>127</v>
      </c>
      <c r="X113" t="s">
        <v>127</v>
      </c>
      <c r="Y113" t="s">
        <v>127</v>
      </c>
      <c r="Z113" t="s">
        <v>127</v>
      </c>
      <c r="AA113" t="s">
        <v>127</v>
      </c>
      <c r="AB113" t="s">
        <v>127</v>
      </c>
      <c r="AC113" t="s">
        <v>127</v>
      </c>
      <c r="AD113" t="s">
        <v>127</v>
      </c>
      <c r="AE113" t="s">
        <v>127</v>
      </c>
      <c r="AF113" t="s">
        <v>127</v>
      </c>
      <c r="AG113" t="s">
        <v>127</v>
      </c>
      <c r="AH113" t="s">
        <v>127</v>
      </c>
      <c r="AI113" t="s">
        <v>127</v>
      </c>
      <c r="AJ113" t="s">
        <v>127</v>
      </c>
      <c r="AK113" t="s">
        <v>127</v>
      </c>
      <c r="AL113" t="s">
        <v>127</v>
      </c>
      <c r="AM113" t="s">
        <v>127</v>
      </c>
      <c r="AN113" t="s">
        <v>127</v>
      </c>
      <c r="AO113" t="s">
        <v>127</v>
      </c>
      <c r="AP113" t="s">
        <v>127</v>
      </c>
      <c r="AQ113" t="s">
        <v>127</v>
      </c>
      <c r="AR113" t="s">
        <v>127</v>
      </c>
      <c r="AS113" t="s">
        <v>127</v>
      </c>
      <c r="AT113" t="s">
        <v>127</v>
      </c>
      <c r="AU113" t="s">
        <v>127</v>
      </c>
      <c r="AV113">
        <v>12156</v>
      </c>
      <c r="AW113">
        <f>AV113/900</f>
        <v>13.506666666666666</v>
      </c>
      <c r="AX113" t="s">
        <v>127</v>
      </c>
      <c r="AY113" t="s">
        <v>127</v>
      </c>
      <c r="AZ113" t="s">
        <v>127</v>
      </c>
      <c r="BA113" t="s">
        <v>127</v>
      </c>
      <c r="BB113" t="s">
        <v>127</v>
      </c>
      <c r="BC113" t="s">
        <v>127</v>
      </c>
      <c r="BD113" t="s">
        <v>127</v>
      </c>
      <c r="BE113" t="s">
        <v>127</v>
      </c>
      <c r="BF113" t="s">
        <v>127</v>
      </c>
      <c r="BG113" t="s">
        <v>127</v>
      </c>
      <c r="BH113" t="s">
        <v>128</v>
      </c>
      <c r="BI113">
        <v>0</v>
      </c>
      <c r="BJ113">
        <v>0</v>
      </c>
      <c r="BK113" t="s">
        <v>128</v>
      </c>
      <c r="BL113">
        <v>0</v>
      </c>
      <c r="BM113">
        <v>0</v>
      </c>
      <c r="BN113" t="s">
        <v>128</v>
      </c>
      <c r="BO113">
        <v>0</v>
      </c>
      <c r="BP113">
        <v>0</v>
      </c>
      <c r="BQ113" t="s">
        <v>128</v>
      </c>
      <c r="BR113">
        <v>0</v>
      </c>
      <c r="BS113">
        <v>0</v>
      </c>
      <c r="BT113">
        <v>0.35591768374958199</v>
      </c>
      <c r="BU113">
        <v>-7.5737982394078002E-2</v>
      </c>
      <c r="BV113">
        <v>0</v>
      </c>
      <c r="BW113" t="s">
        <v>128</v>
      </c>
      <c r="BX113">
        <v>0</v>
      </c>
      <c r="BY113">
        <v>0</v>
      </c>
      <c r="BZ113" t="s">
        <v>128</v>
      </c>
      <c r="CA113">
        <v>0</v>
      </c>
      <c r="CB113">
        <v>0</v>
      </c>
      <c r="CC113" t="s">
        <v>128</v>
      </c>
      <c r="CD113">
        <v>0</v>
      </c>
      <c r="CE113">
        <v>0</v>
      </c>
      <c r="CF113" t="s">
        <v>128</v>
      </c>
      <c r="CG113">
        <v>0</v>
      </c>
      <c r="CH113">
        <v>0</v>
      </c>
      <c r="CI113">
        <v>0.35591768374958199</v>
      </c>
      <c r="CJ113">
        <v>-7.5737982394078002E-2</v>
      </c>
      <c r="CK113">
        <v>0</v>
      </c>
      <c r="CL113" t="s">
        <v>128</v>
      </c>
      <c r="CM113">
        <v>0</v>
      </c>
      <c r="CN113">
        <v>0</v>
      </c>
      <c r="CO113" t="s">
        <v>128</v>
      </c>
      <c r="CP113">
        <v>0</v>
      </c>
      <c r="CQ113">
        <v>0</v>
      </c>
      <c r="CR113" t="s">
        <v>128</v>
      </c>
      <c r="CS113">
        <v>0</v>
      </c>
      <c r="CT113">
        <v>0</v>
      </c>
      <c r="CU113" t="s">
        <v>128</v>
      </c>
      <c r="CV113">
        <v>0</v>
      </c>
      <c r="CW113">
        <v>0</v>
      </c>
      <c r="CX113">
        <v>0.35591768374958199</v>
      </c>
      <c r="CY113">
        <v>-7.5737982394078002E-2</v>
      </c>
      <c r="CZ113">
        <v>0</v>
      </c>
      <c r="DA113" t="s">
        <v>128</v>
      </c>
      <c r="DB113">
        <v>0</v>
      </c>
      <c r="DC113">
        <v>0</v>
      </c>
      <c r="DD113" t="s">
        <v>128</v>
      </c>
      <c r="DE113">
        <v>0</v>
      </c>
      <c r="DF113">
        <v>0</v>
      </c>
      <c r="DG113" t="s">
        <v>128</v>
      </c>
      <c r="DH113">
        <v>0</v>
      </c>
      <c r="DI113">
        <v>0</v>
      </c>
      <c r="DJ113" t="s">
        <v>128</v>
      </c>
      <c r="DK113">
        <v>0</v>
      </c>
      <c r="DL113">
        <v>0</v>
      </c>
      <c r="DM113">
        <v>0.35591768374958199</v>
      </c>
      <c r="DN113">
        <v>-7.5737982394078002E-2</v>
      </c>
      <c r="DO113">
        <v>0</v>
      </c>
      <c r="DP113" t="s">
        <v>128</v>
      </c>
      <c r="DQ113">
        <v>0</v>
      </c>
      <c r="DR113">
        <v>0</v>
      </c>
      <c r="DS113" t="s">
        <v>128</v>
      </c>
      <c r="DT113">
        <v>0</v>
      </c>
      <c r="DU113">
        <v>0</v>
      </c>
      <c r="DV113" t="s">
        <v>128</v>
      </c>
      <c r="DW113">
        <v>0</v>
      </c>
      <c r="DX113">
        <v>0</v>
      </c>
      <c r="DY113" t="s">
        <v>128</v>
      </c>
      <c r="DZ113">
        <v>0</v>
      </c>
      <c r="EA113">
        <v>0</v>
      </c>
      <c r="EB113">
        <v>0.35591768374958199</v>
      </c>
      <c r="EC113">
        <v>-7.5737982394078002E-2</v>
      </c>
      <c r="ED113">
        <v>0</v>
      </c>
      <c r="EE113">
        <v>0.35591768374958199</v>
      </c>
      <c r="EF113">
        <v>7.5737982394078099E-2</v>
      </c>
      <c r="EG113">
        <v>0</v>
      </c>
      <c r="EH113">
        <v>0.35591768374958199</v>
      </c>
      <c r="EI113">
        <v>7.5737982394078099E-2</v>
      </c>
      <c r="EJ113">
        <v>0</v>
      </c>
      <c r="EK113">
        <v>0.35591768374958199</v>
      </c>
      <c r="EL113">
        <v>7.5737982394078099E-2</v>
      </c>
      <c r="EM113">
        <v>0</v>
      </c>
      <c r="EN113">
        <v>0.35591768374958199</v>
      </c>
      <c r="EO113">
        <v>7.5737982394078099E-2</v>
      </c>
      <c r="EP113">
        <v>0</v>
      </c>
      <c r="EQ113">
        <v>0.35591768374958199</v>
      </c>
      <c r="ER113">
        <v>7.5737982394078099E-2</v>
      </c>
      <c r="ES113">
        <v>0</v>
      </c>
    </row>
    <row r="114" spans="1:149" x14ac:dyDescent="0.2">
      <c r="A114">
        <v>11</v>
      </c>
      <c r="B114" t="s">
        <v>160</v>
      </c>
      <c r="C114" t="s">
        <v>161</v>
      </c>
      <c r="D114" t="s">
        <v>125</v>
      </c>
      <c r="E114">
        <v>164.0376</v>
      </c>
      <c r="F114">
        <v>2.5</v>
      </c>
      <c r="G114">
        <v>7.03</v>
      </c>
      <c r="H114">
        <v>0.43</v>
      </c>
      <c r="I114">
        <v>1</v>
      </c>
      <c r="J114" t="s">
        <v>162</v>
      </c>
      <c r="K114">
        <f t="shared" si="87"/>
        <v>1</v>
      </c>
      <c r="L114" t="s">
        <v>127</v>
      </c>
      <c r="M114" t="s">
        <v>127</v>
      </c>
      <c r="N114" t="s">
        <v>127</v>
      </c>
      <c r="O114" t="s">
        <v>127</v>
      </c>
      <c r="P114" t="s">
        <v>127</v>
      </c>
      <c r="Q114" t="s">
        <v>127</v>
      </c>
      <c r="R114" t="s">
        <v>127</v>
      </c>
      <c r="S114" t="s">
        <v>127</v>
      </c>
      <c r="T114" t="s">
        <v>127</v>
      </c>
      <c r="U114" t="s">
        <v>127</v>
      </c>
      <c r="V114" t="s">
        <v>127</v>
      </c>
      <c r="W114" t="s">
        <v>127</v>
      </c>
      <c r="X114" t="s">
        <v>127</v>
      </c>
      <c r="Y114" t="s">
        <v>127</v>
      </c>
      <c r="Z114" t="s">
        <v>127</v>
      </c>
      <c r="AA114" t="s">
        <v>127</v>
      </c>
      <c r="AB114" t="s">
        <v>127</v>
      </c>
      <c r="AC114" t="s">
        <v>127</v>
      </c>
      <c r="AD114" t="s">
        <v>127</v>
      </c>
      <c r="AE114" t="s">
        <v>127</v>
      </c>
      <c r="AF114" t="s">
        <v>127</v>
      </c>
      <c r="AG114" t="s">
        <v>127</v>
      </c>
      <c r="AH114" t="s">
        <v>127</v>
      </c>
      <c r="AI114" t="s">
        <v>127</v>
      </c>
      <c r="AJ114" t="s">
        <v>127</v>
      </c>
      <c r="AK114" t="s">
        <v>127</v>
      </c>
      <c r="AL114" t="s">
        <v>127</v>
      </c>
      <c r="AM114" t="s">
        <v>127</v>
      </c>
      <c r="AN114" t="s">
        <v>127</v>
      </c>
      <c r="AO114" t="s">
        <v>127</v>
      </c>
      <c r="AP114" t="s">
        <v>127</v>
      </c>
      <c r="AQ114" t="s">
        <v>127</v>
      </c>
      <c r="AR114" t="s">
        <v>127</v>
      </c>
      <c r="AS114" t="s">
        <v>127</v>
      </c>
      <c r="AT114" t="s">
        <v>127</v>
      </c>
      <c r="AU114" t="s">
        <v>127</v>
      </c>
      <c r="AV114" t="s">
        <v>127</v>
      </c>
      <c r="AW114" t="s">
        <v>127</v>
      </c>
      <c r="AX114" t="s">
        <v>127</v>
      </c>
      <c r="AY114" t="s">
        <v>127</v>
      </c>
      <c r="AZ114" t="s">
        <v>127</v>
      </c>
      <c r="BA114" t="s">
        <v>127</v>
      </c>
      <c r="BB114" t="s">
        <v>127</v>
      </c>
      <c r="BC114" t="s">
        <v>127</v>
      </c>
      <c r="BD114" t="s">
        <v>127</v>
      </c>
      <c r="BE114" t="s">
        <v>127</v>
      </c>
      <c r="BF114">
        <v>15085</v>
      </c>
      <c r="BG114">
        <f>BF114/990</f>
        <v>15.237373737373737</v>
      </c>
      <c r="BH114" t="s">
        <v>128</v>
      </c>
      <c r="BI114">
        <v>0</v>
      </c>
      <c r="BJ114">
        <v>0</v>
      </c>
      <c r="BK114" t="s">
        <v>128</v>
      </c>
      <c r="BL114">
        <v>0</v>
      </c>
      <c r="BM114">
        <v>0</v>
      </c>
      <c r="BN114">
        <v>0.35591768374958199</v>
      </c>
      <c r="BO114">
        <v>-0.14763583245089501</v>
      </c>
      <c r="BP114">
        <v>0</v>
      </c>
      <c r="BQ114" t="s">
        <v>128</v>
      </c>
      <c r="BR114">
        <v>0</v>
      </c>
      <c r="BS114">
        <v>0</v>
      </c>
      <c r="BT114" t="s">
        <v>128</v>
      </c>
      <c r="BU114">
        <v>0</v>
      </c>
      <c r="BV114">
        <v>0</v>
      </c>
      <c r="BW114" t="s">
        <v>128</v>
      </c>
      <c r="BX114">
        <v>0</v>
      </c>
      <c r="BY114">
        <v>0</v>
      </c>
      <c r="BZ114" t="s">
        <v>128</v>
      </c>
      <c r="CA114">
        <v>0</v>
      </c>
      <c r="CB114">
        <v>0</v>
      </c>
      <c r="CC114">
        <v>0.35591768374958199</v>
      </c>
      <c r="CD114">
        <v>-0.14763583245089501</v>
      </c>
      <c r="CE114">
        <v>0</v>
      </c>
      <c r="CF114" t="s">
        <v>128</v>
      </c>
      <c r="CG114">
        <v>0</v>
      </c>
      <c r="CH114">
        <v>0</v>
      </c>
      <c r="CI114" t="s">
        <v>128</v>
      </c>
      <c r="CJ114">
        <v>0</v>
      </c>
      <c r="CK114">
        <v>0</v>
      </c>
      <c r="CL114" t="s">
        <v>128</v>
      </c>
      <c r="CM114">
        <v>0</v>
      </c>
      <c r="CN114">
        <v>0</v>
      </c>
      <c r="CO114" t="s">
        <v>128</v>
      </c>
      <c r="CP114">
        <v>0</v>
      </c>
      <c r="CQ114">
        <v>0</v>
      </c>
      <c r="CR114">
        <v>0.35591768374958199</v>
      </c>
      <c r="CS114">
        <v>-0.14763583245089501</v>
      </c>
      <c r="CT114">
        <v>0</v>
      </c>
      <c r="CU114" t="s">
        <v>128</v>
      </c>
      <c r="CV114">
        <v>0</v>
      </c>
      <c r="CW114">
        <v>0</v>
      </c>
      <c r="CX114" t="s">
        <v>128</v>
      </c>
      <c r="CY114">
        <v>0</v>
      </c>
      <c r="CZ114">
        <v>0</v>
      </c>
      <c r="DA114">
        <v>0.35591768374958199</v>
      </c>
      <c r="DB114">
        <v>0.14763583245089501</v>
      </c>
      <c r="DC114">
        <v>0</v>
      </c>
      <c r="DD114">
        <v>0.35591768374958199</v>
      </c>
      <c r="DE114">
        <v>0.14763583245089501</v>
      </c>
      <c r="DF114">
        <v>0</v>
      </c>
      <c r="DG114">
        <v>0.35591768374958199</v>
      </c>
      <c r="DH114">
        <v>0.14763583245089501</v>
      </c>
      <c r="DI114">
        <v>0</v>
      </c>
      <c r="DJ114">
        <v>0.35591768374958199</v>
      </c>
      <c r="DK114">
        <v>0.14763583245089501</v>
      </c>
      <c r="DL114">
        <v>0</v>
      </c>
      <c r="DM114">
        <v>0.35591768374958199</v>
      </c>
      <c r="DN114">
        <v>0.14763583245089501</v>
      </c>
      <c r="DO114">
        <v>0</v>
      </c>
      <c r="DP114" t="s">
        <v>128</v>
      </c>
      <c r="DQ114">
        <v>0</v>
      </c>
      <c r="DR114">
        <v>0</v>
      </c>
      <c r="DS114" t="s">
        <v>128</v>
      </c>
      <c r="DT114">
        <v>0</v>
      </c>
      <c r="DU114">
        <v>0</v>
      </c>
      <c r="DV114" t="s">
        <v>128</v>
      </c>
      <c r="DW114">
        <v>0</v>
      </c>
      <c r="DX114">
        <v>0</v>
      </c>
      <c r="DY114">
        <v>0.35591768374958199</v>
      </c>
      <c r="DZ114">
        <v>-0.14763583245089501</v>
      </c>
      <c r="EA114">
        <v>0</v>
      </c>
      <c r="EB114" t="s">
        <v>128</v>
      </c>
      <c r="EC114">
        <v>0</v>
      </c>
      <c r="ED114">
        <v>0</v>
      </c>
      <c r="EE114" t="s">
        <v>128</v>
      </c>
      <c r="EF114">
        <v>0</v>
      </c>
      <c r="EG114">
        <v>0</v>
      </c>
      <c r="EH114" t="s">
        <v>128</v>
      </c>
      <c r="EI114">
        <v>0</v>
      </c>
      <c r="EJ114">
        <v>0</v>
      </c>
      <c r="EK114" t="s">
        <v>128</v>
      </c>
      <c r="EL114">
        <v>0</v>
      </c>
      <c r="EM114">
        <v>0</v>
      </c>
      <c r="EN114">
        <v>0.35591768374958199</v>
      </c>
      <c r="EO114">
        <v>-0.14763583245089501</v>
      </c>
      <c r="EP114">
        <v>0</v>
      </c>
      <c r="EQ114" t="s">
        <v>128</v>
      </c>
      <c r="ER114">
        <v>0</v>
      </c>
      <c r="ES114">
        <v>0</v>
      </c>
    </row>
    <row r="115" spans="1:149" x14ac:dyDescent="0.2">
      <c r="A115">
        <v>26</v>
      </c>
      <c r="B115" t="s">
        <v>205</v>
      </c>
      <c r="C115" t="s">
        <v>206</v>
      </c>
      <c r="D115" t="s">
        <v>125</v>
      </c>
      <c r="E115">
        <v>227.1139</v>
      </c>
      <c r="F115">
        <v>-5.0999999999999996</v>
      </c>
      <c r="G115">
        <v>11.87</v>
      </c>
      <c r="H115">
        <v>0.42</v>
      </c>
      <c r="I115">
        <v>1</v>
      </c>
      <c r="J115" t="s">
        <v>207</v>
      </c>
      <c r="K115">
        <f t="shared" si="87"/>
        <v>1</v>
      </c>
      <c r="L115" t="s">
        <v>127</v>
      </c>
      <c r="M115" t="s">
        <v>127</v>
      </c>
      <c r="N115" t="s">
        <v>127</v>
      </c>
      <c r="O115" t="s">
        <v>127</v>
      </c>
      <c r="P115" t="s">
        <v>127</v>
      </c>
      <c r="Q115" t="s">
        <v>127</v>
      </c>
      <c r="R115" t="s">
        <v>127</v>
      </c>
      <c r="S115" t="s">
        <v>127</v>
      </c>
      <c r="T115" t="s">
        <v>127</v>
      </c>
      <c r="U115" t="s">
        <v>127</v>
      </c>
      <c r="V115" t="s">
        <v>127</v>
      </c>
      <c r="W115" t="s">
        <v>127</v>
      </c>
      <c r="X115" t="s">
        <v>127</v>
      </c>
      <c r="Y115" t="s">
        <v>127</v>
      </c>
      <c r="Z115" t="s">
        <v>127</v>
      </c>
      <c r="AA115" t="s">
        <v>127</v>
      </c>
      <c r="AB115" t="s">
        <v>127</v>
      </c>
      <c r="AC115" t="s">
        <v>127</v>
      </c>
      <c r="AD115" t="s">
        <v>127</v>
      </c>
      <c r="AE115" t="s">
        <v>127</v>
      </c>
      <c r="AF115" t="s">
        <v>127</v>
      </c>
      <c r="AG115" t="s">
        <v>127</v>
      </c>
      <c r="AH115" t="s">
        <v>127</v>
      </c>
      <c r="AI115" t="s">
        <v>127</v>
      </c>
      <c r="AJ115">
        <v>18706</v>
      </c>
      <c r="AK115">
        <f>AJ115/925</f>
        <v>20.222702702702701</v>
      </c>
      <c r="AL115" t="s">
        <v>127</v>
      </c>
      <c r="AM115" t="s">
        <v>127</v>
      </c>
      <c r="AN115" t="s">
        <v>127</v>
      </c>
      <c r="AO115" t="s">
        <v>127</v>
      </c>
      <c r="AP115" t="s">
        <v>127</v>
      </c>
      <c r="AQ115" t="s">
        <v>127</v>
      </c>
      <c r="AR115" t="s">
        <v>127</v>
      </c>
      <c r="AS115" t="s">
        <v>127</v>
      </c>
      <c r="AT115" t="s">
        <v>127</v>
      </c>
      <c r="AU115" t="s">
        <v>127</v>
      </c>
      <c r="AV115" t="s">
        <v>127</v>
      </c>
      <c r="AW115" t="s">
        <v>127</v>
      </c>
      <c r="AX115" t="s">
        <v>127</v>
      </c>
      <c r="AY115" t="s">
        <v>127</v>
      </c>
      <c r="AZ115" t="s">
        <v>127</v>
      </c>
      <c r="BA115" t="s">
        <v>127</v>
      </c>
      <c r="BB115" t="s">
        <v>127</v>
      </c>
      <c r="BC115" t="s">
        <v>127</v>
      </c>
      <c r="BD115" t="s">
        <v>127</v>
      </c>
      <c r="BE115" t="s">
        <v>127</v>
      </c>
      <c r="BF115" t="s">
        <v>127</v>
      </c>
      <c r="BG115" t="s">
        <v>127</v>
      </c>
      <c r="BH115" t="s">
        <v>128</v>
      </c>
      <c r="BI115">
        <v>0</v>
      </c>
      <c r="BJ115">
        <v>0</v>
      </c>
      <c r="BK115" t="s">
        <v>128</v>
      </c>
      <c r="BL115">
        <v>0</v>
      </c>
      <c r="BM115">
        <v>0</v>
      </c>
      <c r="BN115" t="s">
        <v>128</v>
      </c>
      <c r="BO115">
        <v>0</v>
      </c>
      <c r="BP115">
        <v>0</v>
      </c>
      <c r="BQ115" t="s">
        <v>128</v>
      </c>
      <c r="BR115">
        <v>0</v>
      </c>
      <c r="BS115">
        <v>0</v>
      </c>
      <c r="BT115">
        <v>0.35591768374958199</v>
      </c>
      <c r="BU115">
        <v>-0.116765786776049</v>
      </c>
      <c r="BV115">
        <v>0</v>
      </c>
      <c r="BW115" t="s">
        <v>128</v>
      </c>
      <c r="BX115">
        <v>0</v>
      </c>
      <c r="BY115">
        <v>0</v>
      </c>
      <c r="BZ115" t="s">
        <v>128</v>
      </c>
      <c r="CA115">
        <v>0</v>
      </c>
      <c r="CB115">
        <v>0</v>
      </c>
      <c r="CC115" t="s">
        <v>128</v>
      </c>
      <c r="CD115">
        <v>0</v>
      </c>
      <c r="CE115">
        <v>0</v>
      </c>
      <c r="CF115" t="s">
        <v>128</v>
      </c>
      <c r="CG115">
        <v>0</v>
      </c>
      <c r="CH115">
        <v>0</v>
      </c>
      <c r="CI115">
        <v>0.35591768374958199</v>
      </c>
      <c r="CJ115">
        <v>-0.116765786776049</v>
      </c>
      <c r="CK115">
        <v>0</v>
      </c>
      <c r="CL115" t="s">
        <v>128</v>
      </c>
      <c r="CM115">
        <v>0</v>
      </c>
      <c r="CN115">
        <v>0</v>
      </c>
      <c r="CO115" t="s">
        <v>128</v>
      </c>
      <c r="CP115">
        <v>0</v>
      </c>
      <c r="CQ115">
        <v>0</v>
      </c>
      <c r="CR115" t="s">
        <v>128</v>
      </c>
      <c r="CS115">
        <v>0</v>
      </c>
      <c r="CT115">
        <v>0</v>
      </c>
      <c r="CU115" t="s">
        <v>128</v>
      </c>
      <c r="CV115">
        <v>0</v>
      </c>
      <c r="CW115">
        <v>0</v>
      </c>
      <c r="CX115">
        <v>0.35591768374958199</v>
      </c>
      <c r="CY115">
        <v>-0.116765786776049</v>
      </c>
      <c r="CZ115">
        <v>0</v>
      </c>
      <c r="DA115" t="s">
        <v>128</v>
      </c>
      <c r="DB115">
        <v>0</v>
      </c>
      <c r="DC115">
        <v>0</v>
      </c>
      <c r="DD115" t="s">
        <v>128</v>
      </c>
      <c r="DE115">
        <v>0</v>
      </c>
      <c r="DF115">
        <v>0</v>
      </c>
      <c r="DG115" t="s">
        <v>128</v>
      </c>
      <c r="DH115">
        <v>0</v>
      </c>
      <c r="DI115">
        <v>0</v>
      </c>
      <c r="DJ115" t="s">
        <v>128</v>
      </c>
      <c r="DK115">
        <v>0</v>
      </c>
      <c r="DL115">
        <v>0</v>
      </c>
      <c r="DM115">
        <v>0.35591768374958199</v>
      </c>
      <c r="DN115">
        <v>-0.116765786776049</v>
      </c>
      <c r="DO115">
        <v>0</v>
      </c>
      <c r="DP115" t="s">
        <v>128</v>
      </c>
      <c r="DQ115">
        <v>0</v>
      </c>
      <c r="DR115">
        <v>0</v>
      </c>
      <c r="DS115" t="s">
        <v>128</v>
      </c>
      <c r="DT115">
        <v>0</v>
      </c>
      <c r="DU115">
        <v>0</v>
      </c>
      <c r="DV115" t="s">
        <v>128</v>
      </c>
      <c r="DW115">
        <v>0</v>
      </c>
      <c r="DX115">
        <v>0</v>
      </c>
      <c r="DY115" t="s">
        <v>128</v>
      </c>
      <c r="DZ115">
        <v>0</v>
      </c>
      <c r="EA115">
        <v>0</v>
      </c>
      <c r="EB115">
        <v>0.35591768374958199</v>
      </c>
      <c r="EC115">
        <v>-0.116765786776049</v>
      </c>
      <c r="ED115">
        <v>0</v>
      </c>
      <c r="EE115">
        <v>0.35591768374958199</v>
      </c>
      <c r="EF115">
        <v>0.116765786776049</v>
      </c>
      <c r="EG115">
        <v>0</v>
      </c>
      <c r="EH115">
        <v>0.35591768374958199</v>
      </c>
      <c r="EI115">
        <v>0.116765786776049</v>
      </c>
      <c r="EJ115">
        <v>0</v>
      </c>
      <c r="EK115">
        <v>0.35591768374958199</v>
      </c>
      <c r="EL115">
        <v>0.116765786776049</v>
      </c>
      <c r="EM115">
        <v>0</v>
      </c>
      <c r="EN115">
        <v>0.35591768374958199</v>
      </c>
      <c r="EO115">
        <v>0.116765786776049</v>
      </c>
      <c r="EP115">
        <v>0</v>
      </c>
      <c r="EQ115">
        <v>0.35591768374958199</v>
      </c>
      <c r="ER115">
        <v>0.116765786776049</v>
      </c>
      <c r="ES115">
        <v>0</v>
      </c>
    </row>
    <row r="116" spans="1:149" x14ac:dyDescent="0.2">
      <c r="A116">
        <v>103</v>
      </c>
      <c r="B116" t="s">
        <v>430</v>
      </c>
      <c r="C116" t="s">
        <v>431</v>
      </c>
      <c r="D116" t="s">
        <v>213</v>
      </c>
      <c r="E116">
        <v>744.08270000000005</v>
      </c>
      <c r="F116">
        <v>0.9</v>
      </c>
      <c r="G116">
        <v>14.08</v>
      </c>
      <c r="H116">
        <v>0.25</v>
      </c>
      <c r="I116">
        <v>1</v>
      </c>
      <c r="J116" t="s">
        <v>432</v>
      </c>
      <c r="K116">
        <f t="shared" si="87"/>
        <v>1</v>
      </c>
      <c r="L116" t="s">
        <v>127</v>
      </c>
      <c r="M116" t="s">
        <v>127</v>
      </c>
      <c r="N116" t="s">
        <v>127</v>
      </c>
      <c r="O116" t="s">
        <v>127</v>
      </c>
      <c r="P116" t="s">
        <v>127</v>
      </c>
      <c r="Q116" t="s">
        <v>127</v>
      </c>
      <c r="R116" t="s">
        <v>127</v>
      </c>
      <c r="S116" t="s">
        <v>127</v>
      </c>
      <c r="T116" t="s">
        <v>127</v>
      </c>
      <c r="U116" t="s">
        <v>127</v>
      </c>
      <c r="V116" t="s">
        <v>127</v>
      </c>
      <c r="W116" t="s">
        <v>127</v>
      </c>
      <c r="X116" t="s">
        <v>127</v>
      </c>
      <c r="Y116" t="s">
        <v>127</v>
      </c>
      <c r="Z116" t="s">
        <v>127</v>
      </c>
      <c r="AA116" t="s">
        <v>127</v>
      </c>
      <c r="AB116" t="s">
        <v>127</v>
      </c>
      <c r="AC116" t="s">
        <v>127</v>
      </c>
      <c r="AD116" t="s">
        <v>127</v>
      </c>
      <c r="AE116" t="s">
        <v>127</v>
      </c>
      <c r="AF116" t="s">
        <v>127</v>
      </c>
      <c r="AG116" t="s">
        <v>127</v>
      </c>
      <c r="AH116" t="s">
        <v>127</v>
      </c>
      <c r="AI116" t="s">
        <v>127</v>
      </c>
      <c r="AJ116" t="s">
        <v>127</v>
      </c>
      <c r="AK116" t="s">
        <v>127</v>
      </c>
      <c r="AL116" t="s">
        <v>127</v>
      </c>
      <c r="AM116" t="s">
        <v>127</v>
      </c>
      <c r="AN116" t="s">
        <v>127</v>
      </c>
      <c r="AO116" t="s">
        <v>127</v>
      </c>
      <c r="AP116" t="s">
        <v>127</v>
      </c>
      <c r="AQ116" t="s">
        <v>127</v>
      </c>
      <c r="AR116" t="s">
        <v>127</v>
      </c>
      <c r="AS116" t="s">
        <v>127</v>
      </c>
      <c r="AT116" t="s">
        <v>127</v>
      </c>
      <c r="AU116" t="s">
        <v>127</v>
      </c>
      <c r="AV116" t="s">
        <v>127</v>
      </c>
      <c r="AW116" t="s">
        <v>127</v>
      </c>
      <c r="AX116" t="s">
        <v>127</v>
      </c>
      <c r="AY116" t="s">
        <v>127</v>
      </c>
      <c r="AZ116" t="s">
        <v>127</v>
      </c>
      <c r="BA116" t="s">
        <v>127</v>
      </c>
      <c r="BB116" t="s">
        <v>127</v>
      </c>
      <c r="BC116" t="s">
        <v>127</v>
      </c>
      <c r="BD116">
        <v>12961</v>
      </c>
      <c r="BE116">
        <f>BD116/1200</f>
        <v>10.800833333333333</v>
      </c>
      <c r="BF116" t="s">
        <v>127</v>
      </c>
      <c r="BG116" t="s">
        <v>127</v>
      </c>
      <c r="BH116">
        <v>0.35591768374958199</v>
      </c>
      <c r="BI116">
        <v>-8.0598884047552194E-2</v>
      </c>
      <c r="BJ116">
        <v>0</v>
      </c>
      <c r="BK116" t="s">
        <v>128</v>
      </c>
      <c r="BL116">
        <v>0</v>
      </c>
      <c r="BM116">
        <v>0</v>
      </c>
      <c r="BN116" t="s">
        <v>128</v>
      </c>
      <c r="BO116">
        <v>0</v>
      </c>
      <c r="BP116">
        <v>0</v>
      </c>
      <c r="BQ116" t="s">
        <v>128</v>
      </c>
      <c r="BR116">
        <v>0</v>
      </c>
      <c r="BS116">
        <v>0</v>
      </c>
      <c r="BT116" t="s">
        <v>128</v>
      </c>
      <c r="BU116">
        <v>0</v>
      </c>
      <c r="BV116">
        <v>0</v>
      </c>
      <c r="BW116">
        <v>0.35591768374958199</v>
      </c>
      <c r="BX116">
        <v>8.0598884047551902E-2</v>
      </c>
      <c r="BY116">
        <v>0</v>
      </c>
      <c r="BZ116">
        <v>0.35591768374958199</v>
      </c>
      <c r="CA116">
        <v>8.0598884047551902E-2</v>
      </c>
      <c r="CB116">
        <v>0</v>
      </c>
      <c r="CC116">
        <v>0.35591768374958199</v>
      </c>
      <c r="CD116">
        <v>8.0598884047551902E-2</v>
      </c>
      <c r="CE116">
        <v>0</v>
      </c>
      <c r="CF116">
        <v>0.35591768374958199</v>
      </c>
      <c r="CG116">
        <v>8.0598884047551902E-2</v>
      </c>
      <c r="CH116">
        <v>0</v>
      </c>
      <c r="CI116">
        <v>0.35591768374958199</v>
      </c>
      <c r="CJ116">
        <v>8.0598884047551902E-2</v>
      </c>
      <c r="CK116">
        <v>0</v>
      </c>
      <c r="CL116" t="s">
        <v>128</v>
      </c>
      <c r="CM116">
        <v>0</v>
      </c>
      <c r="CN116">
        <v>0</v>
      </c>
      <c r="CO116">
        <v>0.35591768374958199</v>
      </c>
      <c r="CP116">
        <v>-8.0598884047552194E-2</v>
      </c>
      <c r="CQ116">
        <v>0</v>
      </c>
      <c r="CR116" t="s">
        <v>128</v>
      </c>
      <c r="CS116">
        <v>0</v>
      </c>
      <c r="CT116">
        <v>0</v>
      </c>
      <c r="CU116" t="s">
        <v>128</v>
      </c>
      <c r="CV116">
        <v>0</v>
      </c>
      <c r="CW116">
        <v>0</v>
      </c>
      <c r="CX116" t="s">
        <v>128</v>
      </c>
      <c r="CY116">
        <v>0</v>
      </c>
      <c r="CZ116">
        <v>0</v>
      </c>
      <c r="DA116" t="s">
        <v>128</v>
      </c>
      <c r="DB116">
        <v>0</v>
      </c>
      <c r="DC116">
        <v>0</v>
      </c>
      <c r="DD116">
        <v>0.35591768374958199</v>
      </c>
      <c r="DE116">
        <v>-8.0598884047552194E-2</v>
      </c>
      <c r="DF116">
        <v>0</v>
      </c>
      <c r="DG116" t="s">
        <v>128</v>
      </c>
      <c r="DH116">
        <v>0</v>
      </c>
      <c r="DI116">
        <v>0</v>
      </c>
      <c r="DJ116" t="s">
        <v>128</v>
      </c>
      <c r="DK116">
        <v>0</v>
      </c>
      <c r="DL116">
        <v>0</v>
      </c>
      <c r="DM116" t="s">
        <v>128</v>
      </c>
      <c r="DN116">
        <v>0</v>
      </c>
      <c r="DO116">
        <v>0</v>
      </c>
      <c r="DP116" t="s">
        <v>128</v>
      </c>
      <c r="DQ116">
        <v>0</v>
      </c>
      <c r="DR116">
        <v>0</v>
      </c>
      <c r="DS116">
        <v>0.35591768374958199</v>
      </c>
      <c r="DT116">
        <v>-8.0598884047552194E-2</v>
      </c>
      <c r="DU116">
        <v>0</v>
      </c>
      <c r="DV116" t="s">
        <v>128</v>
      </c>
      <c r="DW116">
        <v>0</v>
      </c>
      <c r="DX116">
        <v>0</v>
      </c>
      <c r="DY116" t="s">
        <v>128</v>
      </c>
      <c r="DZ116">
        <v>0</v>
      </c>
      <c r="EA116">
        <v>0</v>
      </c>
      <c r="EB116" t="s">
        <v>128</v>
      </c>
      <c r="EC116">
        <v>0</v>
      </c>
      <c r="ED116">
        <v>0</v>
      </c>
      <c r="EE116" t="s">
        <v>128</v>
      </c>
      <c r="EF116">
        <v>0</v>
      </c>
      <c r="EG116">
        <v>0</v>
      </c>
      <c r="EH116">
        <v>0.35591768374958199</v>
      </c>
      <c r="EI116">
        <v>-8.0598884047552194E-2</v>
      </c>
      <c r="EJ116">
        <v>0</v>
      </c>
      <c r="EK116" t="s">
        <v>128</v>
      </c>
      <c r="EL116">
        <v>0</v>
      </c>
      <c r="EM116">
        <v>0</v>
      </c>
      <c r="EN116" t="s">
        <v>128</v>
      </c>
      <c r="EO116">
        <v>0</v>
      </c>
      <c r="EP116">
        <v>0</v>
      </c>
      <c r="EQ116" t="s">
        <v>128</v>
      </c>
      <c r="ER116">
        <v>0</v>
      </c>
      <c r="ES116">
        <v>0</v>
      </c>
    </row>
    <row r="117" spans="1:149" x14ac:dyDescent="0.2">
      <c r="A117">
        <v>112</v>
      </c>
      <c r="B117" t="s">
        <v>457</v>
      </c>
      <c r="C117" t="s">
        <v>458</v>
      </c>
      <c r="D117" t="s">
        <v>131</v>
      </c>
      <c r="E117">
        <v>159.0299</v>
      </c>
      <c r="F117">
        <v>-7.5</v>
      </c>
      <c r="G117">
        <v>8.6300000000000008</v>
      </c>
      <c r="H117">
        <v>0.43</v>
      </c>
      <c r="I117">
        <v>1</v>
      </c>
      <c r="J117" t="s">
        <v>459</v>
      </c>
      <c r="K117">
        <f t="shared" si="87"/>
        <v>1</v>
      </c>
      <c r="L117" t="s">
        <v>127</v>
      </c>
      <c r="M117" t="s">
        <v>127</v>
      </c>
      <c r="N117" t="s">
        <v>127</v>
      </c>
      <c r="O117" t="s">
        <v>127</v>
      </c>
      <c r="P117" t="s">
        <v>127</v>
      </c>
      <c r="Q117" t="s">
        <v>127</v>
      </c>
      <c r="R117" t="s">
        <v>127</v>
      </c>
      <c r="S117" t="s">
        <v>127</v>
      </c>
      <c r="T117" t="s">
        <v>127</v>
      </c>
      <c r="U117" t="s">
        <v>127</v>
      </c>
      <c r="V117" t="s">
        <v>127</v>
      </c>
      <c r="W117" t="s">
        <v>127</v>
      </c>
      <c r="X117" t="s">
        <v>127</v>
      </c>
      <c r="Y117" t="s">
        <v>127</v>
      </c>
      <c r="Z117" t="s">
        <v>127</v>
      </c>
      <c r="AA117" t="s">
        <v>127</v>
      </c>
      <c r="AB117" t="s">
        <v>127</v>
      </c>
      <c r="AC117" t="s">
        <v>127</v>
      </c>
      <c r="AD117" t="s">
        <v>127</v>
      </c>
      <c r="AE117" t="s">
        <v>127</v>
      </c>
      <c r="AF117" t="s">
        <v>127</v>
      </c>
      <c r="AG117" t="s">
        <v>127</v>
      </c>
      <c r="AH117" t="s">
        <v>127</v>
      </c>
      <c r="AI117" t="s">
        <v>127</v>
      </c>
      <c r="AJ117" t="s">
        <v>127</v>
      </c>
      <c r="AK117" t="s">
        <v>127</v>
      </c>
      <c r="AL117" t="s">
        <v>127</v>
      </c>
      <c r="AM117" t="s">
        <v>127</v>
      </c>
      <c r="AN117" t="s">
        <v>127</v>
      </c>
      <c r="AO117" t="s">
        <v>127</v>
      </c>
      <c r="AP117" t="s">
        <v>127</v>
      </c>
      <c r="AQ117" t="s">
        <v>127</v>
      </c>
      <c r="AR117" t="s">
        <v>127</v>
      </c>
      <c r="AS117" t="s">
        <v>127</v>
      </c>
      <c r="AT117" t="s">
        <v>127</v>
      </c>
      <c r="AU117" t="s">
        <v>127</v>
      </c>
      <c r="AV117" t="s">
        <v>127</v>
      </c>
      <c r="AW117" t="s">
        <v>127</v>
      </c>
      <c r="AX117" t="s">
        <v>127</v>
      </c>
      <c r="AY117" t="s">
        <v>127</v>
      </c>
      <c r="AZ117">
        <v>14437</v>
      </c>
      <c r="BA117">
        <f>AZ117/1050</f>
        <v>13.74952380952381</v>
      </c>
      <c r="BB117" t="s">
        <v>127</v>
      </c>
      <c r="BC117" t="s">
        <v>127</v>
      </c>
      <c r="BD117" t="s">
        <v>127</v>
      </c>
      <c r="BE117" t="s">
        <v>127</v>
      </c>
      <c r="BF117" t="s">
        <v>127</v>
      </c>
      <c r="BG117" t="s">
        <v>127</v>
      </c>
      <c r="BH117" t="s">
        <v>128</v>
      </c>
      <c r="BI117">
        <v>0</v>
      </c>
      <c r="BJ117">
        <v>0</v>
      </c>
      <c r="BK117" t="s">
        <v>128</v>
      </c>
      <c r="BL117">
        <v>0</v>
      </c>
      <c r="BM117">
        <v>0</v>
      </c>
      <c r="BN117">
        <v>0.35591768374958199</v>
      </c>
      <c r="BO117">
        <v>-8.4710744122287497E-3</v>
      </c>
      <c r="BP117">
        <v>0</v>
      </c>
      <c r="BQ117" t="s">
        <v>128</v>
      </c>
      <c r="BR117">
        <v>0</v>
      </c>
      <c r="BS117">
        <v>0</v>
      </c>
      <c r="BT117" t="s">
        <v>128</v>
      </c>
      <c r="BU117">
        <v>0</v>
      </c>
      <c r="BV117">
        <v>0</v>
      </c>
      <c r="BW117" t="s">
        <v>128</v>
      </c>
      <c r="BX117">
        <v>0</v>
      </c>
      <c r="BY117">
        <v>0</v>
      </c>
      <c r="BZ117" t="s">
        <v>128</v>
      </c>
      <c r="CA117">
        <v>0</v>
      </c>
      <c r="CB117">
        <v>0</v>
      </c>
      <c r="CC117">
        <v>0.35591768374958199</v>
      </c>
      <c r="CD117">
        <v>-8.4710744122287497E-3</v>
      </c>
      <c r="CE117">
        <v>0</v>
      </c>
      <c r="CF117" t="s">
        <v>128</v>
      </c>
      <c r="CG117">
        <v>0</v>
      </c>
      <c r="CH117">
        <v>0</v>
      </c>
      <c r="CI117" t="s">
        <v>128</v>
      </c>
      <c r="CJ117">
        <v>0</v>
      </c>
      <c r="CK117">
        <v>0</v>
      </c>
      <c r="CL117" t="s">
        <v>128</v>
      </c>
      <c r="CM117">
        <v>0</v>
      </c>
      <c r="CN117">
        <v>0</v>
      </c>
      <c r="CO117" t="s">
        <v>128</v>
      </c>
      <c r="CP117">
        <v>0</v>
      </c>
      <c r="CQ117">
        <v>0</v>
      </c>
      <c r="CR117">
        <v>0.35591768374958199</v>
      </c>
      <c r="CS117">
        <v>-8.4710744122287497E-3</v>
      </c>
      <c r="CT117">
        <v>0</v>
      </c>
      <c r="CU117" t="s">
        <v>128</v>
      </c>
      <c r="CV117">
        <v>0</v>
      </c>
      <c r="CW117">
        <v>0</v>
      </c>
      <c r="CX117" t="s">
        <v>128</v>
      </c>
      <c r="CY117">
        <v>0</v>
      </c>
      <c r="CZ117">
        <v>0</v>
      </c>
      <c r="DA117">
        <v>0.35591768374958199</v>
      </c>
      <c r="DB117">
        <v>8.4710744122287393E-3</v>
      </c>
      <c r="DC117">
        <v>0</v>
      </c>
      <c r="DD117">
        <v>0.35591768374958199</v>
      </c>
      <c r="DE117">
        <v>8.4710744122287393E-3</v>
      </c>
      <c r="DF117">
        <v>0</v>
      </c>
      <c r="DG117">
        <v>0.35591768374958199</v>
      </c>
      <c r="DH117">
        <v>8.4710744122287393E-3</v>
      </c>
      <c r="DI117">
        <v>0</v>
      </c>
      <c r="DJ117">
        <v>0.35591768374958199</v>
      </c>
      <c r="DK117">
        <v>8.4710744122287393E-3</v>
      </c>
      <c r="DL117">
        <v>0</v>
      </c>
      <c r="DM117">
        <v>0.35591768374958199</v>
      </c>
      <c r="DN117">
        <v>8.4710744122287393E-3</v>
      </c>
      <c r="DO117">
        <v>0</v>
      </c>
      <c r="DP117" t="s">
        <v>128</v>
      </c>
      <c r="DQ117">
        <v>0</v>
      </c>
      <c r="DR117">
        <v>0</v>
      </c>
      <c r="DS117" t="s">
        <v>128</v>
      </c>
      <c r="DT117">
        <v>0</v>
      </c>
      <c r="DU117">
        <v>0</v>
      </c>
      <c r="DV117" t="s">
        <v>128</v>
      </c>
      <c r="DW117">
        <v>0</v>
      </c>
      <c r="DX117">
        <v>0</v>
      </c>
      <c r="DY117">
        <v>0.35591768374958199</v>
      </c>
      <c r="DZ117">
        <v>-8.4710744122287497E-3</v>
      </c>
      <c r="EA117">
        <v>0</v>
      </c>
      <c r="EB117" t="s">
        <v>128</v>
      </c>
      <c r="EC117">
        <v>0</v>
      </c>
      <c r="ED117">
        <v>0</v>
      </c>
      <c r="EE117" t="s">
        <v>128</v>
      </c>
      <c r="EF117">
        <v>0</v>
      </c>
      <c r="EG117">
        <v>0</v>
      </c>
      <c r="EH117" t="s">
        <v>128</v>
      </c>
      <c r="EI117">
        <v>0</v>
      </c>
      <c r="EJ117">
        <v>0</v>
      </c>
      <c r="EK117" t="s">
        <v>128</v>
      </c>
      <c r="EL117">
        <v>0</v>
      </c>
      <c r="EM117">
        <v>0</v>
      </c>
      <c r="EN117">
        <v>0.35591768374958199</v>
      </c>
      <c r="EO117">
        <v>-8.4710744122287497E-3</v>
      </c>
      <c r="EP117">
        <v>0</v>
      </c>
      <c r="EQ117" t="s">
        <v>128</v>
      </c>
      <c r="ER117">
        <v>0</v>
      </c>
      <c r="ES117">
        <v>0</v>
      </c>
    </row>
    <row r="118" spans="1:149" x14ac:dyDescent="0.2">
      <c r="A118">
        <v>117</v>
      </c>
      <c r="B118" t="s">
        <v>472</v>
      </c>
      <c r="C118" t="s">
        <v>473</v>
      </c>
      <c r="D118" t="s">
        <v>131</v>
      </c>
      <c r="E118">
        <v>210.02850000000001</v>
      </c>
      <c r="F118">
        <v>15.1</v>
      </c>
      <c r="G118">
        <v>12.66</v>
      </c>
      <c r="H118">
        <v>0.39</v>
      </c>
      <c r="I118">
        <v>1</v>
      </c>
      <c r="J118" t="s">
        <v>474</v>
      </c>
      <c r="K118">
        <f t="shared" si="87"/>
        <v>1</v>
      </c>
      <c r="L118" t="s">
        <v>127</v>
      </c>
      <c r="M118" t="s">
        <v>127</v>
      </c>
      <c r="N118" t="s">
        <v>127</v>
      </c>
      <c r="O118" t="s">
        <v>127</v>
      </c>
      <c r="P118" t="s">
        <v>127</v>
      </c>
      <c r="Q118" t="s">
        <v>127</v>
      </c>
      <c r="R118" t="s">
        <v>127</v>
      </c>
      <c r="S118" t="s">
        <v>127</v>
      </c>
      <c r="T118" t="s">
        <v>127</v>
      </c>
      <c r="U118" t="s">
        <v>127</v>
      </c>
      <c r="V118" t="s">
        <v>127</v>
      </c>
      <c r="W118" t="s">
        <v>127</v>
      </c>
      <c r="X118" t="s">
        <v>127</v>
      </c>
      <c r="Y118" t="s">
        <v>127</v>
      </c>
      <c r="Z118" t="s">
        <v>127</v>
      </c>
      <c r="AA118" t="s">
        <v>127</v>
      </c>
      <c r="AB118" t="s">
        <v>127</v>
      </c>
      <c r="AC118" t="s">
        <v>127</v>
      </c>
      <c r="AD118" t="s">
        <v>127</v>
      </c>
      <c r="AE118" t="s">
        <v>127</v>
      </c>
      <c r="AF118" t="s">
        <v>127</v>
      </c>
      <c r="AG118" t="s">
        <v>127</v>
      </c>
      <c r="AH118" t="s">
        <v>127</v>
      </c>
      <c r="AI118" t="s">
        <v>127</v>
      </c>
      <c r="AJ118" t="s">
        <v>127</v>
      </c>
      <c r="AK118" t="s">
        <v>127</v>
      </c>
      <c r="AL118" t="s">
        <v>127</v>
      </c>
      <c r="AM118" t="s">
        <v>127</v>
      </c>
      <c r="AN118" t="s">
        <v>127</v>
      </c>
      <c r="AO118" t="s">
        <v>127</v>
      </c>
      <c r="AP118" t="s">
        <v>127</v>
      </c>
      <c r="AQ118" t="s">
        <v>127</v>
      </c>
      <c r="AR118" t="s">
        <v>127</v>
      </c>
      <c r="AS118" t="s">
        <v>127</v>
      </c>
      <c r="AT118" t="s">
        <v>127</v>
      </c>
      <c r="AU118" t="s">
        <v>127</v>
      </c>
      <c r="AV118" t="s">
        <v>127</v>
      </c>
      <c r="AW118" t="s">
        <v>127</v>
      </c>
      <c r="AX118" t="s">
        <v>127</v>
      </c>
      <c r="AY118" t="s">
        <v>127</v>
      </c>
      <c r="AZ118" t="s">
        <v>127</v>
      </c>
      <c r="BA118" t="s">
        <v>127</v>
      </c>
      <c r="BB118" t="s">
        <v>127</v>
      </c>
      <c r="BC118" t="s">
        <v>127</v>
      </c>
      <c r="BD118">
        <v>14974</v>
      </c>
      <c r="BE118">
        <f>BD118/1200</f>
        <v>12.478333333333333</v>
      </c>
      <c r="BF118" t="s">
        <v>127</v>
      </c>
      <c r="BG118" t="s">
        <v>127</v>
      </c>
      <c r="BH118">
        <v>0.35591768374958199</v>
      </c>
      <c r="BI118">
        <v>-0.153169741962426</v>
      </c>
      <c r="BJ118">
        <v>0</v>
      </c>
      <c r="BK118" t="s">
        <v>128</v>
      </c>
      <c r="BL118">
        <v>0</v>
      </c>
      <c r="BM118">
        <v>0</v>
      </c>
      <c r="BN118" t="s">
        <v>128</v>
      </c>
      <c r="BO118">
        <v>0</v>
      </c>
      <c r="BP118">
        <v>0</v>
      </c>
      <c r="BQ118" t="s">
        <v>128</v>
      </c>
      <c r="BR118">
        <v>0</v>
      </c>
      <c r="BS118">
        <v>0</v>
      </c>
      <c r="BT118" t="s">
        <v>128</v>
      </c>
      <c r="BU118">
        <v>0</v>
      </c>
      <c r="BV118">
        <v>0</v>
      </c>
      <c r="BW118">
        <v>0.35591768374958199</v>
      </c>
      <c r="BX118">
        <v>0.153169741962426</v>
      </c>
      <c r="BY118">
        <v>0</v>
      </c>
      <c r="BZ118">
        <v>0.35591768374958199</v>
      </c>
      <c r="CA118">
        <v>0.153169741962426</v>
      </c>
      <c r="CB118">
        <v>0</v>
      </c>
      <c r="CC118">
        <v>0.35591768374958199</v>
      </c>
      <c r="CD118">
        <v>0.153169741962426</v>
      </c>
      <c r="CE118">
        <v>0</v>
      </c>
      <c r="CF118">
        <v>0.35591768374958199</v>
      </c>
      <c r="CG118">
        <v>0.153169741962426</v>
      </c>
      <c r="CH118">
        <v>0</v>
      </c>
      <c r="CI118">
        <v>0.35591768374958199</v>
      </c>
      <c r="CJ118">
        <v>0.153169741962426</v>
      </c>
      <c r="CK118">
        <v>0</v>
      </c>
      <c r="CL118" t="s">
        <v>128</v>
      </c>
      <c r="CM118">
        <v>0</v>
      </c>
      <c r="CN118">
        <v>0</v>
      </c>
      <c r="CO118">
        <v>0.35591768374958199</v>
      </c>
      <c r="CP118">
        <v>-0.153169741962426</v>
      </c>
      <c r="CQ118">
        <v>0</v>
      </c>
      <c r="CR118" t="s">
        <v>128</v>
      </c>
      <c r="CS118">
        <v>0</v>
      </c>
      <c r="CT118">
        <v>0</v>
      </c>
      <c r="CU118" t="s">
        <v>128</v>
      </c>
      <c r="CV118">
        <v>0</v>
      </c>
      <c r="CW118">
        <v>0</v>
      </c>
      <c r="CX118" t="s">
        <v>128</v>
      </c>
      <c r="CY118">
        <v>0</v>
      </c>
      <c r="CZ118">
        <v>0</v>
      </c>
      <c r="DA118" t="s">
        <v>128</v>
      </c>
      <c r="DB118">
        <v>0</v>
      </c>
      <c r="DC118">
        <v>0</v>
      </c>
      <c r="DD118">
        <v>0.35591768374958199</v>
      </c>
      <c r="DE118">
        <v>-0.153169741962426</v>
      </c>
      <c r="DF118">
        <v>0</v>
      </c>
      <c r="DG118" t="s">
        <v>128</v>
      </c>
      <c r="DH118">
        <v>0</v>
      </c>
      <c r="DI118">
        <v>0</v>
      </c>
      <c r="DJ118" t="s">
        <v>128</v>
      </c>
      <c r="DK118">
        <v>0</v>
      </c>
      <c r="DL118">
        <v>0</v>
      </c>
      <c r="DM118" t="s">
        <v>128</v>
      </c>
      <c r="DN118">
        <v>0</v>
      </c>
      <c r="DO118">
        <v>0</v>
      </c>
      <c r="DP118" t="s">
        <v>128</v>
      </c>
      <c r="DQ118">
        <v>0</v>
      </c>
      <c r="DR118">
        <v>0</v>
      </c>
      <c r="DS118">
        <v>0.35591768374958199</v>
      </c>
      <c r="DT118">
        <v>-0.153169741962426</v>
      </c>
      <c r="DU118">
        <v>0</v>
      </c>
      <c r="DV118" t="s">
        <v>128</v>
      </c>
      <c r="DW118">
        <v>0</v>
      </c>
      <c r="DX118">
        <v>0</v>
      </c>
      <c r="DY118" t="s">
        <v>128</v>
      </c>
      <c r="DZ118">
        <v>0</v>
      </c>
      <c r="EA118">
        <v>0</v>
      </c>
      <c r="EB118" t="s">
        <v>128</v>
      </c>
      <c r="EC118">
        <v>0</v>
      </c>
      <c r="ED118">
        <v>0</v>
      </c>
      <c r="EE118" t="s">
        <v>128</v>
      </c>
      <c r="EF118">
        <v>0</v>
      </c>
      <c r="EG118">
        <v>0</v>
      </c>
      <c r="EH118">
        <v>0.35591768374958199</v>
      </c>
      <c r="EI118">
        <v>-0.153169741962426</v>
      </c>
      <c r="EJ118">
        <v>0</v>
      </c>
      <c r="EK118" t="s">
        <v>128</v>
      </c>
      <c r="EL118">
        <v>0</v>
      </c>
      <c r="EM118">
        <v>0</v>
      </c>
      <c r="EN118" t="s">
        <v>128</v>
      </c>
      <c r="EO118">
        <v>0</v>
      </c>
      <c r="EP118">
        <v>0</v>
      </c>
      <c r="EQ118" t="s">
        <v>128</v>
      </c>
      <c r="ER118">
        <v>0</v>
      </c>
      <c r="ES118">
        <v>0</v>
      </c>
    </row>
    <row r="119" spans="1:149" x14ac:dyDescent="0.2">
      <c r="A119">
        <v>0</v>
      </c>
      <c r="B119" t="s">
        <v>123</v>
      </c>
      <c r="C119" t="s">
        <v>124</v>
      </c>
      <c r="D119" t="s">
        <v>125</v>
      </c>
      <c r="E119">
        <v>137.07089999999999</v>
      </c>
      <c r="F119">
        <v>0.4</v>
      </c>
      <c r="G119">
        <v>19.48</v>
      </c>
      <c r="H119">
        <v>0.44</v>
      </c>
      <c r="I119">
        <v>0</v>
      </c>
      <c r="J119" t="s">
        <v>126</v>
      </c>
      <c r="K119">
        <f t="shared" si="87"/>
        <v>0</v>
      </c>
      <c r="L119" t="s">
        <v>127</v>
      </c>
      <c r="M119" t="s">
        <v>127</v>
      </c>
      <c r="N119" t="s">
        <v>127</v>
      </c>
      <c r="O119" t="s">
        <v>127</v>
      </c>
      <c r="P119" t="s">
        <v>127</v>
      </c>
      <c r="Q119" t="s">
        <v>127</v>
      </c>
      <c r="R119" t="s">
        <v>127</v>
      </c>
      <c r="S119" t="s">
        <v>127</v>
      </c>
      <c r="T119" t="s">
        <v>127</v>
      </c>
      <c r="U119" t="s">
        <v>127</v>
      </c>
      <c r="V119" t="s">
        <v>127</v>
      </c>
      <c r="W119" t="s">
        <v>127</v>
      </c>
      <c r="X119" t="s">
        <v>127</v>
      </c>
      <c r="Y119" t="s">
        <v>127</v>
      </c>
      <c r="Z119" t="s">
        <v>127</v>
      </c>
      <c r="AA119" t="s">
        <v>127</v>
      </c>
      <c r="AB119" t="s">
        <v>127</v>
      </c>
      <c r="AC119" t="s">
        <v>127</v>
      </c>
      <c r="AD119" t="s">
        <v>127</v>
      </c>
      <c r="AE119" t="s">
        <v>127</v>
      </c>
      <c r="AF119" t="s">
        <v>127</v>
      </c>
      <c r="AG119" t="s">
        <v>127</v>
      </c>
      <c r="AH119" t="s">
        <v>127</v>
      </c>
      <c r="AI119" t="s">
        <v>127</v>
      </c>
      <c r="AJ119" t="s">
        <v>127</v>
      </c>
      <c r="AK119" t="s">
        <v>127</v>
      </c>
      <c r="AL119" t="s">
        <v>127</v>
      </c>
      <c r="AM119" t="s">
        <v>127</v>
      </c>
      <c r="AN119" t="s">
        <v>127</v>
      </c>
      <c r="AO119" t="s">
        <v>127</v>
      </c>
      <c r="AP119" t="s">
        <v>127</v>
      </c>
      <c r="AQ119" t="s">
        <v>127</v>
      </c>
      <c r="AR119" t="s">
        <v>127</v>
      </c>
      <c r="AS119" t="s">
        <v>127</v>
      </c>
      <c r="AT119" t="s">
        <v>127</v>
      </c>
      <c r="AU119" t="s">
        <v>127</v>
      </c>
      <c r="AV119" t="s">
        <v>127</v>
      </c>
      <c r="AW119" t="s">
        <v>127</v>
      </c>
      <c r="AX119" t="s">
        <v>127</v>
      </c>
      <c r="AY119" t="s">
        <v>127</v>
      </c>
      <c r="AZ119" t="s">
        <v>127</v>
      </c>
      <c r="BA119" t="s">
        <v>127</v>
      </c>
      <c r="BB119" t="s">
        <v>127</v>
      </c>
      <c r="BC119" t="s">
        <v>127</v>
      </c>
      <c r="BD119" t="s">
        <v>127</v>
      </c>
      <c r="BE119" t="s">
        <v>127</v>
      </c>
      <c r="BF119" t="s">
        <v>127</v>
      </c>
      <c r="BG119" t="s">
        <v>127</v>
      </c>
      <c r="BH119" t="s">
        <v>128</v>
      </c>
      <c r="BI119">
        <v>0</v>
      </c>
      <c r="BJ119">
        <v>0</v>
      </c>
      <c r="BK119" t="s">
        <v>128</v>
      </c>
      <c r="BL119">
        <v>0</v>
      </c>
      <c r="BM119">
        <v>0</v>
      </c>
      <c r="BN119" t="s">
        <v>128</v>
      </c>
      <c r="BO119">
        <v>0</v>
      </c>
      <c r="BP119">
        <v>0</v>
      </c>
      <c r="BQ119" t="s">
        <v>128</v>
      </c>
      <c r="BR119">
        <v>0</v>
      </c>
      <c r="BS119">
        <v>0</v>
      </c>
      <c r="BT119" t="s">
        <v>128</v>
      </c>
      <c r="BU119">
        <v>0</v>
      </c>
      <c r="BV119">
        <v>0</v>
      </c>
      <c r="BW119" t="s">
        <v>128</v>
      </c>
      <c r="BX119">
        <v>0</v>
      </c>
      <c r="BY119">
        <v>0</v>
      </c>
      <c r="BZ119" t="s">
        <v>128</v>
      </c>
      <c r="CA119">
        <v>0</v>
      </c>
      <c r="CB119">
        <v>0</v>
      </c>
      <c r="CC119" t="s">
        <v>128</v>
      </c>
      <c r="CD119">
        <v>0</v>
      </c>
      <c r="CE119">
        <v>0</v>
      </c>
      <c r="CF119" t="s">
        <v>128</v>
      </c>
      <c r="CG119">
        <v>0</v>
      </c>
      <c r="CH119">
        <v>0</v>
      </c>
      <c r="CI119" t="s">
        <v>128</v>
      </c>
      <c r="CJ119">
        <v>0</v>
      </c>
      <c r="CK119">
        <v>0</v>
      </c>
      <c r="CL119" t="s">
        <v>128</v>
      </c>
      <c r="CM119">
        <v>0</v>
      </c>
      <c r="CN119">
        <v>0</v>
      </c>
      <c r="CO119" t="s">
        <v>128</v>
      </c>
      <c r="CP119">
        <v>0</v>
      </c>
      <c r="CQ119">
        <v>0</v>
      </c>
      <c r="CR119" t="s">
        <v>128</v>
      </c>
      <c r="CS119">
        <v>0</v>
      </c>
      <c r="CT119">
        <v>0</v>
      </c>
      <c r="CU119" t="s">
        <v>128</v>
      </c>
      <c r="CV119">
        <v>0</v>
      </c>
      <c r="CW119">
        <v>0</v>
      </c>
      <c r="CX119" t="s">
        <v>128</v>
      </c>
      <c r="CY119">
        <v>0</v>
      </c>
      <c r="CZ119">
        <v>0</v>
      </c>
      <c r="DA119" t="s">
        <v>128</v>
      </c>
      <c r="DB119">
        <v>0</v>
      </c>
      <c r="DC119">
        <v>0</v>
      </c>
      <c r="DD119" t="s">
        <v>128</v>
      </c>
      <c r="DE119">
        <v>0</v>
      </c>
      <c r="DF119">
        <v>0</v>
      </c>
      <c r="DG119" t="s">
        <v>128</v>
      </c>
      <c r="DH119">
        <v>0</v>
      </c>
      <c r="DI119">
        <v>0</v>
      </c>
      <c r="DJ119" t="s">
        <v>128</v>
      </c>
      <c r="DK119">
        <v>0</v>
      </c>
      <c r="DL119">
        <v>0</v>
      </c>
      <c r="DM119" t="s">
        <v>128</v>
      </c>
      <c r="DN119">
        <v>0</v>
      </c>
      <c r="DO119">
        <v>0</v>
      </c>
      <c r="DP119" t="s">
        <v>128</v>
      </c>
      <c r="DQ119">
        <v>0</v>
      </c>
      <c r="DR119">
        <v>0</v>
      </c>
      <c r="DS119" t="s">
        <v>128</v>
      </c>
      <c r="DT119">
        <v>0</v>
      </c>
      <c r="DU119">
        <v>0</v>
      </c>
      <c r="DV119" t="s">
        <v>128</v>
      </c>
      <c r="DW119">
        <v>0</v>
      </c>
      <c r="DX119">
        <v>0</v>
      </c>
      <c r="DY119" t="s">
        <v>128</v>
      </c>
      <c r="DZ119">
        <v>0</v>
      </c>
      <c r="EA119">
        <v>0</v>
      </c>
      <c r="EB119" t="s">
        <v>128</v>
      </c>
      <c r="EC119">
        <v>0</v>
      </c>
      <c r="ED119">
        <v>0</v>
      </c>
      <c r="EE119" t="s">
        <v>128</v>
      </c>
      <c r="EF119">
        <v>0</v>
      </c>
      <c r="EG119">
        <v>0</v>
      </c>
      <c r="EH119" t="s">
        <v>128</v>
      </c>
      <c r="EI119">
        <v>0</v>
      </c>
      <c r="EJ119">
        <v>0</v>
      </c>
      <c r="EK119" t="s">
        <v>128</v>
      </c>
      <c r="EL119">
        <v>0</v>
      </c>
      <c r="EM119">
        <v>0</v>
      </c>
      <c r="EN119" t="s">
        <v>128</v>
      </c>
      <c r="EO119">
        <v>0</v>
      </c>
      <c r="EP119">
        <v>0</v>
      </c>
      <c r="EQ119" t="s">
        <v>128</v>
      </c>
      <c r="ER119">
        <v>0</v>
      </c>
      <c r="ES119">
        <v>0</v>
      </c>
    </row>
    <row r="120" spans="1:149" x14ac:dyDescent="0.2">
      <c r="A120">
        <v>1</v>
      </c>
      <c r="B120" t="s">
        <v>129</v>
      </c>
      <c r="C120" t="s">
        <v>130</v>
      </c>
      <c r="D120" t="s">
        <v>131</v>
      </c>
      <c r="E120">
        <v>264.952</v>
      </c>
      <c r="F120">
        <v>-7.5</v>
      </c>
      <c r="G120">
        <v>14.9</v>
      </c>
      <c r="H120">
        <v>0.2</v>
      </c>
      <c r="I120">
        <v>0</v>
      </c>
      <c r="J120" t="s">
        <v>132</v>
      </c>
      <c r="K120">
        <f t="shared" si="87"/>
        <v>0</v>
      </c>
      <c r="L120" t="s">
        <v>127</v>
      </c>
      <c r="M120" t="s">
        <v>127</v>
      </c>
      <c r="N120" t="s">
        <v>127</v>
      </c>
      <c r="O120" t="s">
        <v>127</v>
      </c>
      <c r="P120" t="s">
        <v>127</v>
      </c>
      <c r="Q120" t="s">
        <v>127</v>
      </c>
      <c r="R120" t="s">
        <v>127</v>
      </c>
      <c r="S120" t="s">
        <v>127</v>
      </c>
      <c r="T120" t="s">
        <v>127</v>
      </c>
      <c r="U120" t="s">
        <v>127</v>
      </c>
      <c r="V120" t="s">
        <v>127</v>
      </c>
      <c r="W120" t="s">
        <v>127</v>
      </c>
      <c r="X120" t="s">
        <v>127</v>
      </c>
      <c r="Y120" t="s">
        <v>127</v>
      </c>
      <c r="Z120" t="s">
        <v>127</v>
      </c>
      <c r="AA120" t="s">
        <v>127</v>
      </c>
      <c r="AB120" t="s">
        <v>127</v>
      </c>
      <c r="AC120" t="s">
        <v>127</v>
      </c>
      <c r="AD120" t="s">
        <v>127</v>
      </c>
      <c r="AE120" t="s">
        <v>127</v>
      </c>
      <c r="AF120" t="s">
        <v>127</v>
      </c>
      <c r="AG120" t="s">
        <v>127</v>
      </c>
      <c r="AH120" t="s">
        <v>127</v>
      </c>
      <c r="AI120" t="s">
        <v>127</v>
      </c>
      <c r="AJ120" t="s">
        <v>127</v>
      </c>
      <c r="AK120" t="s">
        <v>127</v>
      </c>
      <c r="AL120" t="s">
        <v>127</v>
      </c>
      <c r="AM120" t="s">
        <v>127</v>
      </c>
      <c r="AN120" t="s">
        <v>127</v>
      </c>
      <c r="AO120" t="s">
        <v>127</v>
      </c>
      <c r="AP120" t="s">
        <v>127</v>
      </c>
      <c r="AQ120" t="s">
        <v>127</v>
      </c>
      <c r="AR120" t="s">
        <v>127</v>
      </c>
      <c r="AS120" t="s">
        <v>127</v>
      </c>
      <c r="AT120" t="s">
        <v>127</v>
      </c>
      <c r="AU120" t="s">
        <v>127</v>
      </c>
      <c r="AV120" t="s">
        <v>127</v>
      </c>
      <c r="AW120" t="s">
        <v>127</v>
      </c>
      <c r="AX120" t="s">
        <v>127</v>
      </c>
      <c r="AY120" t="s">
        <v>127</v>
      </c>
      <c r="AZ120" t="s">
        <v>127</v>
      </c>
      <c r="BA120" t="s">
        <v>127</v>
      </c>
      <c r="BB120" t="s">
        <v>127</v>
      </c>
      <c r="BC120" t="s">
        <v>127</v>
      </c>
      <c r="BD120" t="s">
        <v>127</v>
      </c>
      <c r="BE120" t="s">
        <v>127</v>
      </c>
      <c r="BF120" t="s">
        <v>127</v>
      </c>
      <c r="BG120" t="s">
        <v>127</v>
      </c>
      <c r="BH120" t="s">
        <v>128</v>
      </c>
      <c r="BI120">
        <v>0</v>
      </c>
      <c r="BJ120">
        <v>0</v>
      </c>
      <c r="BK120" t="s">
        <v>128</v>
      </c>
      <c r="BL120">
        <v>0</v>
      </c>
      <c r="BM120">
        <v>0</v>
      </c>
      <c r="BN120" t="s">
        <v>128</v>
      </c>
      <c r="BO120">
        <v>0</v>
      </c>
      <c r="BP120">
        <v>0</v>
      </c>
      <c r="BQ120" t="s">
        <v>128</v>
      </c>
      <c r="BR120">
        <v>0</v>
      </c>
      <c r="BS120">
        <v>0</v>
      </c>
      <c r="BT120" t="s">
        <v>128</v>
      </c>
      <c r="BU120">
        <v>0</v>
      </c>
      <c r="BV120">
        <v>0</v>
      </c>
      <c r="BW120" t="s">
        <v>128</v>
      </c>
      <c r="BX120">
        <v>0</v>
      </c>
      <c r="BY120">
        <v>0</v>
      </c>
      <c r="BZ120" t="s">
        <v>128</v>
      </c>
      <c r="CA120">
        <v>0</v>
      </c>
      <c r="CB120">
        <v>0</v>
      </c>
      <c r="CC120" t="s">
        <v>128</v>
      </c>
      <c r="CD120">
        <v>0</v>
      </c>
      <c r="CE120">
        <v>0</v>
      </c>
      <c r="CF120" t="s">
        <v>128</v>
      </c>
      <c r="CG120">
        <v>0</v>
      </c>
      <c r="CH120">
        <v>0</v>
      </c>
      <c r="CI120" t="s">
        <v>128</v>
      </c>
      <c r="CJ120">
        <v>0</v>
      </c>
      <c r="CK120">
        <v>0</v>
      </c>
      <c r="CL120" t="s">
        <v>128</v>
      </c>
      <c r="CM120">
        <v>0</v>
      </c>
      <c r="CN120">
        <v>0</v>
      </c>
      <c r="CO120" t="s">
        <v>128</v>
      </c>
      <c r="CP120">
        <v>0</v>
      </c>
      <c r="CQ120">
        <v>0</v>
      </c>
      <c r="CR120" t="s">
        <v>128</v>
      </c>
      <c r="CS120">
        <v>0</v>
      </c>
      <c r="CT120">
        <v>0</v>
      </c>
      <c r="CU120" t="s">
        <v>128</v>
      </c>
      <c r="CV120">
        <v>0</v>
      </c>
      <c r="CW120">
        <v>0</v>
      </c>
      <c r="CX120" t="s">
        <v>128</v>
      </c>
      <c r="CY120">
        <v>0</v>
      </c>
      <c r="CZ120">
        <v>0</v>
      </c>
      <c r="DA120" t="s">
        <v>128</v>
      </c>
      <c r="DB120">
        <v>0</v>
      </c>
      <c r="DC120">
        <v>0</v>
      </c>
      <c r="DD120" t="s">
        <v>128</v>
      </c>
      <c r="DE120">
        <v>0</v>
      </c>
      <c r="DF120">
        <v>0</v>
      </c>
      <c r="DG120" t="s">
        <v>128</v>
      </c>
      <c r="DH120">
        <v>0</v>
      </c>
      <c r="DI120">
        <v>0</v>
      </c>
      <c r="DJ120" t="s">
        <v>128</v>
      </c>
      <c r="DK120">
        <v>0</v>
      </c>
      <c r="DL120">
        <v>0</v>
      </c>
      <c r="DM120" t="s">
        <v>128</v>
      </c>
      <c r="DN120">
        <v>0</v>
      </c>
      <c r="DO120">
        <v>0</v>
      </c>
      <c r="DP120" t="s">
        <v>128</v>
      </c>
      <c r="DQ120">
        <v>0</v>
      </c>
      <c r="DR120">
        <v>0</v>
      </c>
      <c r="DS120" t="s">
        <v>128</v>
      </c>
      <c r="DT120">
        <v>0</v>
      </c>
      <c r="DU120">
        <v>0</v>
      </c>
      <c r="DV120" t="s">
        <v>128</v>
      </c>
      <c r="DW120">
        <v>0</v>
      </c>
      <c r="DX120">
        <v>0</v>
      </c>
      <c r="DY120" t="s">
        <v>128</v>
      </c>
      <c r="DZ120">
        <v>0</v>
      </c>
      <c r="EA120">
        <v>0</v>
      </c>
      <c r="EB120" t="s">
        <v>128</v>
      </c>
      <c r="EC120">
        <v>0</v>
      </c>
      <c r="ED120">
        <v>0</v>
      </c>
      <c r="EE120" t="s">
        <v>128</v>
      </c>
      <c r="EF120">
        <v>0</v>
      </c>
      <c r="EG120">
        <v>0</v>
      </c>
      <c r="EH120" t="s">
        <v>128</v>
      </c>
      <c r="EI120">
        <v>0</v>
      </c>
      <c r="EJ120">
        <v>0</v>
      </c>
      <c r="EK120" t="s">
        <v>128</v>
      </c>
      <c r="EL120">
        <v>0</v>
      </c>
      <c r="EM120">
        <v>0</v>
      </c>
      <c r="EN120" t="s">
        <v>128</v>
      </c>
      <c r="EO120">
        <v>0</v>
      </c>
      <c r="EP120">
        <v>0</v>
      </c>
      <c r="EQ120" t="s">
        <v>128</v>
      </c>
      <c r="ER120">
        <v>0</v>
      </c>
      <c r="ES120">
        <v>0</v>
      </c>
    </row>
    <row r="121" spans="1:149" x14ac:dyDescent="0.2">
      <c r="A121">
        <v>2</v>
      </c>
      <c r="B121" t="s">
        <v>133</v>
      </c>
      <c r="C121" t="s">
        <v>134</v>
      </c>
      <c r="D121" t="s">
        <v>131</v>
      </c>
      <c r="E121">
        <v>103.0401</v>
      </c>
      <c r="F121">
        <v>-13.3</v>
      </c>
      <c r="G121">
        <v>7.45</v>
      </c>
      <c r="H121">
        <v>0.35</v>
      </c>
      <c r="I121">
        <v>0</v>
      </c>
      <c r="J121" t="s">
        <v>135</v>
      </c>
      <c r="K121">
        <f t="shared" si="87"/>
        <v>0</v>
      </c>
      <c r="L121" t="s">
        <v>127</v>
      </c>
      <c r="M121" t="s">
        <v>127</v>
      </c>
      <c r="N121" t="s">
        <v>127</v>
      </c>
      <c r="O121" t="s">
        <v>127</v>
      </c>
      <c r="P121" t="s">
        <v>127</v>
      </c>
      <c r="Q121" t="s">
        <v>127</v>
      </c>
      <c r="R121" t="s">
        <v>127</v>
      </c>
      <c r="S121" t="s">
        <v>127</v>
      </c>
      <c r="T121" t="s">
        <v>127</v>
      </c>
      <c r="U121" t="s">
        <v>127</v>
      </c>
      <c r="V121" t="s">
        <v>127</v>
      </c>
      <c r="W121" t="s">
        <v>127</v>
      </c>
      <c r="X121" t="s">
        <v>127</v>
      </c>
      <c r="Y121" t="s">
        <v>127</v>
      </c>
      <c r="Z121" t="s">
        <v>127</v>
      </c>
      <c r="AA121" t="s">
        <v>127</v>
      </c>
      <c r="AB121" t="s">
        <v>127</v>
      </c>
      <c r="AC121" t="s">
        <v>127</v>
      </c>
      <c r="AD121" t="s">
        <v>127</v>
      </c>
      <c r="AE121" t="s">
        <v>127</v>
      </c>
      <c r="AF121" t="s">
        <v>127</v>
      </c>
      <c r="AG121" t="s">
        <v>127</v>
      </c>
      <c r="AH121" t="s">
        <v>127</v>
      </c>
      <c r="AI121" t="s">
        <v>127</v>
      </c>
      <c r="AJ121" t="s">
        <v>127</v>
      </c>
      <c r="AK121" t="s">
        <v>127</v>
      </c>
      <c r="AL121" t="s">
        <v>127</v>
      </c>
      <c r="AM121" t="s">
        <v>127</v>
      </c>
      <c r="AN121" t="s">
        <v>127</v>
      </c>
      <c r="AO121" t="s">
        <v>127</v>
      </c>
      <c r="AP121" t="s">
        <v>127</v>
      </c>
      <c r="AQ121" t="s">
        <v>127</v>
      </c>
      <c r="AR121" t="s">
        <v>127</v>
      </c>
      <c r="AS121" t="s">
        <v>127</v>
      </c>
      <c r="AT121" t="s">
        <v>127</v>
      </c>
      <c r="AU121" t="s">
        <v>127</v>
      </c>
      <c r="AV121" t="s">
        <v>127</v>
      </c>
      <c r="AW121" t="s">
        <v>127</v>
      </c>
      <c r="AX121" t="s">
        <v>127</v>
      </c>
      <c r="AY121" t="s">
        <v>127</v>
      </c>
      <c r="AZ121" t="s">
        <v>127</v>
      </c>
      <c r="BA121" t="s">
        <v>127</v>
      </c>
      <c r="BB121" t="s">
        <v>127</v>
      </c>
      <c r="BC121" t="s">
        <v>127</v>
      </c>
      <c r="BD121" t="s">
        <v>127</v>
      </c>
      <c r="BE121" t="s">
        <v>127</v>
      </c>
      <c r="BF121" t="s">
        <v>127</v>
      </c>
      <c r="BG121" t="s">
        <v>127</v>
      </c>
      <c r="BH121" t="s">
        <v>128</v>
      </c>
      <c r="BI121">
        <v>0</v>
      </c>
      <c r="BJ121">
        <v>0</v>
      </c>
      <c r="BK121" t="s">
        <v>128</v>
      </c>
      <c r="BL121">
        <v>0</v>
      </c>
      <c r="BM121">
        <v>0</v>
      </c>
      <c r="BN121" t="s">
        <v>128</v>
      </c>
      <c r="BO121">
        <v>0</v>
      </c>
      <c r="BP121">
        <v>0</v>
      </c>
      <c r="BQ121" t="s">
        <v>128</v>
      </c>
      <c r="BR121">
        <v>0</v>
      </c>
      <c r="BS121">
        <v>0</v>
      </c>
      <c r="BT121" t="s">
        <v>128</v>
      </c>
      <c r="BU121">
        <v>0</v>
      </c>
      <c r="BV121">
        <v>0</v>
      </c>
      <c r="BW121" t="s">
        <v>128</v>
      </c>
      <c r="BX121">
        <v>0</v>
      </c>
      <c r="BY121">
        <v>0</v>
      </c>
      <c r="BZ121" t="s">
        <v>128</v>
      </c>
      <c r="CA121">
        <v>0</v>
      </c>
      <c r="CB121">
        <v>0</v>
      </c>
      <c r="CC121" t="s">
        <v>128</v>
      </c>
      <c r="CD121">
        <v>0</v>
      </c>
      <c r="CE121">
        <v>0</v>
      </c>
      <c r="CF121" t="s">
        <v>128</v>
      </c>
      <c r="CG121">
        <v>0</v>
      </c>
      <c r="CH121">
        <v>0</v>
      </c>
      <c r="CI121" t="s">
        <v>128</v>
      </c>
      <c r="CJ121">
        <v>0</v>
      </c>
      <c r="CK121">
        <v>0</v>
      </c>
      <c r="CL121" t="s">
        <v>128</v>
      </c>
      <c r="CM121">
        <v>0</v>
      </c>
      <c r="CN121">
        <v>0</v>
      </c>
      <c r="CO121" t="s">
        <v>128</v>
      </c>
      <c r="CP121">
        <v>0</v>
      </c>
      <c r="CQ121">
        <v>0</v>
      </c>
      <c r="CR121" t="s">
        <v>128</v>
      </c>
      <c r="CS121">
        <v>0</v>
      </c>
      <c r="CT121">
        <v>0</v>
      </c>
      <c r="CU121" t="s">
        <v>128</v>
      </c>
      <c r="CV121">
        <v>0</v>
      </c>
      <c r="CW121">
        <v>0</v>
      </c>
      <c r="CX121" t="s">
        <v>128</v>
      </c>
      <c r="CY121">
        <v>0</v>
      </c>
      <c r="CZ121">
        <v>0</v>
      </c>
      <c r="DA121" t="s">
        <v>128</v>
      </c>
      <c r="DB121">
        <v>0</v>
      </c>
      <c r="DC121">
        <v>0</v>
      </c>
      <c r="DD121" t="s">
        <v>128</v>
      </c>
      <c r="DE121">
        <v>0</v>
      </c>
      <c r="DF121">
        <v>0</v>
      </c>
      <c r="DG121" t="s">
        <v>128</v>
      </c>
      <c r="DH121">
        <v>0</v>
      </c>
      <c r="DI121">
        <v>0</v>
      </c>
      <c r="DJ121" t="s">
        <v>128</v>
      </c>
      <c r="DK121">
        <v>0</v>
      </c>
      <c r="DL121">
        <v>0</v>
      </c>
      <c r="DM121" t="s">
        <v>128</v>
      </c>
      <c r="DN121">
        <v>0</v>
      </c>
      <c r="DO121">
        <v>0</v>
      </c>
      <c r="DP121" t="s">
        <v>128</v>
      </c>
      <c r="DQ121">
        <v>0</v>
      </c>
      <c r="DR121">
        <v>0</v>
      </c>
      <c r="DS121" t="s">
        <v>128</v>
      </c>
      <c r="DT121">
        <v>0</v>
      </c>
      <c r="DU121">
        <v>0</v>
      </c>
      <c r="DV121" t="s">
        <v>128</v>
      </c>
      <c r="DW121">
        <v>0</v>
      </c>
      <c r="DX121">
        <v>0</v>
      </c>
      <c r="DY121" t="s">
        <v>128</v>
      </c>
      <c r="DZ121">
        <v>0</v>
      </c>
      <c r="EA121">
        <v>0</v>
      </c>
      <c r="EB121" t="s">
        <v>128</v>
      </c>
      <c r="EC121">
        <v>0</v>
      </c>
      <c r="ED121">
        <v>0</v>
      </c>
      <c r="EE121" t="s">
        <v>128</v>
      </c>
      <c r="EF121">
        <v>0</v>
      </c>
      <c r="EG121">
        <v>0</v>
      </c>
      <c r="EH121" t="s">
        <v>128</v>
      </c>
      <c r="EI121">
        <v>0</v>
      </c>
      <c r="EJ121">
        <v>0</v>
      </c>
      <c r="EK121" t="s">
        <v>128</v>
      </c>
      <c r="EL121">
        <v>0</v>
      </c>
      <c r="EM121">
        <v>0</v>
      </c>
      <c r="EN121" t="s">
        <v>128</v>
      </c>
      <c r="EO121">
        <v>0</v>
      </c>
      <c r="EP121">
        <v>0</v>
      </c>
      <c r="EQ121" t="s">
        <v>128</v>
      </c>
      <c r="ER121">
        <v>0</v>
      </c>
      <c r="ES121">
        <v>0</v>
      </c>
    </row>
    <row r="122" spans="1:149" x14ac:dyDescent="0.2">
      <c r="A122">
        <v>8</v>
      </c>
      <c r="B122" t="s">
        <v>151</v>
      </c>
      <c r="C122" t="s">
        <v>152</v>
      </c>
      <c r="D122" t="s">
        <v>131</v>
      </c>
      <c r="E122">
        <v>275.01740000000001</v>
      </c>
      <c r="F122">
        <v>-2</v>
      </c>
      <c r="G122">
        <v>15.66</v>
      </c>
      <c r="H122">
        <v>0.42</v>
      </c>
      <c r="I122">
        <v>0</v>
      </c>
      <c r="J122" t="s">
        <v>153</v>
      </c>
      <c r="K122">
        <f t="shared" si="87"/>
        <v>0</v>
      </c>
      <c r="L122" t="s">
        <v>127</v>
      </c>
      <c r="M122" t="s">
        <v>127</v>
      </c>
      <c r="N122" t="s">
        <v>127</v>
      </c>
      <c r="O122" t="s">
        <v>127</v>
      </c>
      <c r="P122" t="s">
        <v>127</v>
      </c>
      <c r="Q122" t="s">
        <v>127</v>
      </c>
      <c r="R122" t="s">
        <v>127</v>
      </c>
      <c r="S122" t="s">
        <v>127</v>
      </c>
      <c r="T122" t="s">
        <v>127</v>
      </c>
      <c r="U122" t="s">
        <v>127</v>
      </c>
      <c r="V122" t="s">
        <v>127</v>
      </c>
      <c r="W122" t="s">
        <v>127</v>
      </c>
      <c r="X122" t="s">
        <v>127</v>
      </c>
      <c r="Y122" t="s">
        <v>127</v>
      </c>
      <c r="Z122" t="s">
        <v>127</v>
      </c>
      <c r="AA122" t="s">
        <v>127</v>
      </c>
      <c r="AB122" t="s">
        <v>127</v>
      </c>
      <c r="AC122" t="s">
        <v>127</v>
      </c>
      <c r="AD122" t="s">
        <v>127</v>
      </c>
      <c r="AE122" t="s">
        <v>127</v>
      </c>
      <c r="AF122" t="s">
        <v>127</v>
      </c>
      <c r="AG122" t="s">
        <v>127</v>
      </c>
      <c r="AH122" t="s">
        <v>127</v>
      </c>
      <c r="AI122" t="s">
        <v>127</v>
      </c>
      <c r="AJ122" t="s">
        <v>127</v>
      </c>
      <c r="AK122" t="s">
        <v>127</v>
      </c>
      <c r="AL122" t="s">
        <v>127</v>
      </c>
      <c r="AM122" t="s">
        <v>127</v>
      </c>
      <c r="AN122" t="s">
        <v>127</v>
      </c>
      <c r="AO122" t="s">
        <v>127</v>
      </c>
      <c r="AP122" t="s">
        <v>127</v>
      </c>
      <c r="AQ122" t="s">
        <v>127</v>
      </c>
      <c r="AR122" t="s">
        <v>127</v>
      </c>
      <c r="AS122" t="s">
        <v>127</v>
      </c>
      <c r="AT122" t="s">
        <v>127</v>
      </c>
      <c r="AU122" t="s">
        <v>127</v>
      </c>
      <c r="AV122" t="s">
        <v>127</v>
      </c>
      <c r="AW122" t="s">
        <v>127</v>
      </c>
      <c r="AX122" t="s">
        <v>127</v>
      </c>
      <c r="AY122" t="s">
        <v>127</v>
      </c>
      <c r="AZ122" t="s">
        <v>127</v>
      </c>
      <c r="BA122" t="s">
        <v>127</v>
      </c>
      <c r="BB122" t="s">
        <v>127</v>
      </c>
      <c r="BC122" t="s">
        <v>127</v>
      </c>
      <c r="BD122" t="s">
        <v>127</v>
      </c>
      <c r="BE122" t="s">
        <v>127</v>
      </c>
      <c r="BF122" t="s">
        <v>127</v>
      </c>
      <c r="BG122" t="s">
        <v>127</v>
      </c>
      <c r="BH122" t="s">
        <v>128</v>
      </c>
      <c r="BI122">
        <v>0</v>
      </c>
      <c r="BJ122">
        <v>0</v>
      </c>
      <c r="BK122" t="s">
        <v>128</v>
      </c>
      <c r="BL122">
        <v>0</v>
      </c>
      <c r="BM122">
        <v>0</v>
      </c>
      <c r="BN122" t="s">
        <v>128</v>
      </c>
      <c r="BO122">
        <v>0</v>
      </c>
      <c r="BP122">
        <v>0</v>
      </c>
      <c r="BQ122" t="s">
        <v>128</v>
      </c>
      <c r="BR122">
        <v>0</v>
      </c>
      <c r="BS122">
        <v>0</v>
      </c>
      <c r="BT122" t="s">
        <v>128</v>
      </c>
      <c r="BU122">
        <v>0</v>
      </c>
      <c r="BV122">
        <v>0</v>
      </c>
      <c r="BW122" t="s">
        <v>128</v>
      </c>
      <c r="BX122">
        <v>0</v>
      </c>
      <c r="BY122">
        <v>0</v>
      </c>
      <c r="BZ122" t="s">
        <v>128</v>
      </c>
      <c r="CA122">
        <v>0</v>
      </c>
      <c r="CB122">
        <v>0</v>
      </c>
      <c r="CC122" t="s">
        <v>128</v>
      </c>
      <c r="CD122">
        <v>0</v>
      </c>
      <c r="CE122">
        <v>0</v>
      </c>
      <c r="CF122" t="s">
        <v>128</v>
      </c>
      <c r="CG122">
        <v>0</v>
      </c>
      <c r="CH122">
        <v>0</v>
      </c>
      <c r="CI122" t="s">
        <v>128</v>
      </c>
      <c r="CJ122">
        <v>0</v>
      </c>
      <c r="CK122">
        <v>0</v>
      </c>
      <c r="CL122" t="s">
        <v>128</v>
      </c>
      <c r="CM122">
        <v>0</v>
      </c>
      <c r="CN122">
        <v>0</v>
      </c>
      <c r="CO122" t="s">
        <v>128</v>
      </c>
      <c r="CP122">
        <v>0</v>
      </c>
      <c r="CQ122">
        <v>0</v>
      </c>
      <c r="CR122" t="s">
        <v>128</v>
      </c>
      <c r="CS122">
        <v>0</v>
      </c>
      <c r="CT122">
        <v>0</v>
      </c>
      <c r="CU122" t="s">
        <v>128</v>
      </c>
      <c r="CV122">
        <v>0</v>
      </c>
      <c r="CW122">
        <v>0</v>
      </c>
      <c r="CX122" t="s">
        <v>128</v>
      </c>
      <c r="CY122">
        <v>0</v>
      </c>
      <c r="CZ122">
        <v>0</v>
      </c>
      <c r="DA122" t="s">
        <v>128</v>
      </c>
      <c r="DB122">
        <v>0</v>
      </c>
      <c r="DC122">
        <v>0</v>
      </c>
      <c r="DD122" t="s">
        <v>128</v>
      </c>
      <c r="DE122">
        <v>0</v>
      </c>
      <c r="DF122">
        <v>0</v>
      </c>
      <c r="DG122" t="s">
        <v>128</v>
      </c>
      <c r="DH122">
        <v>0</v>
      </c>
      <c r="DI122">
        <v>0</v>
      </c>
      <c r="DJ122" t="s">
        <v>128</v>
      </c>
      <c r="DK122">
        <v>0</v>
      </c>
      <c r="DL122">
        <v>0</v>
      </c>
      <c r="DM122" t="s">
        <v>128</v>
      </c>
      <c r="DN122">
        <v>0</v>
      </c>
      <c r="DO122">
        <v>0</v>
      </c>
      <c r="DP122" t="s">
        <v>128</v>
      </c>
      <c r="DQ122">
        <v>0</v>
      </c>
      <c r="DR122">
        <v>0</v>
      </c>
      <c r="DS122" t="s">
        <v>128</v>
      </c>
      <c r="DT122">
        <v>0</v>
      </c>
      <c r="DU122">
        <v>0</v>
      </c>
      <c r="DV122" t="s">
        <v>128</v>
      </c>
      <c r="DW122">
        <v>0</v>
      </c>
      <c r="DX122">
        <v>0</v>
      </c>
      <c r="DY122" t="s">
        <v>128</v>
      </c>
      <c r="DZ122">
        <v>0</v>
      </c>
      <c r="EA122">
        <v>0</v>
      </c>
      <c r="EB122" t="s">
        <v>128</v>
      </c>
      <c r="EC122">
        <v>0</v>
      </c>
      <c r="ED122">
        <v>0</v>
      </c>
      <c r="EE122" t="s">
        <v>128</v>
      </c>
      <c r="EF122">
        <v>0</v>
      </c>
      <c r="EG122">
        <v>0</v>
      </c>
      <c r="EH122" t="s">
        <v>128</v>
      </c>
      <c r="EI122">
        <v>0</v>
      </c>
      <c r="EJ122">
        <v>0</v>
      </c>
      <c r="EK122" t="s">
        <v>128</v>
      </c>
      <c r="EL122">
        <v>0</v>
      </c>
      <c r="EM122">
        <v>0</v>
      </c>
      <c r="EN122" t="s">
        <v>128</v>
      </c>
      <c r="EO122">
        <v>0</v>
      </c>
      <c r="EP122">
        <v>0</v>
      </c>
      <c r="EQ122" t="s">
        <v>128</v>
      </c>
      <c r="ER122">
        <v>0</v>
      </c>
      <c r="ES122">
        <v>0</v>
      </c>
    </row>
    <row r="123" spans="1:149" x14ac:dyDescent="0.2">
      <c r="A123">
        <v>14</v>
      </c>
      <c r="B123" t="s">
        <v>169</v>
      </c>
      <c r="C123" t="s">
        <v>170</v>
      </c>
      <c r="D123" t="s">
        <v>131</v>
      </c>
      <c r="E123">
        <v>558.06439999999998</v>
      </c>
      <c r="F123">
        <v>14.5</v>
      </c>
      <c r="G123">
        <v>12.16</v>
      </c>
      <c r="H123">
        <v>0.27</v>
      </c>
      <c r="I123">
        <v>0</v>
      </c>
      <c r="J123" t="s">
        <v>171</v>
      </c>
      <c r="K123">
        <f t="shared" si="87"/>
        <v>0</v>
      </c>
      <c r="L123" t="s">
        <v>127</v>
      </c>
      <c r="M123" t="s">
        <v>127</v>
      </c>
      <c r="N123" t="s">
        <v>127</v>
      </c>
      <c r="O123" t="s">
        <v>127</v>
      </c>
      <c r="P123" t="s">
        <v>127</v>
      </c>
      <c r="Q123" t="s">
        <v>127</v>
      </c>
      <c r="R123" t="s">
        <v>127</v>
      </c>
      <c r="S123" t="s">
        <v>127</v>
      </c>
      <c r="T123" t="s">
        <v>127</v>
      </c>
      <c r="U123" t="s">
        <v>127</v>
      </c>
      <c r="V123" t="s">
        <v>127</v>
      </c>
      <c r="W123" t="s">
        <v>127</v>
      </c>
      <c r="X123" t="s">
        <v>127</v>
      </c>
      <c r="Y123" t="s">
        <v>127</v>
      </c>
      <c r="Z123" t="s">
        <v>127</v>
      </c>
      <c r="AA123" t="s">
        <v>127</v>
      </c>
      <c r="AB123" t="s">
        <v>127</v>
      </c>
      <c r="AC123" t="s">
        <v>127</v>
      </c>
      <c r="AD123" t="s">
        <v>127</v>
      </c>
      <c r="AE123" t="s">
        <v>127</v>
      </c>
      <c r="AF123" t="s">
        <v>127</v>
      </c>
      <c r="AG123" t="s">
        <v>127</v>
      </c>
      <c r="AH123" t="s">
        <v>127</v>
      </c>
      <c r="AI123" t="s">
        <v>127</v>
      </c>
      <c r="AJ123" t="s">
        <v>127</v>
      </c>
      <c r="AK123" t="s">
        <v>127</v>
      </c>
      <c r="AL123" t="s">
        <v>127</v>
      </c>
      <c r="AM123" t="s">
        <v>127</v>
      </c>
      <c r="AN123" t="s">
        <v>127</v>
      </c>
      <c r="AO123" t="s">
        <v>127</v>
      </c>
      <c r="AP123" t="s">
        <v>127</v>
      </c>
      <c r="AQ123" t="s">
        <v>127</v>
      </c>
      <c r="AR123" t="s">
        <v>127</v>
      </c>
      <c r="AS123" t="s">
        <v>127</v>
      </c>
      <c r="AT123" t="s">
        <v>127</v>
      </c>
      <c r="AU123" t="s">
        <v>127</v>
      </c>
      <c r="AV123" t="s">
        <v>127</v>
      </c>
      <c r="AW123" t="s">
        <v>127</v>
      </c>
      <c r="AX123" t="s">
        <v>127</v>
      </c>
      <c r="AY123" t="s">
        <v>127</v>
      </c>
      <c r="AZ123" t="s">
        <v>127</v>
      </c>
      <c r="BA123" t="s">
        <v>127</v>
      </c>
      <c r="BB123" t="s">
        <v>127</v>
      </c>
      <c r="BC123" t="s">
        <v>127</v>
      </c>
      <c r="BD123" t="s">
        <v>127</v>
      </c>
      <c r="BE123" t="s">
        <v>127</v>
      </c>
      <c r="BF123" t="s">
        <v>127</v>
      </c>
      <c r="BG123" t="s">
        <v>127</v>
      </c>
      <c r="BH123" t="s">
        <v>128</v>
      </c>
      <c r="BI123">
        <v>0</v>
      </c>
      <c r="BJ123">
        <v>0</v>
      </c>
      <c r="BK123" t="s">
        <v>128</v>
      </c>
      <c r="BL123">
        <v>0</v>
      </c>
      <c r="BM123">
        <v>0</v>
      </c>
      <c r="BN123" t="s">
        <v>128</v>
      </c>
      <c r="BO123">
        <v>0</v>
      </c>
      <c r="BP123">
        <v>0</v>
      </c>
      <c r="BQ123" t="s">
        <v>128</v>
      </c>
      <c r="BR123">
        <v>0</v>
      </c>
      <c r="BS123">
        <v>0</v>
      </c>
      <c r="BT123" t="s">
        <v>128</v>
      </c>
      <c r="BU123">
        <v>0</v>
      </c>
      <c r="BV123">
        <v>0</v>
      </c>
      <c r="BW123" t="s">
        <v>128</v>
      </c>
      <c r="BX123">
        <v>0</v>
      </c>
      <c r="BY123">
        <v>0</v>
      </c>
      <c r="BZ123" t="s">
        <v>128</v>
      </c>
      <c r="CA123">
        <v>0</v>
      </c>
      <c r="CB123">
        <v>0</v>
      </c>
      <c r="CC123" t="s">
        <v>128</v>
      </c>
      <c r="CD123">
        <v>0</v>
      </c>
      <c r="CE123">
        <v>0</v>
      </c>
      <c r="CF123" t="s">
        <v>128</v>
      </c>
      <c r="CG123">
        <v>0</v>
      </c>
      <c r="CH123">
        <v>0</v>
      </c>
      <c r="CI123" t="s">
        <v>128</v>
      </c>
      <c r="CJ123">
        <v>0</v>
      </c>
      <c r="CK123">
        <v>0</v>
      </c>
      <c r="CL123" t="s">
        <v>128</v>
      </c>
      <c r="CM123">
        <v>0</v>
      </c>
      <c r="CN123">
        <v>0</v>
      </c>
      <c r="CO123" t="s">
        <v>128</v>
      </c>
      <c r="CP123">
        <v>0</v>
      </c>
      <c r="CQ123">
        <v>0</v>
      </c>
      <c r="CR123" t="s">
        <v>128</v>
      </c>
      <c r="CS123">
        <v>0</v>
      </c>
      <c r="CT123">
        <v>0</v>
      </c>
      <c r="CU123" t="s">
        <v>128</v>
      </c>
      <c r="CV123">
        <v>0</v>
      </c>
      <c r="CW123">
        <v>0</v>
      </c>
      <c r="CX123" t="s">
        <v>128</v>
      </c>
      <c r="CY123">
        <v>0</v>
      </c>
      <c r="CZ123">
        <v>0</v>
      </c>
      <c r="DA123" t="s">
        <v>128</v>
      </c>
      <c r="DB123">
        <v>0</v>
      </c>
      <c r="DC123">
        <v>0</v>
      </c>
      <c r="DD123" t="s">
        <v>128</v>
      </c>
      <c r="DE123">
        <v>0</v>
      </c>
      <c r="DF123">
        <v>0</v>
      </c>
      <c r="DG123" t="s">
        <v>128</v>
      </c>
      <c r="DH123">
        <v>0</v>
      </c>
      <c r="DI123">
        <v>0</v>
      </c>
      <c r="DJ123" t="s">
        <v>128</v>
      </c>
      <c r="DK123">
        <v>0</v>
      </c>
      <c r="DL123">
        <v>0</v>
      </c>
      <c r="DM123" t="s">
        <v>128</v>
      </c>
      <c r="DN123">
        <v>0</v>
      </c>
      <c r="DO123">
        <v>0</v>
      </c>
      <c r="DP123" t="s">
        <v>128</v>
      </c>
      <c r="DQ123">
        <v>0</v>
      </c>
      <c r="DR123">
        <v>0</v>
      </c>
      <c r="DS123" t="s">
        <v>128</v>
      </c>
      <c r="DT123">
        <v>0</v>
      </c>
      <c r="DU123">
        <v>0</v>
      </c>
      <c r="DV123" t="s">
        <v>128</v>
      </c>
      <c r="DW123">
        <v>0</v>
      </c>
      <c r="DX123">
        <v>0</v>
      </c>
      <c r="DY123" t="s">
        <v>128</v>
      </c>
      <c r="DZ123">
        <v>0</v>
      </c>
      <c r="EA123">
        <v>0</v>
      </c>
      <c r="EB123" t="s">
        <v>128</v>
      </c>
      <c r="EC123">
        <v>0</v>
      </c>
      <c r="ED123">
        <v>0</v>
      </c>
      <c r="EE123" t="s">
        <v>128</v>
      </c>
      <c r="EF123">
        <v>0</v>
      </c>
      <c r="EG123">
        <v>0</v>
      </c>
      <c r="EH123" t="s">
        <v>128</v>
      </c>
      <c r="EI123">
        <v>0</v>
      </c>
      <c r="EJ123">
        <v>0</v>
      </c>
      <c r="EK123" t="s">
        <v>128</v>
      </c>
      <c r="EL123">
        <v>0</v>
      </c>
      <c r="EM123">
        <v>0</v>
      </c>
      <c r="EN123" t="s">
        <v>128</v>
      </c>
      <c r="EO123">
        <v>0</v>
      </c>
      <c r="EP123">
        <v>0</v>
      </c>
      <c r="EQ123" t="s">
        <v>128</v>
      </c>
      <c r="ER123">
        <v>0</v>
      </c>
      <c r="ES123">
        <v>0</v>
      </c>
    </row>
    <row r="124" spans="1:149" x14ac:dyDescent="0.2">
      <c r="A124">
        <v>16</v>
      </c>
      <c r="B124" t="s">
        <v>175</v>
      </c>
      <c r="C124" t="s">
        <v>176</v>
      </c>
      <c r="D124" t="s">
        <v>131</v>
      </c>
      <c r="E124">
        <v>505.98849999999999</v>
      </c>
      <c r="F124">
        <v>-0.7</v>
      </c>
      <c r="G124">
        <v>14.32</v>
      </c>
      <c r="H124">
        <v>0.38</v>
      </c>
      <c r="I124">
        <v>0</v>
      </c>
      <c r="J124" t="s">
        <v>177</v>
      </c>
      <c r="K124">
        <f t="shared" si="87"/>
        <v>0</v>
      </c>
      <c r="L124" t="s">
        <v>127</v>
      </c>
      <c r="M124" t="s">
        <v>127</v>
      </c>
      <c r="N124" t="s">
        <v>127</v>
      </c>
      <c r="O124" t="s">
        <v>127</v>
      </c>
      <c r="P124" t="s">
        <v>127</v>
      </c>
      <c r="Q124" t="s">
        <v>127</v>
      </c>
      <c r="R124" t="s">
        <v>127</v>
      </c>
      <c r="S124" t="s">
        <v>127</v>
      </c>
      <c r="T124" t="s">
        <v>127</v>
      </c>
      <c r="U124" t="s">
        <v>127</v>
      </c>
      <c r="V124" t="s">
        <v>127</v>
      </c>
      <c r="W124" t="s">
        <v>127</v>
      </c>
      <c r="X124" t="s">
        <v>127</v>
      </c>
      <c r="Y124" t="s">
        <v>127</v>
      </c>
      <c r="Z124" t="s">
        <v>127</v>
      </c>
      <c r="AA124" t="s">
        <v>127</v>
      </c>
      <c r="AB124" t="s">
        <v>127</v>
      </c>
      <c r="AC124" t="s">
        <v>127</v>
      </c>
      <c r="AD124" t="s">
        <v>127</v>
      </c>
      <c r="AE124" t="s">
        <v>127</v>
      </c>
      <c r="AF124" t="s">
        <v>127</v>
      </c>
      <c r="AG124" t="s">
        <v>127</v>
      </c>
      <c r="AH124" t="s">
        <v>127</v>
      </c>
      <c r="AI124" t="s">
        <v>127</v>
      </c>
      <c r="AJ124" t="s">
        <v>127</v>
      </c>
      <c r="AK124" t="s">
        <v>127</v>
      </c>
      <c r="AL124" t="s">
        <v>127</v>
      </c>
      <c r="AM124" t="s">
        <v>127</v>
      </c>
      <c r="AN124" t="s">
        <v>127</v>
      </c>
      <c r="AO124" t="s">
        <v>127</v>
      </c>
      <c r="AP124" t="s">
        <v>127</v>
      </c>
      <c r="AQ124" t="s">
        <v>127</v>
      </c>
      <c r="AR124" t="s">
        <v>127</v>
      </c>
      <c r="AS124" t="s">
        <v>127</v>
      </c>
      <c r="AT124" t="s">
        <v>127</v>
      </c>
      <c r="AU124" t="s">
        <v>127</v>
      </c>
      <c r="AV124" t="s">
        <v>127</v>
      </c>
      <c r="AW124" t="s">
        <v>127</v>
      </c>
      <c r="AX124" t="s">
        <v>127</v>
      </c>
      <c r="AY124" t="s">
        <v>127</v>
      </c>
      <c r="AZ124" t="s">
        <v>127</v>
      </c>
      <c r="BA124" t="s">
        <v>127</v>
      </c>
      <c r="BB124" t="s">
        <v>127</v>
      </c>
      <c r="BC124" t="s">
        <v>127</v>
      </c>
      <c r="BD124" t="s">
        <v>127</v>
      </c>
      <c r="BE124" t="s">
        <v>127</v>
      </c>
      <c r="BF124" t="s">
        <v>127</v>
      </c>
      <c r="BG124" t="s">
        <v>127</v>
      </c>
      <c r="BH124" t="s">
        <v>128</v>
      </c>
      <c r="BI124">
        <v>0</v>
      </c>
      <c r="BJ124">
        <v>0</v>
      </c>
      <c r="BK124" t="s">
        <v>128</v>
      </c>
      <c r="BL124">
        <v>0</v>
      </c>
      <c r="BM124">
        <v>0</v>
      </c>
      <c r="BN124" t="s">
        <v>128</v>
      </c>
      <c r="BO124">
        <v>0</v>
      </c>
      <c r="BP124">
        <v>0</v>
      </c>
      <c r="BQ124" t="s">
        <v>128</v>
      </c>
      <c r="BR124">
        <v>0</v>
      </c>
      <c r="BS124">
        <v>0</v>
      </c>
      <c r="BT124" t="s">
        <v>128</v>
      </c>
      <c r="BU124">
        <v>0</v>
      </c>
      <c r="BV124">
        <v>0</v>
      </c>
      <c r="BW124" t="s">
        <v>128</v>
      </c>
      <c r="BX124">
        <v>0</v>
      </c>
      <c r="BY124">
        <v>0</v>
      </c>
      <c r="BZ124" t="s">
        <v>128</v>
      </c>
      <c r="CA124">
        <v>0</v>
      </c>
      <c r="CB124">
        <v>0</v>
      </c>
      <c r="CC124" t="s">
        <v>128</v>
      </c>
      <c r="CD124">
        <v>0</v>
      </c>
      <c r="CE124">
        <v>0</v>
      </c>
      <c r="CF124" t="s">
        <v>128</v>
      </c>
      <c r="CG124">
        <v>0</v>
      </c>
      <c r="CH124">
        <v>0</v>
      </c>
      <c r="CI124" t="s">
        <v>128</v>
      </c>
      <c r="CJ124">
        <v>0</v>
      </c>
      <c r="CK124">
        <v>0</v>
      </c>
      <c r="CL124" t="s">
        <v>128</v>
      </c>
      <c r="CM124">
        <v>0</v>
      </c>
      <c r="CN124">
        <v>0</v>
      </c>
      <c r="CO124" t="s">
        <v>128</v>
      </c>
      <c r="CP124">
        <v>0</v>
      </c>
      <c r="CQ124">
        <v>0</v>
      </c>
      <c r="CR124" t="s">
        <v>128</v>
      </c>
      <c r="CS124">
        <v>0</v>
      </c>
      <c r="CT124">
        <v>0</v>
      </c>
      <c r="CU124" t="s">
        <v>128</v>
      </c>
      <c r="CV124">
        <v>0</v>
      </c>
      <c r="CW124">
        <v>0</v>
      </c>
      <c r="CX124" t="s">
        <v>128</v>
      </c>
      <c r="CY124">
        <v>0</v>
      </c>
      <c r="CZ124">
        <v>0</v>
      </c>
      <c r="DA124" t="s">
        <v>128</v>
      </c>
      <c r="DB124">
        <v>0</v>
      </c>
      <c r="DC124">
        <v>0</v>
      </c>
      <c r="DD124" t="s">
        <v>128</v>
      </c>
      <c r="DE124">
        <v>0</v>
      </c>
      <c r="DF124">
        <v>0</v>
      </c>
      <c r="DG124" t="s">
        <v>128</v>
      </c>
      <c r="DH124">
        <v>0</v>
      </c>
      <c r="DI124">
        <v>0</v>
      </c>
      <c r="DJ124" t="s">
        <v>128</v>
      </c>
      <c r="DK124">
        <v>0</v>
      </c>
      <c r="DL124">
        <v>0</v>
      </c>
      <c r="DM124" t="s">
        <v>128</v>
      </c>
      <c r="DN124">
        <v>0</v>
      </c>
      <c r="DO124">
        <v>0</v>
      </c>
      <c r="DP124" t="s">
        <v>128</v>
      </c>
      <c r="DQ124">
        <v>0</v>
      </c>
      <c r="DR124">
        <v>0</v>
      </c>
      <c r="DS124" t="s">
        <v>128</v>
      </c>
      <c r="DT124">
        <v>0</v>
      </c>
      <c r="DU124">
        <v>0</v>
      </c>
      <c r="DV124" t="s">
        <v>128</v>
      </c>
      <c r="DW124">
        <v>0</v>
      </c>
      <c r="DX124">
        <v>0</v>
      </c>
      <c r="DY124" t="s">
        <v>128</v>
      </c>
      <c r="DZ124">
        <v>0</v>
      </c>
      <c r="EA124">
        <v>0</v>
      </c>
      <c r="EB124" t="s">
        <v>128</v>
      </c>
      <c r="EC124">
        <v>0</v>
      </c>
      <c r="ED124">
        <v>0</v>
      </c>
      <c r="EE124" t="s">
        <v>128</v>
      </c>
      <c r="EF124">
        <v>0</v>
      </c>
      <c r="EG124">
        <v>0</v>
      </c>
      <c r="EH124" t="s">
        <v>128</v>
      </c>
      <c r="EI124">
        <v>0</v>
      </c>
      <c r="EJ124">
        <v>0</v>
      </c>
      <c r="EK124" t="s">
        <v>128</v>
      </c>
      <c r="EL124">
        <v>0</v>
      </c>
      <c r="EM124">
        <v>0</v>
      </c>
      <c r="EN124" t="s">
        <v>128</v>
      </c>
      <c r="EO124">
        <v>0</v>
      </c>
      <c r="EP124">
        <v>0</v>
      </c>
      <c r="EQ124" t="s">
        <v>128</v>
      </c>
      <c r="ER124">
        <v>0</v>
      </c>
      <c r="ES124">
        <v>0</v>
      </c>
    </row>
    <row r="125" spans="1:149" x14ac:dyDescent="0.2">
      <c r="A125">
        <v>17</v>
      </c>
      <c r="B125" t="s">
        <v>178</v>
      </c>
      <c r="C125" t="s">
        <v>179</v>
      </c>
      <c r="D125" t="s">
        <v>131</v>
      </c>
      <c r="E125">
        <v>462.0668</v>
      </c>
      <c r="F125">
        <v>-0.6</v>
      </c>
      <c r="G125">
        <v>15.76</v>
      </c>
      <c r="H125">
        <v>0.24</v>
      </c>
      <c r="I125">
        <v>0</v>
      </c>
      <c r="J125" t="s">
        <v>180</v>
      </c>
      <c r="K125">
        <f t="shared" si="87"/>
        <v>0</v>
      </c>
      <c r="L125" t="s">
        <v>127</v>
      </c>
      <c r="M125" t="s">
        <v>127</v>
      </c>
      <c r="N125" t="s">
        <v>127</v>
      </c>
      <c r="O125" t="s">
        <v>127</v>
      </c>
      <c r="P125" t="s">
        <v>127</v>
      </c>
      <c r="Q125" t="s">
        <v>127</v>
      </c>
      <c r="R125" t="s">
        <v>127</v>
      </c>
      <c r="S125" t="s">
        <v>127</v>
      </c>
      <c r="T125" t="s">
        <v>127</v>
      </c>
      <c r="U125" t="s">
        <v>127</v>
      </c>
      <c r="V125" t="s">
        <v>127</v>
      </c>
      <c r="W125" t="s">
        <v>127</v>
      </c>
      <c r="X125" t="s">
        <v>127</v>
      </c>
      <c r="Y125" t="s">
        <v>127</v>
      </c>
      <c r="Z125" t="s">
        <v>127</v>
      </c>
      <c r="AA125" t="s">
        <v>127</v>
      </c>
      <c r="AB125" t="s">
        <v>127</v>
      </c>
      <c r="AC125" t="s">
        <v>127</v>
      </c>
      <c r="AD125" t="s">
        <v>127</v>
      </c>
      <c r="AE125" t="s">
        <v>127</v>
      </c>
      <c r="AF125" t="s">
        <v>127</v>
      </c>
      <c r="AG125" t="s">
        <v>127</v>
      </c>
      <c r="AH125" t="s">
        <v>127</v>
      </c>
      <c r="AI125" t="s">
        <v>127</v>
      </c>
      <c r="AJ125" t="s">
        <v>127</v>
      </c>
      <c r="AK125" t="s">
        <v>127</v>
      </c>
      <c r="AL125" t="s">
        <v>127</v>
      </c>
      <c r="AM125" t="s">
        <v>127</v>
      </c>
      <c r="AN125" t="s">
        <v>127</v>
      </c>
      <c r="AO125" t="s">
        <v>127</v>
      </c>
      <c r="AP125" t="s">
        <v>127</v>
      </c>
      <c r="AQ125" t="s">
        <v>127</v>
      </c>
      <c r="AR125" t="s">
        <v>127</v>
      </c>
      <c r="AS125" t="s">
        <v>127</v>
      </c>
      <c r="AT125" t="s">
        <v>127</v>
      </c>
      <c r="AU125" t="s">
        <v>127</v>
      </c>
      <c r="AV125" t="s">
        <v>127</v>
      </c>
      <c r="AW125" t="s">
        <v>127</v>
      </c>
      <c r="AX125" t="s">
        <v>127</v>
      </c>
      <c r="AY125" t="s">
        <v>127</v>
      </c>
      <c r="AZ125" t="s">
        <v>127</v>
      </c>
      <c r="BA125" t="s">
        <v>127</v>
      </c>
      <c r="BB125" t="s">
        <v>127</v>
      </c>
      <c r="BC125" t="s">
        <v>127</v>
      </c>
      <c r="BD125" t="s">
        <v>127</v>
      </c>
      <c r="BE125" t="s">
        <v>127</v>
      </c>
      <c r="BF125" t="s">
        <v>127</v>
      </c>
      <c r="BG125" t="s">
        <v>127</v>
      </c>
      <c r="BH125" t="s">
        <v>128</v>
      </c>
      <c r="BI125">
        <v>0</v>
      </c>
      <c r="BJ125">
        <v>0</v>
      </c>
      <c r="BK125" t="s">
        <v>128</v>
      </c>
      <c r="BL125">
        <v>0</v>
      </c>
      <c r="BM125">
        <v>0</v>
      </c>
      <c r="BN125" t="s">
        <v>128</v>
      </c>
      <c r="BO125">
        <v>0</v>
      </c>
      <c r="BP125">
        <v>0</v>
      </c>
      <c r="BQ125" t="s">
        <v>128</v>
      </c>
      <c r="BR125">
        <v>0</v>
      </c>
      <c r="BS125">
        <v>0</v>
      </c>
      <c r="BT125" t="s">
        <v>128</v>
      </c>
      <c r="BU125">
        <v>0</v>
      </c>
      <c r="BV125">
        <v>0</v>
      </c>
      <c r="BW125" t="s">
        <v>128</v>
      </c>
      <c r="BX125">
        <v>0</v>
      </c>
      <c r="BY125">
        <v>0</v>
      </c>
      <c r="BZ125" t="s">
        <v>128</v>
      </c>
      <c r="CA125">
        <v>0</v>
      </c>
      <c r="CB125">
        <v>0</v>
      </c>
      <c r="CC125" t="s">
        <v>128</v>
      </c>
      <c r="CD125">
        <v>0</v>
      </c>
      <c r="CE125">
        <v>0</v>
      </c>
      <c r="CF125" t="s">
        <v>128</v>
      </c>
      <c r="CG125">
        <v>0</v>
      </c>
      <c r="CH125">
        <v>0</v>
      </c>
      <c r="CI125" t="s">
        <v>128</v>
      </c>
      <c r="CJ125">
        <v>0</v>
      </c>
      <c r="CK125">
        <v>0</v>
      </c>
      <c r="CL125" t="s">
        <v>128</v>
      </c>
      <c r="CM125">
        <v>0</v>
      </c>
      <c r="CN125">
        <v>0</v>
      </c>
      <c r="CO125" t="s">
        <v>128</v>
      </c>
      <c r="CP125">
        <v>0</v>
      </c>
      <c r="CQ125">
        <v>0</v>
      </c>
      <c r="CR125" t="s">
        <v>128</v>
      </c>
      <c r="CS125">
        <v>0</v>
      </c>
      <c r="CT125">
        <v>0</v>
      </c>
      <c r="CU125" t="s">
        <v>128</v>
      </c>
      <c r="CV125">
        <v>0</v>
      </c>
      <c r="CW125">
        <v>0</v>
      </c>
      <c r="CX125" t="s">
        <v>128</v>
      </c>
      <c r="CY125">
        <v>0</v>
      </c>
      <c r="CZ125">
        <v>0</v>
      </c>
      <c r="DA125" t="s">
        <v>128</v>
      </c>
      <c r="DB125">
        <v>0</v>
      </c>
      <c r="DC125">
        <v>0</v>
      </c>
      <c r="DD125" t="s">
        <v>128</v>
      </c>
      <c r="DE125">
        <v>0</v>
      </c>
      <c r="DF125">
        <v>0</v>
      </c>
      <c r="DG125" t="s">
        <v>128</v>
      </c>
      <c r="DH125">
        <v>0</v>
      </c>
      <c r="DI125">
        <v>0</v>
      </c>
      <c r="DJ125" t="s">
        <v>128</v>
      </c>
      <c r="DK125">
        <v>0</v>
      </c>
      <c r="DL125">
        <v>0</v>
      </c>
      <c r="DM125" t="s">
        <v>128</v>
      </c>
      <c r="DN125">
        <v>0</v>
      </c>
      <c r="DO125">
        <v>0</v>
      </c>
      <c r="DP125" t="s">
        <v>128</v>
      </c>
      <c r="DQ125">
        <v>0</v>
      </c>
      <c r="DR125">
        <v>0</v>
      </c>
      <c r="DS125" t="s">
        <v>128</v>
      </c>
      <c r="DT125">
        <v>0</v>
      </c>
      <c r="DU125">
        <v>0</v>
      </c>
      <c r="DV125" t="s">
        <v>128</v>
      </c>
      <c r="DW125">
        <v>0</v>
      </c>
      <c r="DX125">
        <v>0</v>
      </c>
      <c r="DY125" t="s">
        <v>128</v>
      </c>
      <c r="DZ125">
        <v>0</v>
      </c>
      <c r="EA125">
        <v>0</v>
      </c>
      <c r="EB125" t="s">
        <v>128</v>
      </c>
      <c r="EC125">
        <v>0</v>
      </c>
      <c r="ED125">
        <v>0</v>
      </c>
      <c r="EE125" t="s">
        <v>128</v>
      </c>
      <c r="EF125">
        <v>0</v>
      </c>
      <c r="EG125">
        <v>0</v>
      </c>
      <c r="EH125" t="s">
        <v>128</v>
      </c>
      <c r="EI125">
        <v>0</v>
      </c>
      <c r="EJ125">
        <v>0</v>
      </c>
      <c r="EK125" t="s">
        <v>128</v>
      </c>
      <c r="EL125">
        <v>0</v>
      </c>
      <c r="EM125">
        <v>0</v>
      </c>
      <c r="EN125" t="s">
        <v>128</v>
      </c>
      <c r="EO125">
        <v>0</v>
      </c>
      <c r="EP125">
        <v>0</v>
      </c>
      <c r="EQ125" t="s">
        <v>128</v>
      </c>
      <c r="ER125">
        <v>0</v>
      </c>
      <c r="ES125">
        <v>0</v>
      </c>
    </row>
    <row r="126" spans="1:149" x14ac:dyDescent="0.2">
      <c r="A126">
        <v>21</v>
      </c>
      <c r="B126" t="s">
        <v>190</v>
      </c>
      <c r="C126" t="s">
        <v>191</v>
      </c>
      <c r="D126" t="s">
        <v>131</v>
      </c>
      <c r="E126">
        <v>289.11540000000002</v>
      </c>
      <c r="F126">
        <v>-6.1</v>
      </c>
      <c r="G126">
        <v>13.83</v>
      </c>
      <c r="H126">
        <v>0.27</v>
      </c>
      <c r="I126">
        <v>0</v>
      </c>
      <c r="J126" t="s">
        <v>192</v>
      </c>
      <c r="K126">
        <f t="shared" si="87"/>
        <v>0</v>
      </c>
      <c r="L126" t="s">
        <v>127</v>
      </c>
      <c r="M126" t="s">
        <v>127</v>
      </c>
      <c r="N126" t="s">
        <v>127</v>
      </c>
      <c r="O126" t="s">
        <v>127</v>
      </c>
      <c r="P126" t="s">
        <v>127</v>
      </c>
      <c r="Q126" t="s">
        <v>127</v>
      </c>
      <c r="R126" t="s">
        <v>127</v>
      </c>
      <c r="S126" t="s">
        <v>127</v>
      </c>
      <c r="T126" t="s">
        <v>127</v>
      </c>
      <c r="U126" t="s">
        <v>127</v>
      </c>
      <c r="V126" t="s">
        <v>127</v>
      </c>
      <c r="W126" t="s">
        <v>127</v>
      </c>
      <c r="X126" t="s">
        <v>127</v>
      </c>
      <c r="Y126" t="s">
        <v>127</v>
      </c>
      <c r="Z126" t="s">
        <v>127</v>
      </c>
      <c r="AA126" t="s">
        <v>127</v>
      </c>
      <c r="AB126" t="s">
        <v>127</v>
      </c>
      <c r="AC126" t="s">
        <v>127</v>
      </c>
      <c r="AD126" t="s">
        <v>127</v>
      </c>
      <c r="AE126" t="s">
        <v>127</v>
      </c>
      <c r="AF126" t="s">
        <v>127</v>
      </c>
      <c r="AG126" t="s">
        <v>127</v>
      </c>
      <c r="AH126" t="s">
        <v>127</v>
      </c>
      <c r="AI126" t="s">
        <v>127</v>
      </c>
      <c r="AJ126" t="s">
        <v>127</v>
      </c>
      <c r="AK126" t="s">
        <v>127</v>
      </c>
      <c r="AL126" t="s">
        <v>127</v>
      </c>
      <c r="AM126" t="s">
        <v>127</v>
      </c>
      <c r="AN126" t="s">
        <v>127</v>
      </c>
      <c r="AO126" t="s">
        <v>127</v>
      </c>
      <c r="AP126" t="s">
        <v>127</v>
      </c>
      <c r="AQ126" t="s">
        <v>127</v>
      </c>
      <c r="AR126" t="s">
        <v>127</v>
      </c>
      <c r="AS126" t="s">
        <v>127</v>
      </c>
      <c r="AT126" t="s">
        <v>127</v>
      </c>
      <c r="AU126" t="s">
        <v>127</v>
      </c>
      <c r="AV126" t="s">
        <v>127</v>
      </c>
      <c r="AW126" t="s">
        <v>127</v>
      </c>
      <c r="AX126" t="s">
        <v>127</v>
      </c>
      <c r="AY126" t="s">
        <v>127</v>
      </c>
      <c r="AZ126" t="s">
        <v>127</v>
      </c>
      <c r="BA126" t="s">
        <v>127</v>
      </c>
      <c r="BB126" t="s">
        <v>127</v>
      </c>
      <c r="BC126" t="s">
        <v>127</v>
      </c>
      <c r="BD126" t="s">
        <v>127</v>
      </c>
      <c r="BE126" t="s">
        <v>127</v>
      </c>
      <c r="BF126" t="s">
        <v>127</v>
      </c>
      <c r="BG126" t="s">
        <v>127</v>
      </c>
      <c r="BH126" t="s">
        <v>128</v>
      </c>
      <c r="BI126">
        <v>0</v>
      </c>
      <c r="BJ126">
        <v>0</v>
      </c>
      <c r="BK126" t="s">
        <v>128</v>
      </c>
      <c r="BL126">
        <v>0</v>
      </c>
      <c r="BM126">
        <v>0</v>
      </c>
      <c r="BN126" t="s">
        <v>128</v>
      </c>
      <c r="BO126">
        <v>0</v>
      </c>
      <c r="BP126">
        <v>0</v>
      </c>
      <c r="BQ126" t="s">
        <v>128</v>
      </c>
      <c r="BR126">
        <v>0</v>
      </c>
      <c r="BS126">
        <v>0</v>
      </c>
      <c r="BT126" t="s">
        <v>128</v>
      </c>
      <c r="BU126">
        <v>0</v>
      </c>
      <c r="BV126">
        <v>0</v>
      </c>
      <c r="BW126" t="s">
        <v>128</v>
      </c>
      <c r="BX126">
        <v>0</v>
      </c>
      <c r="BY126">
        <v>0</v>
      </c>
      <c r="BZ126" t="s">
        <v>128</v>
      </c>
      <c r="CA126">
        <v>0</v>
      </c>
      <c r="CB126">
        <v>0</v>
      </c>
      <c r="CC126" t="s">
        <v>128</v>
      </c>
      <c r="CD126">
        <v>0</v>
      </c>
      <c r="CE126">
        <v>0</v>
      </c>
      <c r="CF126" t="s">
        <v>128</v>
      </c>
      <c r="CG126">
        <v>0</v>
      </c>
      <c r="CH126">
        <v>0</v>
      </c>
      <c r="CI126" t="s">
        <v>128</v>
      </c>
      <c r="CJ126">
        <v>0</v>
      </c>
      <c r="CK126">
        <v>0</v>
      </c>
      <c r="CL126" t="s">
        <v>128</v>
      </c>
      <c r="CM126">
        <v>0</v>
      </c>
      <c r="CN126">
        <v>0</v>
      </c>
      <c r="CO126" t="s">
        <v>128</v>
      </c>
      <c r="CP126">
        <v>0</v>
      </c>
      <c r="CQ126">
        <v>0</v>
      </c>
      <c r="CR126" t="s">
        <v>128</v>
      </c>
      <c r="CS126">
        <v>0</v>
      </c>
      <c r="CT126">
        <v>0</v>
      </c>
      <c r="CU126" t="s">
        <v>128</v>
      </c>
      <c r="CV126">
        <v>0</v>
      </c>
      <c r="CW126">
        <v>0</v>
      </c>
      <c r="CX126" t="s">
        <v>128</v>
      </c>
      <c r="CY126">
        <v>0</v>
      </c>
      <c r="CZ126">
        <v>0</v>
      </c>
      <c r="DA126" t="s">
        <v>128</v>
      </c>
      <c r="DB126">
        <v>0</v>
      </c>
      <c r="DC126">
        <v>0</v>
      </c>
      <c r="DD126" t="s">
        <v>128</v>
      </c>
      <c r="DE126">
        <v>0</v>
      </c>
      <c r="DF126">
        <v>0</v>
      </c>
      <c r="DG126" t="s">
        <v>128</v>
      </c>
      <c r="DH126">
        <v>0</v>
      </c>
      <c r="DI126">
        <v>0</v>
      </c>
      <c r="DJ126" t="s">
        <v>128</v>
      </c>
      <c r="DK126">
        <v>0</v>
      </c>
      <c r="DL126">
        <v>0</v>
      </c>
      <c r="DM126" t="s">
        <v>128</v>
      </c>
      <c r="DN126">
        <v>0</v>
      </c>
      <c r="DO126">
        <v>0</v>
      </c>
      <c r="DP126" t="s">
        <v>128</v>
      </c>
      <c r="DQ126">
        <v>0</v>
      </c>
      <c r="DR126">
        <v>0</v>
      </c>
      <c r="DS126" t="s">
        <v>128</v>
      </c>
      <c r="DT126">
        <v>0</v>
      </c>
      <c r="DU126">
        <v>0</v>
      </c>
      <c r="DV126" t="s">
        <v>128</v>
      </c>
      <c r="DW126">
        <v>0</v>
      </c>
      <c r="DX126">
        <v>0</v>
      </c>
      <c r="DY126" t="s">
        <v>128</v>
      </c>
      <c r="DZ126">
        <v>0</v>
      </c>
      <c r="EA126">
        <v>0</v>
      </c>
      <c r="EB126" t="s">
        <v>128</v>
      </c>
      <c r="EC126">
        <v>0</v>
      </c>
      <c r="ED126">
        <v>0</v>
      </c>
      <c r="EE126" t="s">
        <v>128</v>
      </c>
      <c r="EF126">
        <v>0</v>
      </c>
      <c r="EG126">
        <v>0</v>
      </c>
      <c r="EH126" t="s">
        <v>128</v>
      </c>
      <c r="EI126">
        <v>0</v>
      </c>
      <c r="EJ126">
        <v>0</v>
      </c>
      <c r="EK126" t="s">
        <v>128</v>
      </c>
      <c r="EL126">
        <v>0</v>
      </c>
      <c r="EM126">
        <v>0</v>
      </c>
      <c r="EN126" t="s">
        <v>128</v>
      </c>
      <c r="EO126">
        <v>0</v>
      </c>
      <c r="EP126">
        <v>0</v>
      </c>
      <c r="EQ126" t="s">
        <v>128</v>
      </c>
      <c r="ER126">
        <v>0</v>
      </c>
      <c r="ES126">
        <v>0</v>
      </c>
    </row>
    <row r="127" spans="1:149" x14ac:dyDescent="0.2">
      <c r="A127">
        <v>22</v>
      </c>
      <c r="B127" t="s">
        <v>193</v>
      </c>
      <c r="C127" t="s">
        <v>194</v>
      </c>
      <c r="D127" t="s">
        <v>125</v>
      </c>
      <c r="E127">
        <v>90.055000000000007</v>
      </c>
      <c r="F127">
        <v>6</v>
      </c>
      <c r="G127">
        <v>10.45</v>
      </c>
      <c r="H127">
        <v>0.25</v>
      </c>
      <c r="I127">
        <v>0</v>
      </c>
      <c r="J127" t="s">
        <v>195</v>
      </c>
      <c r="K127">
        <f t="shared" si="87"/>
        <v>0</v>
      </c>
      <c r="L127" t="s">
        <v>127</v>
      </c>
      <c r="M127" t="s">
        <v>127</v>
      </c>
      <c r="N127" t="s">
        <v>127</v>
      </c>
      <c r="O127" t="s">
        <v>127</v>
      </c>
      <c r="P127" t="s">
        <v>127</v>
      </c>
      <c r="Q127" t="s">
        <v>127</v>
      </c>
      <c r="R127" t="s">
        <v>127</v>
      </c>
      <c r="S127" t="s">
        <v>127</v>
      </c>
      <c r="T127" t="s">
        <v>127</v>
      </c>
      <c r="U127" t="s">
        <v>127</v>
      </c>
      <c r="V127" t="s">
        <v>127</v>
      </c>
      <c r="W127" t="s">
        <v>127</v>
      </c>
      <c r="X127" t="s">
        <v>127</v>
      </c>
      <c r="Y127" t="s">
        <v>127</v>
      </c>
      <c r="Z127" t="s">
        <v>127</v>
      </c>
      <c r="AA127" t="s">
        <v>127</v>
      </c>
      <c r="AB127" t="s">
        <v>127</v>
      </c>
      <c r="AC127" t="s">
        <v>127</v>
      </c>
      <c r="AD127" t="s">
        <v>127</v>
      </c>
      <c r="AE127" t="s">
        <v>127</v>
      </c>
      <c r="AF127" t="s">
        <v>127</v>
      </c>
      <c r="AG127" t="s">
        <v>127</v>
      </c>
      <c r="AH127" t="s">
        <v>127</v>
      </c>
      <c r="AI127" t="s">
        <v>127</v>
      </c>
      <c r="AJ127" t="s">
        <v>127</v>
      </c>
      <c r="AK127" t="s">
        <v>127</v>
      </c>
      <c r="AL127" t="s">
        <v>127</v>
      </c>
      <c r="AM127" t="s">
        <v>127</v>
      </c>
      <c r="AN127" t="s">
        <v>127</v>
      </c>
      <c r="AO127" t="s">
        <v>127</v>
      </c>
      <c r="AP127" t="s">
        <v>127</v>
      </c>
      <c r="AQ127" t="s">
        <v>127</v>
      </c>
      <c r="AR127" t="s">
        <v>127</v>
      </c>
      <c r="AS127" t="s">
        <v>127</v>
      </c>
      <c r="AT127" t="s">
        <v>127</v>
      </c>
      <c r="AU127" t="s">
        <v>127</v>
      </c>
      <c r="AV127" t="s">
        <v>127</v>
      </c>
      <c r="AW127" t="s">
        <v>127</v>
      </c>
      <c r="AX127" t="s">
        <v>127</v>
      </c>
      <c r="AY127" t="s">
        <v>127</v>
      </c>
      <c r="AZ127" t="s">
        <v>127</v>
      </c>
      <c r="BA127" t="s">
        <v>127</v>
      </c>
      <c r="BB127" t="s">
        <v>127</v>
      </c>
      <c r="BC127" t="s">
        <v>127</v>
      </c>
      <c r="BD127" t="s">
        <v>127</v>
      </c>
      <c r="BE127" t="s">
        <v>127</v>
      </c>
      <c r="BF127" t="s">
        <v>127</v>
      </c>
      <c r="BG127" t="s">
        <v>127</v>
      </c>
      <c r="BH127" t="s">
        <v>128</v>
      </c>
      <c r="BI127">
        <v>0</v>
      </c>
      <c r="BJ127">
        <v>0</v>
      </c>
      <c r="BK127" t="s">
        <v>128</v>
      </c>
      <c r="BL127">
        <v>0</v>
      </c>
      <c r="BM127">
        <v>0</v>
      </c>
      <c r="BN127" t="s">
        <v>128</v>
      </c>
      <c r="BO127">
        <v>0</v>
      </c>
      <c r="BP127">
        <v>0</v>
      </c>
      <c r="BQ127" t="s">
        <v>128</v>
      </c>
      <c r="BR127">
        <v>0</v>
      </c>
      <c r="BS127">
        <v>0</v>
      </c>
      <c r="BT127" t="s">
        <v>128</v>
      </c>
      <c r="BU127">
        <v>0</v>
      </c>
      <c r="BV127">
        <v>0</v>
      </c>
      <c r="BW127" t="s">
        <v>128</v>
      </c>
      <c r="BX127">
        <v>0</v>
      </c>
      <c r="BY127">
        <v>0</v>
      </c>
      <c r="BZ127" t="s">
        <v>128</v>
      </c>
      <c r="CA127">
        <v>0</v>
      </c>
      <c r="CB127">
        <v>0</v>
      </c>
      <c r="CC127" t="s">
        <v>128</v>
      </c>
      <c r="CD127">
        <v>0</v>
      </c>
      <c r="CE127">
        <v>0</v>
      </c>
      <c r="CF127" t="s">
        <v>128</v>
      </c>
      <c r="CG127">
        <v>0</v>
      </c>
      <c r="CH127">
        <v>0</v>
      </c>
      <c r="CI127" t="s">
        <v>128</v>
      </c>
      <c r="CJ127">
        <v>0</v>
      </c>
      <c r="CK127">
        <v>0</v>
      </c>
      <c r="CL127" t="s">
        <v>128</v>
      </c>
      <c r="CM127">
        <v>0</v>
      </c>
      <c r="CN127">
        <v>0</v>
      </c>
      <c r="CO127" t="s">
        <v>128</v>
      </c>
      <c r="CP127">
        <v>0</v>
      </c>
      <c r="CQ127">
        <v>0</v>
      </c>
      <c r="CR127" t="s">
        <v>128</v>
      </c>
      <c r="CS127">
        <v>0</v>
      </c>
      <c r="CT127">
        <v>0</v>
      </c>
      <c r="CU127" t="s">
        <v>128</v>
      </c>
      <c r="CV127">
        <v>0</v>
      </c>
      <c r="CW127">
        <v>0</v>
      </c>
      <c r="CX127" t="s">
        <v>128</v>
      </c>
      <c r="CY127">
        <v>0</v>
      </c>
      <c r="CZ127">
        <v>0</v>
      </c>
      <c r="DA127" t="s">
        <v>128</v>
      </c>
      <c r="DB127">
        <v>0</v>
      </c>
      <c r="DC127">
        <v>0</v>
      </c>
      <c r="DD127" t="s">
        <v>128</v>
      </c>
      <c r="DE127">
        <v>0</v>
      </c>
      <c r="DF127">
        <v>0</v>
      </c>
      <c r="DG127" t="s">
        <v>128</v>
      </c>
      <c r="DH127">
        <v>0</v>
      </c>
      <c r="DI127">
        <v>0</v>
      </c>
      <c r="DJ127" t="s">
        <v>128</v>
      </c>
      <c r="DK127">
        <v>0</v>
      </c>
      <c r="DL127">
        <v>0</v>
      </c>
      <c r="DM127" t="s">
        <v>128</v>
      </c>
      <c r="DN127">
        <v>0</v>
      </c>
      <c r="DO127">
        <v>0</v>
      </c>
      <c r="DP127" t="s">
        <v>128</v>
      </c>
      <c r="DQ127">
        <v>0</v>
      </c>
      <c r="DR127">
        <v>0</v>
      </c>
      <c r="DS127" t="s">
        <v>128</v>
      </c>
      <c r="DT127">
        <v>0</v>
      </c>
      <c r="DU127">
        <v>0</v>
      </c>
      <c r="DV127" t="s">
        <v>128</v>
      </c>
      <c r="DW127">
        <v>0</v>
      </c>
      <c r="DX127">
        <v>0</v>
      </c>
      <c r="DY127" t="s">
        <v>128</v>
      </c>
      <c r="DZ127">
        <v>0</v>
      </c>
      <c r="EA127">
        <v>0</v>
      </c>
      <c r="EB127" t="s">
        <v>128</v>
      </c>
      <c r="EC127">
        <v>0</v>
      </c>
      <c r="ED127">
        <v>0</v>
      </c>
      <c r="EE127" t="s">
        <v>128</v>
      </c>
      <c r="EF127">
        <v>0</v>
      </c>
      <c r="EG127">
        <v>0</v>
      </c>
      <c r="EH127" t="s">
        <v>128</v>
      </c>
      <c r="EI127">
        <v>0</v>
      </c>
      <c r="EJ127">
        <v>0</v>
      </c>
      <c r="EK127" t="s">
        <v>128</v>
      </c>
      <c r="EL127">
        <v>0</v>
      </c>
      <c r="EM127">
        <v>0</v>
      </c>
      <c r="EN127" t="s">
        <v>128</v>
      </c>
      <c r="EO127">
        <v>0</v>
      </c>
      <c r="EP127">
        <v>0</v>
      </c>
      <c r="EQ127" t="s">
        <v>128</v>
      </c>
      <c r="ER127">
        <v>0</v>
      </c>
      <c r="ES127">
        <v>0</v>
      </c>
    </row>
    <row r="128" spans="1:149" x14ac:dyDescent="0.2">
      <c r="A128">
        <v>25</v>
      </c>
      <c r="B128" t="s">
        <v>202</v>
      </c>
      <c r="C128" t="s">
        <v>203</v>
      </c>
      <c r="D128" t="s">
        <v>131</v>
      </c>
      <c r="E128">
        <v>139.97540000000001</v>
      </c>
      <c r="F128">
        <v>-6</v>
      </c>
      <c r="G128">
        <v>27.46</v>
      </c>
      <c r="H128">
        <v>0.48</v>
      </c>
      <c r="I128">
        <v>0</v>
      </c>
      <c r="J128" t="s">
        <v>204</v>
      </c>
      <c r="K128">
        <f t="shared" si="87"/>
        <v>0</v>
      </c>
      <c r="L128" t="s">
        <v>127</v>
      </c>
      <c r="M128" t="s">
        <v>127</v>
      </c>
      <c r="N128" t="s">
        <v>127</v>
      </c>
      <c r="O128" t="s">
        <v>127</v>
      </c>
      <c r="P128" t="s">
        <v>127</v>
      </c>
      <c r="Q128" t="s">
        <v>127</v>
      </c>
      <c r="R128" t="s">
        <v>127</v>
      </c>
      <c r="S128" t="s">
        <v>127</v>
      </c>
      <c r="T128" t="s">
        <v>127</v>
      </c>
      <c r="U128" t="s">
        <v>127</v>
      </c>
      <c r="V128" t="s">
        <v>127</v>
      </c>
      <c r="W128" t="s">
        <v>127</v>
      </c>
      <c r="X128" t="s">
        <v>127</v>
      </c>
      <c r="Y128" t="s">
        <v>127</v>
      </c>
      <c r="Z128" t="s">
        <v>127</v>
      </c>
      <c r="AA128" t="s">
        <v>127</v>
      </c>
      <c r="AB128" t="s">
        <v>127</v>
      </c>
      <c r="AC128" t="s">
        <v>127</v>
      </c>
      <c r="AD128" t="s">
        <v>127</v>
      </c>
      <c r="AE128" t="s">
        <v>127</v>
      </c>
      <c r="AF128" t="s">
        <v>127</v>
      </c>
      <c r="AG128" t="s">
        <v>127</v>
      </c>
      <c r="AH128" t="s">
        <v>127</v>
      </c>
      <c r="AI128" t="s">
        <v>127</v>
      </c>
      <c r="AJ128" t="s">
        <v>127</v>
      </c>
      <c r="AK128" t="s">
        <v>127</v>
      </c>
      <c r="AL128" t="s">
        <v>127</v>
      </c>
      <c r="AM128" t="s">
        <v>127</v>
      </c>
      <c r="AN128" t="s">
        <v>127</v>
      </c>
      <c r="AO128" t="s">
        <v>127</v>
      </c>
      <c r="AP128" t="s">
        <v>127</v>
      </c>
      <c r="AQ128" t="s">
        <v>127</v>
      </c>
      <c r="AR128" t="s">
        <v>127</v>
      </c>
      <c r="AS128" t="s">
        <v>127</v>
      </c>
      <c r="AT128" t="s">
        <v>127</v>
      </c>
      <c r="AU128" t="s">
        <v>127</v>
      </c>
      <c r="AV128" t="s">
        <v>127</v>
      </c>
      <c r="AW128" t="s">
        <v>127</v>
      </c>
      <c r="AX128" t="s">
        <v>127</v>
      </c>
      <c r="AY128" t="s">
        <v>127</v>
      </c>
      <c r="AZ128" t="s">
        <v>127</v>
      </c>
      <c r="BA128" t="s">
        <v>127</v>
      </c>
      <c r="BB128" t="s">
        <v>127</v>
      </c>
      <c r="BC128" t="s">
        <v>127</v>
      </c>
      <c r="BD128" t="s">
        <v>127</v>
      </c>
      <c r="BE128" t="s">
        <v>127</v>
      </c>
      <c r="BF128" t="s">
        <v>127</v>
      </c>
      <c r="BG128" t="s">
        <v>127</v>
      </c>
      <c r="BH128" t="s">
        <v>128</v>
      </c>
      <c r="BI128">
        <v>0</v>
      </c>
      <c r="BJ128">
        <v>0</v>
      </c>
      <c r="BK128" t="s">
        <v>128</v>
      </c>
      <c r="BL128">
        <v>0</v>
      </c>
      <c r="BM128">
        <v>0</v>
      </c>
      <c r="BN128" t="s">
        <v>128</v>
      </c>
      <c r="BO128">
        <v>0</v>
      </c>
      <c r="BP128">
        <v>0</v>
      </c>
      <c r="BQ128" t="s">
        <v>128</v>
      </c>
      <c r="BR128">
        <v>0</v>
      </c>
      <c r="BS128">
        <v>0</v>
      </c>
      <c r="BT128" t="s">
        <v>128</v>
      </c>
      <c r="BU128">
        <v>0</v>
      </c>
      <c r="BV128">
        <v>0</v>
      </c>
      <c r="BW128" t="s">
        <v>128</v>
      </c>
      <c r="BX128">
        <v>0</v>
      </c>
      <c r="BY128">
        <v>0</v>
      </c>
      <c r="BZ128" t="s">
        <v>128</v>
      </c>
      <c r="CA128">
        <v>0</v>
      </c>
      <c r="CB128">
        <v>0</v>
      </c>
      <c r="CC128" t="s">
        <v>128</v>
      </c>
      <c r="CD128">
        <v>0</v>
      </c>
      <c r="CE128">
        <v>0</v>
      </c>
      <c r="CF128" t="s">
        <v>128</v>
      </c>
      <c r="CG128">
        <v>0</v>
      </c>
      <c r="CH128">
        <v>0</v>
      </c>
      <c r="CI128" t="s">
        <v>128</v>
      </c>
      <c r="CJ128">
        <v>0</v>
      </c>
      <c r="CK128">
        <v>0</v>
      </c>
      <c r="CL128" t="s">
        <v>128</v>
      </c>
      <c r="CM128">
        <v>0</v>
      </c>
      <c r="CN128">
        <v>0</v>
      </c>
      <c r="CO128" t="s">
        <v>128</v>
      </c>
      <c r="CP128">
        <v>0</v>
      </c>
      <c r="CQ128">
        <v>0</v>
      </c>
      <c r="CR128" t="s">
        <v>128</v>
      </c>
      <c r="CS128">
        <v>0</v>
      </c>
      <c r="CT128">
        <v>0</v>
      </c>
      <c r="CU128" t="s">
        <v>128</v>
      </c>
      <c r="CV128">
        <v>0</v>
      </c>
      <c r="CW128">
        <v>0</v>
      </c>
      <c r="CX128" t="s">
        <v>128</v>
      </c>
      <c r="CY128">
        <v>0</v>
      </c>
      <c r="CZ128">
        <v>0</v>
      </c>
      <c r="DA128" t="s">
        <v>128</v>
      </c>
      <c r="DB128">
        <v>0</v>
      </c>
      <c r="DC128">
        <v>0</v>
      </c>
      <c r="DD128" t="s">
        <v>128</v>
      </c>
      <c r="DE128">
        <v>0</v>
      </c>
      <c r="DF128">
        <v>0</v>
      </c>
      <c r="DG128" t="s">
        <v>128</v>
      </c>
      <c r="DH128">
        <v>0</v>
      </c>
      <c r="DI128">
        <v>0</v>
      </c>
      <c r="DJ128" t="s">
        <v>128</v>
      </c>
      <c r="DK128">
        <v>0</v>
      </c>
      <c r="DL128">
        <v>0</v>
      </c>
      <c r="DM128" t="s">
        <v>128</v>
      </c>
      <c r="DN128">
        <v>0</v>
      </c>
      <c r="DO128">
        <v>0</v>
      </c>
      <c r="DP128" t="s">
        <v>128</v>
      </c>
      <c r="DQ128">
        <v>0</v>
      </c>
      <c r="DR128">
        <v>0</v>
      </c>
      <c r="DS128" t="s">
        <v>128</v>
      </c>
      <c r="DT128">
        <v>0</v>
      </c>
      <c r="DU128">
        <v>0</v>
      </c>
      <c r="DV128" t="s">
        <v>128</v>
      </c>
      <c r="DW128">
        <v>0</v>
      </c>
      <c r="DX128">
        <v>0</v>
      </c>
      <c r="DY128" t="s">
        <v>128</v>
      </c>
      <c r="DZ128">
        <v>0</v>
      </c>
      <c r="EA128">
        <v>0</v>
      </c>
      <c r="EB128" t="s">
        <v>128</v>
      </c>
      <c r="EC128">
        <v>0</v>
      </c>
      <c r="ED128">
        <v>0</v>
      </c>
      <c r="EE128" t="s">
        <v>128</v>
      </c>
      <c r="EF128">
        <v>0</v>
      </c>
      <c r="EG128">
        <v>0</v>
      </c>
      <c r="EH128" t="s">
        <v>128</v>
      </c>
      <c r="EI128">
        <v>0</v>
      </c>
      <c r="EJ128">
        <v>0</v>
      </c>
      <c r="EK128" t="s">
        <v>128</v>
      </c>
      <c r="EL128">
        <v>0</v>
      </c>
      <c r="EM128">
        <v>0</v>
      </c>
      <c r="EN128" t="s">
        <v>128</v>
      </c>
      <c r="EO128">
        <v>0</v>
      </c>
      <c r="EP128">
        <v>0</v>
      </c>
      <c r="EQ128" t="s">
        <v>128</v>
      </c>
      <c r="ER128">
        <v>0</v>
      </c>
      <c r="ES128">
        <v>0</v>
      </c>
    </row>
    <row r="129" spans="1:149" x14ac:dyDescent="0.2">
      <c r="A129">
        <v>27</v>
      </c>
      <c r="B129" t="s">
        <v>208</v>
      </c>
      <c r="C129" t="s">
        <v>209</v>
      </c>
      <c r="D129" t="s">
        <v>125</v>
      </c>
      <c r="E129">
        <v>404.02550000000002</v>
      </c>
      <c r="F129">
        <v>-5.9</v>
      </c>
      <c r="G129">
        <v>13.96</v>
      </c>
      <c r="H129">
        <v>0.23</v>
      </c>
      <c r="I129">
        <v>0</v>
      </c>
      <c r="J129" t="s">
        <v>210</v>
      </c>
      <c r="K129">
        <f t="shared" si="87"/>
        <v>0</v>
      </c>
      <c r="L129" t="s">
        <v>127</v>
      </c>
      <c r="M129" t="s">
        <v>127</v>
      </c>
      <c r="N129" t="s">
        <v>127</v>
      </c>
      <c r="O129" t="s">
        <v>127</v>
      </c>
      <c r="P129" t="s">
        <v>127</v>
      </c>
      <c r="Q129" t="s">
        <v>127</v>
      </c>
      <c r="R129" t="s">
        <v>127</v>
      </c>
      <c r="S129" t="s">
        <v>127</v>
      </c>
      <c r="T129" t="s">
        <v>127</v>
      </c>
      <c r="U129" t="s">
        <v>127</v>
      </c>
      <c r="V129" t="s">
        <v>127</v>
      </c>
      <c r="W129" t="s">
        <v>127</v>
      </c>
      <c r="X129" t="s">
        <v>127</v>
      </c>
      <c r="Y129" t="s">
        <v>127</v>
      </c>
      <c r="Z129" t="s">
        <v>127</v>
      </c>
      <c r="AA129" t="s">
        <v>127</v>
      </c>
      <c r="AB129" t="s">
        <v>127</v>
      </c>
      <c r="AC129" t="s">
        <v>127</v>
      </c>
      <c r="AD129" t="s">
        <v>127</v>
      </c>
      <c r="AE129" t="s">
        <v>127</v>
      </c>
      <c r="AF129" t="s">
        <v>127</v>
      </c>
      <c r="AG129" t="s">
        <v>127</v>
      </c>
      <c r="AH129" t="s">
        <v>127</v>
      </c>
      <c r="AI129" t="s">
        <v>127</v>
      </c>
      <c r="AJ129" t="s">
        <v>127</v>
      </c>
      <c r="AK129" t="s">
        <v>127</v>
      </c>
      <c r="AL129" t="s">
        <v>127</v>
      </c>
      <c r="AM129" t="s">
        <v>127</v>
      </c>
      <c r="AN129" t="s">
        <v>127</v>
      </c>
      <c r="AO129" t="s">
        <v>127</v>
      </c>
      <c r="AP129" t="s">
        <v>127</v>
      </c>
      <c r="AQ129" t="s">
        <v>127</v>
      </c>
      <c r="AR129" t="s">
        <v>127</v>
      </c>
      <c r="AS129" t="s">
        <v>127</v>
      </c>
      <c r="AT129" t="s">
        <v>127</v>
      </c>
      <c r="AU129" t="s">
        <v>127</v>
      </c>
      <c r="AV129" t="s">
        <v>127</v>
      </c>
      <c r="AW129" t="s">
        <v>127</v>
      </c>
      <c r="AX129" t="s">
        <v>127</v>
      </c>
      <c r="AY129" t="s">
        <v>127</v>
      </c>
      <c r="AZ129" t="s">
        <v>127</v>
      </c>
      <c r="BA129" t="s">
        <v>127</v>
      </c>
      <c r="BB129" t="s">
        <v>127</v>
      </c>
      <c r="BC129" t="s">
        <v>127</v>
      </c>
      <c r="BD129" t="s">
        <v>127</v>
      </c>
      <c r="BE129" t="s">
        <v>127</v>
      </c>
      <c r="BF129" t="s">
        <v>127</v>
      </c>
      <c r="BG129" t="s">
        <v>127</v>
      </c>
      <c r="BH129" t="s">
        <v>128</v>
      </c>
      <c r="BI129">
        <v>0</v>
      </c>
      <c r="BJ129">
        <v>0</v>
      </c>
      <c r="BK129" t="s">
        <v>128</v>
      </c>
      <c r="BL129">
        <v>0</v>
      </c>
      <c r="BM129">
        <v>0</v>
      </c>
      <c r="BN129" t="s">
        <v>128</v>
      </c>
      <c r="BO129">
        <v>0</v>
      </c>
      <c r="BP129">
        <v>0</v>
      </c>
      <c r="BQ129" t="s">
        <v>128</v>
      </c>
      <c r="BR129">
        <v>0</v>
      </c>
      <c r="BS129">
        <v>0</v>
      </c>
      <c r="BT129" t="s">
        <v>128</v>
      </c>
      <c r="BU129">
        <v>0</v>
      </c>
      <c r="BV129">
        <v>0</v>
      </c>
      <c r="BW129" t="s">
        <v>128</v>
      </c>
      <c r="BX129">
        <v>0</v>
      </c>
      <c r="BY129">
        <v>0</v>
      </c>
      <c r="BZ129" t="s">
        <v>128</v>
      </c>
      <c r="CA129">
        <v>0</v>
      </c>
      <c r="CB129">
        <v>0</v>
      </c>
      <c r="CC129" t="s">
        <v>128</v>
      </c>
      <c r="CD129">
        <v>0</v>
      </c>
      <c r="CE129">
        <v>0</v>
      </c>
      <c r="CF129" t="s">
        <v>128</v>
      </c>
      <c r="CG129">
        <v>0</v>
      </c>
      <c r="CH129">
        <v>0</v>
      </c>
      <c r="CI129" t="s">
        <v>128</v>
      </c>
      <c r="CJ129">
        <v>0</v>
      </c>
      <c r="CK129">
        <v>0</v>
      </c>
      <c r="CL129" t="s">
        <v>128</v>
      </c>
      <c r="CM129">
        <v>0</v>
      </c>
      <c r="CN129">
        <v>0</v>
      </c>
      <c r="CO129" t="s">
        <v>128</v>
      </c>
      <c r="CP129">
        <v>0</v>
      </c>
      <c r="CQ129">
        <v>0</v>
      </c>
      <c r="CR129" t="s">
        <v>128</v>
      </c>
      <c r="CS129">
        <v>0</v>
      </c>
      <c r="CT129">
        <v>0</v>
      </c>
      <c r="CU129" t="s">
        <v>128</v>
      </c>
      <c r="CV129">
        <v>0</v>
      </c>
      <c r="CW129">
        <v>0</v>
      </c>
      <c r="CX129" t="s">
        <v>128</v>
      </c>
      <c r="CY129">
        <v>0</v>
      </c>
      <c r="CZ129">
        <v>0</v>
      </c>
      <c r="DA129" t="s">
        <v>128</v>
      </c>
      <c r="DB129">
        <v>0</v>
      </c>
      <c r="DC129">
        <v>0</v>
      </c>
      <c r="DD129" t="s">
        <v>128</v>
      </c>
      <c r="DE129">
        <v>0</v>
      </c>
      <c r="DF129">
        <v>0</v>
      </c>
      <c r="DG129" t="s">
        <v>128</v>
      </c>
      <c r="DH129">
        <v>0</v>
      </c>
      <c r="DI129">
        <v>0</v>
      </c>
      <c r="DJ129" t="s">
        <v>128</v>
      </c>
      <c r="DK129">
        <v>0</v>
      </c>
      <c r="DL129">
        <v>0</v>
      </c>
      <c r="DM129" t="s">
        <v>128</v>
      </c>
      <c r="DN129">
        <v>0</v>
      </c>
      <c r="DO129">
        <v>0</v>
      </c>
      <c r="DP129" t="s">
        <v>128</v>
      </c>
      <c r="DQ129">
        <v>0</v>
      </c>
      <c r="DR129">
        <v>0</v>
      </c>
      <c r="DS129" t="s">
        <v>128</v>
      </c>
      <c r="DT129">
        <v>0</v>
      </c>
      <c r="DU129">
        <v>0</v>
      </c>
      <c r="DV129" t="s">
        <v>128</v>
      </c>
      <c r="DW129">
        <v>0</v>
      </c>
      <c r="DX129">
        <v>0</v>
      </c>
      <c r="DY129" t="s">
        <v>128</v>
      </c>
      <c r="DZ129">
        <v>0</v>
      </c>
      <c r="EA129">
        <v>0</v>
      </c>
      <c r="EB129" t="s">
        <v>128</v>
      </c>
      <c r="EC129">
        <v>0</v>
      </c>
      <c r="ED129">
        <v>0</v>
      </c>
      <c r="EE129" t="s">
        <v>128</v>
      </c>
      <c r="EF129">
        <v>0</v>
      </c>
      <c r="EG129">
        <v>0</v>
      </c>
      <c r="EH129" t="s">
        <v>128</v>
      </c>
      <c r="EI129">
        <v>0</v>
      </c>
      <c r="EJ129">
        <v>0</v>
      </c>
      <c r="EK129" t="s">
        <v>128</v>
      </c>
      <c r="EL129">
        <v>0</v>
      </c>
      <c r="EM129">
        <v>0</v>
      </c>
      <c r="EN129" t="s">
        <v>128</v>
      </c>
      <c r="EO129">
        <v>0</v>
      </c>
      <c r="EP129">
        <v>0</v>
      </c>
      <c r="EQ129" t="s">
        <v>128</v>
      </c>
      <c r="ER129">
        <v>0</v>
      </c>
      <c r="ES129">
        <v>0</v>
      </c>
    </row>
    <row r="130" spans="1:149" x14ac:dyDescent="0.2">
      <c r="A130">
        <v>37</v>
      </c>
      <c r="B130" t="s">
        <v>239</v>
      </c>
      <c r="C130" t="s">
        <v>240</v>
      </c>
      <c r="D130" t="s">
        <v>131</v>
      </c>
      <c r="E130">
        <v>481.97719999999998</v>
      </c>
      <c r="F130">
        <v>-10.3</v>
      </c>
      <c r="G130">
        <v>19.21</v>
      </c>
      <c r="H130">
        <v>0.24</v>
      </c>
      <c r="I130">
        <v>0</v>
      </c>
      <c r="J130" t="s">
        <v>241</v>
      </c>
      <c r="K130">
        <f t="shared" ref="K130:K148" si="89">COUNT(M130,O130,Q130,S130,U130,W130,Y130,AA130,AC130,AE130,AG130,AI130,AK130,AM130,AO130,AQ130,AS130,AU130,AW130,AY130,BA130,BC130,BE130,BG130)</f>
        <v>0</v>
      </c>
      <c r="L130" t="s">
        <v>127</v>
      </c>
      <c r="M130" t="s">
        <v>127</v>
      </c>
      <c r="N130" t="s">
        <v>127</v>
      </c>
      <c r="O130" t="s">
        <v>127</v>
      </c>
      <c r="P130" t="s">
        <v>127</v>
      </c>
      <c r="Q130" t="s">
        <v>127</v>
      </c>
      <c r="R130" t="s">
        <v>127</v>
      </c>
      <c r="S130" t="s">
        <v>127</v>
      </c>
      <c r="T130" t="s">
        <v>127</v>
      </c>
      <c r="U130" t="s">
        <v>127</v>
      </c>
      <c r="V130" t="s">
        <v>127</v>
      </c>
      <c r="W130" t="s">
        <v>127</v>
      </c>
      <c r="X130" t="s">
        <v>127</v>
      </c>
      <c r="Y130" t="s">
        <v>127</v>
      </c>
      <c r="Z130" t="s">
        <v>127</v>
      </c>
      <c r="AA130" t="s">
        <v>127</v>
      </c>
      <c r="AB130" t="s">
        <v>127</v>
      </c>
      <c r="AC130" t="s">
        <v>127</v>
      </c>
      <c r="AD130" t="s">
        <v>127</v>
      </c>
      <c r="AE130" t="s">
        <v>127</v>
      </c>
      <c r="AF130" t="s">
        <v>127</v>
      </c>
      <c r="AG130" t="s">
        <v>127</v>
      </c>
      <c r="AH130" t="s">
        <v>127</v>
      </c>
      <c r="AI130" t="s">
        <v>127</v>
      </c>
      <c r="AJ130" t="s">
        <v>127</v>
      </c>
      <c r="AK130" t="s">
        <v>127</v>
      </c>
      <c r="AL130" t="s">
        <v>127</v>
      </c>
      <c r="AM130" t="s">
        <v>127</v>
      </c>
      <c r="AN130" t="s">
        <v>127</v>
      </c>
      <c r="AO130" t="s">
        <v>127</v>
      </c>
      <c r="AP130" t="s">
        <v>127</v>
      </c>
      <c r="AQ130" t="s">
        <v>127</v>
      </c>
      <c r="AR130" t="s">
        <v>127</v>
      </c>
      <c r="AS130" t="s">
        <v>127</v>
      </c>
      <c r="AT130" t="s">
        <v>127</v>
      </c>
      <c r="AU130" t="s">
        <v>127</v>
      </c>
      <c r="AV130" t="s">
        <v>127</v>
      </c>
      <c r="AW130" t="s">
        <v>127</v>
      </c>
      <c r="AX130" t="s">
        <v>127</v>
      </c>
      <c r="AY130" t="s">
        <v>127</v>
      </c>
      <c r="AZ130" t="s">
        <v>127</v>
      </c>
      <c r="BA130" t="s">
        <v>127</v>
      </c>
      <c r="BB130" t="s">
        <v>127</v>
      </c>
      <c r="BC130" t="s">
        <v>127</v>
      </c>
      <c r="BD130" t="s">
        <v>127</v>
      </c>
      <c r="BE130" t="s">
        <v>127</v>
      </c>
      <c r="BF130" t="s">
        <v>127</v>
      </c>
      <c r="BG130" t="s">
        <v>127</v>
      </c>
      <c r="BH130" t="s">
        <v>128</v>
      </c>
      <c r="BI130">
        <v>0</v>
      </c>
      <c r="BJ130">
        <v>0</v>
      </c>
      <c r="BK130" t="s">
        <v>128</v>
      </c>
      <c r="BL130">
        <v>0</v>
      </c>
      <c r="BM130">
        <v>0</v>
      </c>
      <c r="BN130" t="s">
        <v>128</v>
      </c>
      <c r="BO130">
        <v>0</v>
      </c>
      <c r="BP130">
        <v>0</v>
      </c>
      <c r="BQ130" t="s">
        <v>128</v>
      </c>
      <c r="BR130">
        <v>0</v>
      </c>
      <c r="BS130">
        <v>0</v>
      </c>
      <c r="BT130" t="s">
        <v>128</v>
      </c>
      <c r="BU130">
        <v>0</v>
      </c>
      <c r="BV130">
        <v>0</v>
      </c>
      <c r="BW130" t="s">
        <v>128</v>
      </c>
      <c r="BX130">
        <v>0</v>
      </c>
      <c r="BY130">
        <v>0</v>
      </c>
      <c r="BZ130" t="s">
        <v>128</v>
      </c>
      <c r="CA130">
        <v>0</v>
      </c>
      <c r="CB130">
        <v>0</v>
      </c>
      <c r="CC130" t="s">
        <v>128</v>
      </c>
      <c r="CD130">
        <v>0</v>
      </c>
      <c r="CE130">
        <v>0</v>
      </c>
      <c r="CF130" t="s">
        <v>128</v>
      </c>
      <c r="CG130">
        <v>0</v>
      </c>
      <c r="CH130">
        <v>0</v>
      </c>
      <c r="CI130" t="s">
        <v>128</v>
      </c>
      <c r="CJ130">
        <v>0</v>
      </c>
      <c r="CK130">
        <v>0</v>
      </c>
      <c r="CL130" t="s">
        <v>128</v>
      </c>
      <c r="CM130">
        <v>0</v>
      </c>
      <c r="CN130">
        <v>0</v>
      </c>
      <c r="CO130" t="s">
        <v>128</v>
      </c>
      <c r="CP130">
        <v>0</v>
      </c>
      <c r="CQ130">
        <v>0</v>
      </c>
      <c r="CR130" t="s">
        <v>128</v>
      </c>
      <c r="CS130">
        <v>0</v>
      </c>
      <c r="CT130">
        <v>0</v>
      </c>
      <c r="CU130" t="s">
        <v>128</v>
      </c>
      <c r="CV130">
        <v>0</v>
      </c>
      <c r="CW130">
        <v>0</v>
      </c>
      <c r="CX130" t="s">
        <v>128</v>
      </c>
      <c r="CY130">
        <v>0</v>
      </c>
      <c r="CZ130">
        <v>0</v>
      </c>
      <c r="DA130" t="s">
        <v>128</v>
      </c>
      <c r="DB130">
        <v>0</v>
      </c>
      <c r="DC130">
        <v>0</v>
      </c>
      <c r="DD130" t="s">
        <v>128</v>
      </c>
      <c r="DE130">
        <v>0</v>
      </c>
      <c r="DF130">
        <v>0</v>
      </c>
      <c r="DG130" t="s">
        <v>128</v>
      </c>
      <c r="DH130">
        <v>0</v>
      </c>
      <c r="DI130">
        <v>0</v>
      </c>
      <c r="DJ130" t="s">
        <v>128</v>
      </c>
      <c r="DK130">
        <v>0</v>
      </c>
      <c r="DL130">
        <v>0</v>
      </c>
      <c r="DM130" t="s">
        <v>128</v>
      </c>
      <c r="DN130">
        <v>0</v>
      </c>
      <c r="DO130">
        <v>0</v>
      </c>
      <c r="DP130" t="s">
        <v>128</v>
      </c>
      <c r="DQ130">
        <v>0</v>
      </c>
      <c r="DR130">
        <v>0</v>
      </c>
      <c r="DS130" t="s">
        <v>128</v>
      </c>
      <c r="DT130">
        <v>0</v>
      </c>
      <c r="DU130">
        <v>0</v>
      </c>
      <c r="DV130" t="s">
        <v>128</v>
      </c>
      <c r="DW130">
        <v>0</v>
      </c>
      <c r="DX130">
        <v>0</v>
      </c>
      <c r="DY130" t="s">
        <v>128</v>
      </c>
      <c r="DZ130">
        <v>0</v>
      </c>
      <c r="EA130">
        <v>0</v>
      </c>
      <c r="EB130" t="s">
        <v>128</v>
      </c>
      <c r="EC130">
        <v>0</v>
      </c>
      <c r="ED130">
        <v>0</v>
      </c>
      <c r="EE130" t="s">
        <v>128</v>
      </c>
      <c r="EF130">
        <v>0</v>
      </c>
      <c r="EG130">
        <v>0</v>
      </c>
      <c r="EH130" t="s">
        <v>128</v>
      </c>
      <c r="EI130">
        <v>0</v>
      </c>
      <c r="EJ130">
        <v>0</v>
      </c>
      <c r="EK130" t="s">
        <v>128</v>
      </c>
      <c r="EL130">
        <v>0</v>
      </c>
      <c r="EM130">
        <v>0</v>
      </c>
      <c r="EN130" t="s">
        <v>128</v>
      </c>
      <c r="EO130">
        <v>0</v>
      </c>
      <c r="EP130">
        <v>0</v>
      </c>
      <c r="EQ130" t="s">
        <v>128</v>
      </c>
      <c r="ER130">
        <v>0</v>
      </c>
      <c r="ES130">
        <v>0</v>
      </c>
    </row>
    <row r="131" spans="1:149" x14ac:dyDescent="0.2">
      <c r="A131">
        <v>38</v>
      </c>
      <c r="B131" t="s">
        <v>242</v>
      </c>
      <c r="C131" t="s">
        <v>243</v>
      </c>
      <c r="D131" t="s">
        <v>125</v>
      </c>
      <c r="E131">
        <v>112.0505</v>
      </c>
      <c r="F131">
        <v>3.2</v>
      </c>
      <c r="G131">
        <v>9.2100000000000009</v>
      </c>
      <c r="H131">
        <v>0.45</v>
      </c>
      <c r="I131">
        <v>0</v>
      </c>
      <c r="J131" t="s">
        <v>244</v>
      </c>
      <c r="K131">
        <f t="shared" si="89"/>
        <v>0</v>
      </c>
      <c r="L131" t="s">
        <v>127</v>
      </c>
      <c r="M131" t="s">
        <v>127</v>
      </c>
      <c r="N131" t="s">
        <v>127</v>
      </c>
      <c r="O131" t="s">
        <v>127</v>
      </c>
      <c r="P131" t="s">
        <v>127</v>
      </c>
      <c r="Q131" t="s">
        <v>127</v>
      </c>
      <c r="R131" t="s">
        <v>127</v>
      </c>
      <c r="S131" t="s">
        <v>127</v>
      </c>
      <c r="T131" t="s">
        <v>127</v>
      </c>
      <c r="U131" t="s">
        <v>127</v>
      </c>
      <c r="V131" t="s">
        <v>127</v>
      </c>
      <c r="W131" t="s">
        <v>127</v>
      </c>
      <c r="X131" t="s">
        <v>127</v>
      </c>
      <c r="Y131" t="s">
        <v>127</v>
      </c>
      <c r="Z131" t="s">
        <v>127</v>
      </c>
      <c r="AA131" t="s">
        <v>127</v>
      </c>
      <c r="AB131" t="s">
        <v>127</v>
      </c>
      <c r="AC131" t="s">
        <v>127</v>
      </c>
      <c r="AD131" t="s">
        <v>127</v>
      </c>
      <c r="AE131" t="s">
        <v>127</v>
      </c>
      <c r="AF131" t="s">
        <v>127</v>
      </c>
      <c r="AG131" t="s">
        <v>127</v>
      </c>
      <c r="AH131" t="s">
        <v>127</v>
      </c>
      <c r="AI131" t="s">
        <v>127</v>
      </c>
      <c r="AJ131" t="s">
        <v>127</v>
      </c>
      <c r="AK131" t="s">
        <v>127</v>
      </c>
      <c r="AL131" t="s">
        <v>127</v>
      </c>
      <c r="AM131" t="s">
        <v>127</v>
      </c>
      <c r="AN131" t="s">
        <v>127</v>
      </c>
      <c r="AO131" t="s">
        <v>127</v>
      </c>
      <c r="AP131" t="s">
        <v>127</v>
      </c>
      <c r="AQ131" t="s">
        <v>127</v>
      </c>
      <c r="AR131" t="s">
        <v>127</v>
      </c>
      <c r="AS131" t="s">
        <v>127</v>
      </c>
      <c r="AT131" t="s">
        <v>127</v>
      </c>
      <c r="AU131" t="s">
        <v>127</v>
      </c>
      <c r="AV131" t="s">
        <v>127</v>
      </c>
      <c r="AW131" t="s">
        <v>127</v>
      </c>
      <c r="AX131" t="s">
        <v>127</v>
      </c>
      <c r="AY131" t="s">
        <v>127</v>
      </c>
      <c r="AZ131" t="s">
        <v>127</v>
      </c>
      <c r="BA131" t="s">
        <v>127</v>
      </c>
      <c r="BB131" t="s">
        <v>127</v>
      </c>
      <c r="BC131" t="s">
        <v>127</v>
      </c>
      <c r="BD131" t="s">
        <v>127</v>
      </c>
      <c r="BE131" t="s">
        <v>127</v>
      </c>
      <c r="BF131" t="s">
        <v>127</v>
      </c>
      <c r="BG131" t="s">
        <v>127</v>
      </c>
      <c r="BH131" t="s">
        <v>128</v>
      </c>
      <c r="BI131">
        <v>0</v>
      </c>
      <c r="BJ131">
        <v>0</v>
      </c>
      <c r="BK131" t="s">
        <v>128</v>
      </c>
      <c r="BL131">
        <v>0</v>
      </c>
      <c r="BM131">
        <v>0</v>
      </c>
      <c r="BN131" t="s">
        <v>128</v>
      </c>
      <c r="BO131">
        <v>0</v>
      </c>
      <c r="BP131">
        <v>0</v>
      </c>
      <c r="BQ131" t="s">
        <v>128</v>
      </c>
      <c r="BR131">
        <v>0</v>
      </c>
      <c r="BS131">
        <v>0</v>
      </c>
      <c r="BT131" t="s">
        <v>128</v>
      </c>
      <c r="BU131">
        <v>0</v>
      </c>
      <c r="BV131">
        <v>0</v>
      </c>
      <c r="BW131" t="s">
        <v>128</v>
      </c>
      <c r="BX131">
        <v>0</v>
      </c>
      <c r="BY131">
        <v>0</v>
      </c>
      <c r="BZ131" t="s">
        <v>128</v>
      </c>
      <c r="CA131">
        <v>0</v>
      </c>
      <c r="CB131">
        <v>0</v>
      </c>
      <c r="CC131" t="s">
        <v>128</v>
      </c>
      <c r="CD131">
        <v>0</v>
      </c>
      <c r="CE131">
        <v>0</v>
      </c>
      <c r="CF131" t="s">
        <v>128</v>
      </c>
      <c r="CG131">
        <v>0</v>
      </c>
      <c r="CH131">
        <v>0</v>
      </c>
      <c r="CI131" t="s">
        <v>128</v>
      </c>
      <c r="CJ131">
        <v>0</v>
      </c>
      <c r="CK131">
        <v>0</v>
      </c>
      <c r="CL131" t="s">
        <v>128</v>
      </c>
      <c r="CM131">
        <v>0</v>
      </c>
      <c r="CN131">
        <v>0</v>
      </c>
      <c r="CO131" t="s">
        <v>128</v>
      </c>
      <c r="CP131">
        <v>0</v>
      </c>
      <c r="CQ131">
        <v>0</v>
      </c>
      <c r="CR131" t="s">
        <v>128</v>
      </c>
      <c r="CS131">
        <v>0</v>
      </c>
      <c r="CT131">
        <v>0</v>
      </c>
      <c r="CU131" t="s">
        <v>128</v>
      </c>
      <c r="CV131">
        <v>0</v>
      </c>
      <c r="CW131">
        <v>0</v>
      </c>
      <c r="CX131" t="s">
        <v>128</v>
      </c>
      <c r="CY131">
        <v>0</v>
      </c>
      <c r="CZ131">
        <v>0</v>
      </c>
      <c r="DA131" t="s">
        <v>128</v>
      </c>
      <c r="DB131">
        <v>0</v>
      </c>
      <c r="DC131">
        <v>0</v>
      </c>
      <c r="DD131" t="s">
        <v>128</v>
      </c>
      <c r="DE131">
        <v>0</v>
      </c>
      <c r="DF131">
        <v>0</v>
      </c>
      <c r="DG131" t="s">
        <v>128</v>
      </c>
      <c r="DH131">
        <v>0</v>
      </c>
      <c r="DI131">
        <v>0</v>
      </c>
      <c r="DJ131" t="s">
        <v>128</v>
      </c>
      <c r="DK131">
        <v>0</v>
      </c>
      <c r="DL131">
        <v>0</v>
      </c>
      <c r="DM131" t="s">
        <v>128</v>
      </c>
      <c r="DN131">
        <v>0</v>
      </c>
      <c r="DO131">
        <v>0</v>
      </c>
      <c r="DP131" t="s">
        <v>128</v>
      </c>
      <c r="DQ131">
        <v>0</v>
      </c>
      <c r="DR131">
        <v>0</v>
      </c>
      <c r="DS131" t="s">
        <v>128</v>
      </c>
      <c r="DT131">
        <v>0</v>
      </c>
      <c r="DU131">
        <v>0</v>
      </c>
      <c r="DV131" t="s">
        <v>128</v>
      </c>
      <c r="DW131">
        <v>0</v>
      </c>
      <c r="DX131">
        <v>0</v>
      </c>
      <c r="DY131" t="s">
        <v>128</v>
      </c>
      <c r="DZ131">
        <v>0</v>
      </c>
      <c r="EA131">
        <v>0</v>
      </c>
      <c r="EB131" t="s">
        <v>128</v>
      </c>
      <c r="EC131">
        <v>0</v>
      </c>
      <c r="ED131">
        <v>0</v>
      </c>
      <c r="EE131" t="s">
        <v>128</v>
      </c>
      <c r="EF131">
        <v>0</v>
      </c>
      <c r="EG131">
        <v>0</v>
      </c>
      <c r="EH131" t="s">
        <v>128</v>
      </c>
      <c r="EI131">
        <v>0</v>
      </c>
      <c r="EJ131">
        <v>0</v>
      </c>
      <c r="EK131" t="s">
        <v>128</v>
      </c>
      <c r="EL131">
        <v>0</v>
      </c>
      <c r="EM131">
        <v>0</v>
      </c>
      <c r="EN131" t="s">
        <v>128</v>
      </c>
      <c r="EO131">
        <v>0</v>
      </c>
      <c r="EP131">
        <v>0</v>
      </c>
      <c r="EQ131" t="s">
        <v>128</v>
      </c>
      <c r="ER131">
        <v>0</v>
      </c>
      <c r="ES131">
        <v>0</v>
      </c>
    </row>
    <row r="132" spans="1:149" x14ac:dyDescent="0.2">
      <c r="A132">
        <v>41</v>
      </c>
      <c r="B132" t="s">
        <v>251</v>
      </c>
      <c r="C132" t="s">
        <v>252</v>
      </c>
      <c r="D132" t="s">
        <v>131</v>
      </c>
      <c r="E132">
        <v>168.99080000000001</v>
      </c>
      <c r="F132">
        <v>-2.1</v>
      </c>
      <c r="G132">
        <v>13.1</v>
      </c>
      <c r="H132">
        <v>0.28999999999999998</v>
      </c>
      <c r="I132">
        <v>0</v>
      </c>
      <c r="J132" t="s">
        <v>253</v>
      </c>
      <c r="K132">
        <f t="shared" si="89"/>
        <v>0</v>
      </c>
      <c r="L132" t="s">
        <v>127</v>
      </c>
      <c r="M132" t="s">
        <v>127</v>
      </c>
      <c r="N132" t="s">
        <v>127</v>
      </c>
      <c r="O132" t="s">
        <v>127</v>
      </c>
      <c r="P132" t="s">
        <v>127</v>
      </c>
      <c r="Q132" t="s">
        <v>127</v>
      </c>
      <c r="R132" t="s">
        <v>127</v>
      </c>
      <c r="S132" t="s">
        <v>127</v>
      </c>
      <c r="T132" t="s">
        <v>127</v>
      </c>
      <c r="U132" t="s">
        <v>127</v>
      </c>
      <c r="V132" t="s">
        <v>127</v>
      </c>
      <c r="W132" t="s">
        <v>127</v>
      </c>
      <c r="X132" t="s">
        <v>127</v>
      </c>
      <c r="Y132" t="s">
        <v>127</v>
      </c>
      <c r="Z132" t="s">
        <v>127</v>
      </c>
      <c r="AA132" t="s">
        <v>127</v>
      </c>
      <c r="AB132" t="s">
        <v>127</v>
      </c>
      <c r="AC132" t="s">
        <v>127</v>
      </c>
      <c r="AD132" t="s">
        <v>127</v>
      </c>
      <c r="AE132" t="s">
        <v>127</v>
      </c>
      <c r="AF132" t="s">
        <v>127</v>
      </c>
      <c r="AG132" t="s">
        <v>127</v>
      </c>
      <c r="AH132" t="s">
        <v>127</v>
      </c>
      <c r="AI132" t="s">
        <v>127</v>
      </c>
      <c r="AJ132" t="s">
        <v>127</v>
      </c>
      <c r="AK132" t="s">
        <v>127</v>
      </c>
      <c r="AL132" t="s">
        <v>127</v>
      </c>
      <c r="AM132" t="s">
        <v>127</v>
      </c>
      <c r="AN132" t="s">
        <v>127</v>
      </c>
      <c r="AO132" t="s">
        <v>127</v>
      </c>
      <c r="AP132" t="s">
        <v>127</v>
      </c>
      <c r="AQ132" t="s">
        <v>127</v>
      </c>
      <c r="AR132" t="s">
        <v>127</v>
      </c>
      <c r="AS132" t="s">
        <v>127</v>
      </c>
      <c r="AT132" t="s">
        <v>127</v>
      </c>
      <c r="AU132" t="s">
        <v>127</v>
      </c>
      <c r="AV132" t="s">
        <v>127</v>
      </c>
      <c r="AW132" t="s">
        <v>127</v>
      </c>
      <c r="AX132" t="s">
        <v>127</v>
      </c>
      <c r="AY132" t="s">
        <v>127</v>
      </c>
      <c r="AZ132" t="s">
        <v>127</v>
      </c>
      <c r="BA132" t="s">
        <v>127</v>
      </c>
      <c r="BB132" t="s">
        <v>127</v>
      </c>
      <c r="BC132" t="s">
        <v>127</v>
      </c>
      <c r="BD132" t="s">
        <v>127</v>
      </c>
      <c r="BE132" t="s">
        <v>127</v>
      </c>
      <c r="BF132" t="s">
        <v>127</v>
      </c>
      <c r="BG132" t="s">
        <v>127</v>
      </c>
      <c r="BH132" t="s">
        <v>128</v>
      </c>
      <c r="BI132">
        <v>0</v>
      </c>
      <c r="BJ132">
        <v>0</v>
      </c>
      <c r="BK132" t="s">
        <v>128</v>
      </c>
      <c r="BL132">
        <v>0</v>
      </c>
      <c r="BM132">
        <v>0</v>
      </c>
      <c r="BN132" t="s">
        <v>128</v>
      </c>
      <c r="BO132">
        <v>0</v>
      </c>
      <c r="BP132">
        <v>0</v>
      </c>
      <c r="BQ132" t="s">
        <v>128</v>
      </c>
      <c r="BR132">
        <v>0</v>
      </c>
      <c r="BS132">
        <v>0</v>
      </c>
      <c r="BT132" t="s">
        <v>128</v>
      </c>
      <c r="BU132">
        <v>0</v>
      </c>
      <c r="BV132">
        <v>0</v>
      </c>
      <c r="BW132" t="s">
        <v>128</v>
      </c>
      <c r="BX132">
        <v>0</v>
      </c>
      <c r="BY132">
        <v>0</v>
      </c>
      <c r="BZ132" t="s">
        <v>128</v>
      </c>
      <c r="CA132">
        <v>0</v>
      </c>
      <c r="CB132">
        <v>0</v>
      </c>
      <c r="CC132" t="s">
        <v>128</v>
      </c>
      <c r="CD132">
        <v>0</v>
      </c>
      <c r="CE132">
        <v>0</v>
      </c>
      <c r="CF132" t="s">
        <v>128</v>
      </c>
      <c r="CG132">
        <v>0</v>
      </c>
      <c r="CH132">
        <v>0</v>
      </c>
      <c r="CI132" t="s">
        <v>128</v>
      </c>
      <c r="CJ132">
        <v>0</v>
      </c>
      <c r="CK132">
        <v>0</v>
      </c>
      <c r="CL132" t="s">
        <v>128</v>
      </c>
      <c r="CM132">
        <v>0</v>
      </c>
      <c r="CN132">
        <v>0</v>
      </c>
      <c r="CO132" t="s">
        <v>128</v>
      </c>
      <c r="CP132">
        <v>0</v>
      </c>
      <c r="CQ132">
        <v>0</v>
      </c>
      <c r="CR132" t="s">
        <v>128</v>
      </c>
      <c r="CS132">
        <v>0</v>
      </c>
      <c r="CT132">
        <v>0</v>
      </c>
      <c r="CU132" t="s">
        <v>128</v>
      </c>
      <c r="CV132">
        <v>0</v>
      </c>
      <c r="CW132">
        <v>0</v>
      </c>
      <c r="CX132" t="s">
        <v>128</v>
      </c>
      <c r="CY132">
        <v>0</v>
      </c>
      <c r="CZ132">
        <v>0</v>
      </c>
      <c r="DA132" t="s">
        <v>128</v>
      </c>
      <c r="DB132">
        <v>0</v>
      </c>
      <c r="DC132">
        <v>0</v>
      </c>
      <c r="DD132" t="s">
        <v>128</v>
      </c>
      <c r="DE132">
        <v>0</v>
      </c>
      <c r="DF132">
        <v>0</v>
      </c>
      <c r="DG132" t="s">
        <v>128</v>
      </c>
      <c r="DH132">
        <v>0</v>
      </c>
      <c r="DI132">
        <v>0</v>
      </c>
      <c r="DJ132" t="s">
        <v>128</v>
      </c>
      <c r="DK132">
        <v>0</v>
      </c>
      <c r="DL132">
        <v>0</v>
      </c>
      <c r="DM132" t="s">
        <v>128</v>
      </c>
      <c r="DN132">
        <v>0</v>
      </c>
      <c r="DO132">
        <v>0</v>
      </c>
      <c r="DP132" t="s">
        <v>128</v>
      </c>
      <c r="DQ132">
        <v>0</v>
      </c>
      <c r="DR132">
        <v>0</v>
      </c>
      <c r="DS132" t="s">
        <v>128</v>
      </c>
      <c r="DT132">
        <v>0</v>
      </c>
      <c r="DU132">
        <v>0</v>
      </c>
      <c r="DV132" t="s">
        <v>128</v>
      </c>
      <c r="DW132">
        <v>0</v>
      </c>
      <c r="DX132">
        <v>0</v>
      </c>
      <c r="DY132" t="s">
        <v>128</v>
      </c>
      <c r="DZ132">
        <v>0</v>
      </c>
      <c r="EA132">
        <v>0</v>
      </c>
      <c r="EB132" t="s">
        <v>128</v>
      </c>
      <c r="EC132">
        <v>0</v>
      </c>
      <c r="ED132">
        <v>0</v>
      </c>
      <c r="EE132" t="s">
        <v>128</v>
      </c>
      <c r="EF132">
        <v>0</v>
      </c>
      <c r="EG132">
        <v>0</v>
      </c>
      <c r="EH132" t="s">
        <v>128</v>
      </c>
      <c r="EI132">
        <v>0</v>
      </c>
      <c r="EJ132">
        <v>0</v>
      </c>
      <c r="EK132" t="s">
        <v>128</v>
      </c>
      <c r="EL132">
        <v>0</v>
      </c>
      <c r="EM132">
        <v>0</v>
      </c>
      <c r="EN132" t="s">
        <v>128</v>
      </c>
      <c r="EO132">
        <v>0</v>
      </c>
      <c r="EP132">
        <v>0</v>
      </c>
      <c r="EQ132" t="s">
        <v>128</v>
      </c>
      <c r="ER132">
        <v>0</v>
      </c>
      <c r="ES132">
        <v>0</v>
      </c>
    </row>
    <row r="133" spans="1:149" x14ac:dyDescent="0.2">
      <c r="A133">
        <v>42</v>
      </c>
      <c r="B133" t="s">
        <v>254</v>
      </c>
      <c r="C133" t="s">
        <v>255</v>
      </c>
      <c r="D133" t="s">
        <v>125</v>
      </c>
      <c r="E133">
        <v>444.1626</v>
      </c>
      <c r="F133">
        <v>14.6</v>
      </c>
      <c r="G133">
        <v>13.83</v>
      </c>
      <c r="H133">
        <v>0</v>
      </c>
      <c r="I133">
        <v>0</v>
      </c>
      <c r="J133" t="s">
        <v>256</v>
      </c>
      <c r="K133">
        <f t="shared" si="89"/>
        <v>0</v>
      </c>
      <c r="L133" t="s">
        <v>127</v>
      </c>
      <c r="M133" t="s">
        <v>127</v>
      </c>
      <c r="N133" t="s">
        <v>127</v>
      </c>
      <c r="O133" t="s">
        <v>127</v>
      </c>
      <c r="P133" t="s">
        <v>127</v>
      </c>
      <c r="Q133" t="s">
        <v>127</v>
      </c>
      <c r="R133" t="s">
        <v>127</v>
      </c>
      <c r="S133" t="s">
        <v>127</v>
      </c>
      <c r="T133" t="s">
        <v>127</v>
      </c>
      <c r="U133" t="s">
        <v>127</v>
      </c>
      <c r="V133" t="s">
        <v>127</v>
      </c>
      <c r="W133" t="s">
        <v>127</v>
      </c>
      <c r="X133" t="s">
        <v>127</v>
      </c>
      <c r="Y133" t="s">
        <v>127</v>
      </c>
      <c r="Z133" t="s">
        <v>127</v>
      </c>
      <c r="AA133" t="s">
        <v>127</v>
      </c>
      <c r="AB133" t="s">
        <v>127</v>
      </c>
      <c r="AC133" t="s">
        <v>127</v>
      </c>
      <c r="AD133" t="s">
        <v>127</v>
      </c>
      <c r="AE133" t="s">
        <v>127</v>
      </c>
      <c r="AF133" t="s">
        <v>127</v>
      </c>
      <c r="AG133" t="s">
        <v>127</v>
      </c>
      <c r="AH133" t="s">
        <v>127</v>
      </c>
      <c r="AI133" t="s">
        <v>127</v>
      </c>
      <c r="AJ133" t="s">
        <v>127</v>
      </c>
      <c r="AK133" t="s">
        <v>127</v>
      </c>
      <c r="AL133" t="s">
        <v>127</v>
      </c>
      <c r="AM133" t="s">
        <v>127</v>
      </c>
      <c r="AN133" t="s">
        <v>127</v>
      </c>
      <c r="AO133" t="s">
        <v>127</v>
      </c>
      <c r="AP133" t="s">
        <v>127</v>
      </c>
      <c r="AQ133" t="s">
        <v>127</v>
      </c>
      <c r="AR133" t="s">
        <v>127</v>
      </c>
      <c r="AS133" t="s">
        <v>127</v>
      </c>
      <c r="AT133" t="s">
        <v>127</v>
      </c>
      <c r="AU133" t="s">
        <v>127</v>
      </c>
      <c r="AV133" t="s">
        <v>127</v>
      </c>
      <c r="AW133" t="s">
        <v>127</v>
      </c>
      <c r="AX133" t="s">
        <v>127</v>
      </c>
      <c r="AY133" t="s">
        <v>127</v>
      </c>
      <c r="AZ133" t="s">
        <v>127</v>
      </c>
      <c r="BA133" t="s">
        <v>127</v>
      </c>
      <c r="BB133" t="s">
        <v>127</v>
      </c>
      <c r="BC133" t="s">
        <v>127</v>
      </c>
      <c r="BD133" t="s">
        <v>127</v>
      </c>
      <c r="BE133" t="s">
        <v>127</v>
      </c>
      <c r="BF133" t="s">
        <v>127</v>
      </c>
      <c r="BG133" t="s">
        <v>127</v>
      </c>
      <c r="BH133" t="s">
        <v>128</v>
      </c>
      <c r="BI133">
        <v>0</v>
      </c>
      <c r="BJ133">
        <v>0</v>
      </c>
      <c r="BK133" t="s">
        <v>128</v>
      </c>
      <c r="BL133">
        <v>0</v>
      </c>
      <c r="BM133">
        <v>0</v>
      </c>
      <c r="BN133" t="s">
        <v>128</v>
      </c>
      <c r="BO133">
        <v>0</v>
      </c>
      <c r="BP133">
        <v>0</v>
      </c>
      <c r="BQ133" t="s">
        <v>128</v>
      </c>
      <c r="BR133">
        <v>0</v>
      </c>
      <c r="BS133">
        <v>0</v>
      </c>
      <c r="BT133" t="s">
        <v>128</v>
      </c>
      <c r="BU133">
        <v>0</v>
      </c>
      <c r="BV133">
        <v>0</v>
      </c>
      <c r="BW133" t="s">
        <v>128</v>
      </c>
      <c r="BX133">
        <v>0</v>
      </c>
      <c r="BY133">
        <v>0</v>
      </c>
      <c r="BZ133" t="s">
        <v>128</v>
      </c>
      <c r="CA133">
        <v>0</v>
      </c>
      <c r="CB133">
        <v>0</v>
      </c>
      <c r="CC133" t="s">
        <v>128</v>
      </c>
      <c r="CD133">
        <v>0</v>
      </c>
      <c r="CE133">
        <v>0</v>
      </c>
      <c r="CF133" t="s">
        <v>128</v>
      </c>
      <c r="CG133">
        <v>0</v>
      </c>
      <c r="CH133">
        <v>0</v>
      </c>
      <c r="CI133" t="s">
        <v>128</v>
      </c>
      <c r="CJ133">
        <v>0</v>
      </c>
      <c r="CK133">
        <v>0</v>
      </c>
      <c r="CL133" t="s">
        <v>128</v>
      </c>
      <c r="CM133">
        <v>0</v>
      </c>
      <c r="CN133">
        <v>0</v>
      </c>
      <c r="CO133" t="s">
        <v>128</v>
      </c>
      <c r="CP133">
        <v>0</v>
      </c>
      <c r="CQ133">
        <v>0</v>
      </c>
      <c r="CR133" t="s">
        <v>128</v>
      </c>
      <c r="CS133">
        <v>0</v>
      </c>
      <c r="CT133">
        <v>0</v>
      </c>
      <c r="CU133" t="s">
        <v>128</v>
      </c>
      <c r="CV133">
        <v>0</v>
      </c>
      <c r="CW133">
        <v>0</v>
      </c>
      <c r="CX133" t="s">
        <v>128</v>
      </c>
      <c r="CY133">
        <v>0</v>
      </c>
      <c r="CZ133">
        <v>0</v>
      </c>
      <c r="DA133" t="s">
        <v>128</v>
      </c>
      <c r="DB133">
        <v>0</v>
      </c>
      <c r="DC133">
        <v>0</v>
      </c>
      <c r="DD133" t="s">
        <v>128</v>
      </c>
      <c r="DE133">
        <v>0</v>
      </c>
      <c r="DF133">
        <v>0</v>
      </c>
      <c r="DG133" t="s">
        <v>128</v>
      </c>
      <c r="DH133">
        <v>0</v>
      </c>
      <c r="DI133">
        <v>0</v>
      </c>
      <c r="DJ133" t="s">
        <v>128</v>
      </c>
      <c r="DK133">
        <v>0</v>
      </c>
      <c r="DL133">
        <v>0</v>
      </c>
      <c r="DM133" t="s">
        <v>128</v>
      </c>
      <c r="DN133">
        <v>0</v>
      </c>
      <c r="DO133">
        <v>0</v>
      </c>
      <c r="DP133" t="s">
        <v>128</v>
      </c>
      <c r="DQ133">
        <v>0</v>
      </c>
      <c r="DR133">
        <v>0</v>
      </c>
      <c r="DS133" t="s">
        <v>128</v>
      </c>
      <c r="DT133">
        <v>0</v>
      </c>
      <c r="DU133">
        <v>0</v>
      </c>
      <c r="DV133" t="s">
        <v>128</v>
      </c>
      <c r="DW133">
        <v>0</v>
      </c>
      <c r="DX133">
        <v>0</v>
      </c>
      <c r="DY133" t="s">
        <v>128</v>
      </c>
      <c r="DZ133">
        <v>0</v>
      </c>
      <c r="EA133">
        <v>0</v>
      </c>
      <c r="EB133" t="s">
        <v>128</v>
      </c>
      <c r="EC133">
        <v>0</v>
      </c>
      <c r="ED133">
        <v>0</v>
      </c>
      <c r="EE133" t="s">
        <v>128</v>
      </c>
      <c r="EF133">
        <v>0</v>
      </c>
      <c r="EG133">
        <v>0</v>
      </c>
      <c r="EH133" t="s">
        <v>128</v>
      </c>
      <c r="EI133">
        <v>0</v>
      </c>
      <c r="EJ133">
        <v>0</v>
      </c>
      <c r="EK133" t="s">
        <v>128</v>
      </c>
      <c r="EL133">
        <v>0</v>
      </c>
      <c r="EM133">
        <v>0</v>
      </c>
      <c r="EN133" t="s">
        <v>128</v>
      </c>
      <c r="EO133">
        <v>0</v>
      </c>
      <c r="EP133">
        <v>0</v>
      </c>
      <c r="EQ133" t="s">
        <v>128</v>
      </c>
      <c r="ER133">
        <v>0</v>
      </c>
      <c r="ES133">
        <v>0</v>
      </c>
    </row>
    <row r="134" spans="1:149" x14ac:dyDescent="0.2">
      <c r="A134">
        <v>46</v>
      </c>
      <c r="B134" t="s">
        <v>265</v>
      </c>
      <c r="C134" t="s">
        <v>266</v>
      </c>
      <c r="D134" t="s">
        <v>131</v>
      </c>
      <c r="E134">
        <v>401.01569999999998</v>
      </c>
      <c r="F134">
        <v>1.3</v>
      </c>
      <c r="G134">
        <v>12.17</v>
      </c>
      <c r="H134">
        <v>0.23</v>
      </c>
      <c r="I134">
        <v>0</v>
      </c>
      <c r="J134" t="s">
        <v>267</v>
      </c>
      <c r="K134">
        <f t="shared" si="89"/>
        <v>0</v>
      </c>
      <c r="L134" t="s">
        <v>127</v>
      </c>
      <c r="M134" t="s">
        <v>127</v>
      </c>
      <c r="N134" t="s">
        <v>127</v>
      </c>
      <c r="O134" t="s">
        <v>127</v>
      </c>
      <c r="P134" t="s">
        <v>127</v>
      </c>
      <c r="Q134" t="s">
        <v>127</v>
      </c>
      <c r="R134" t="s">
        <v>127</v>
      </c>
      <c r="S134" t="s">
        <v>127</v>
      </c>
      <c r="T134" t="s">
        <v>127</v>
      </c>
      <c r="U134" t="s">
        <v>127</v>
      </c>
      <c r="V134" t="s">
        <v>127</v>
      </c>
      <c r="W134" t="s">
        <v>127</v>
      </c>
      <c r="X134" t="s">
        <v>127</v>
      </c>
      <c r="Y134" t="s">
        <v>127</v>
      </c>
      <c r="Z134" t="s">
        <v>127</v>
      </c>
      <c r="AA134" t="s">
        <v>127</v>
      </c>
      <c r="AB134" t="s">
        <v>127</v>
      </c>
      <c r="AC134" t="s">
        <v>127</v>
      </c>
      <c r="AD134" t="s">
        <v>127</v>
      </c>
      <c r="AE134" t="s">
        <v>127</v>
      </c>
      <c r="AF134" t="s">
        <v>127</v>
      </c>
      <c r="AG134" t="s">
        <v>127</v>
      </c>
      <c r="AH134" t="s">
        <v>127</v>
      </c>
      <c r="AI134" t="s">
        <v>127</v>
      </c>
      <c r="AJ134" t="s">
        <v>127</v>
      </c>
      <c r="AK134" t="s">
        <v>127</v>
      </c>
      <c r="AL134" t="s">
        <v>127</v>
      </c>
      <c r="AM134" t="s">
        <v>127</v>
      </c>
      <c r="AN134" t="s">
        <v>127</v>
      </c>
      <c r="AO134" t="s">
        <v>127</v>
      </c>
      <c r="AP134" t="s">
        <v>127</v>
      </c>
      <c r="AQ134" t="s">
        <v>127</v>
      </c>
      <c r="AR134" t="s">
        <v>127</v>
      </c>
      <c r="AS134" t="s">
        <v>127</v>
      </c>
      <c r="AT134" t="s">
        <v>127</v>
      </c>
      <c r="AU134" t="s">
        <v>127</v>
      </c>
      <c r="AV134" t="s">
        <v>127</v>
      </c>
      <c r="AW134" t="s">
        <v>127</v>
      </c>
      <c r="AX134" t="s">
        <v>127</v>
      </c>
      <c r="AY134" t="s">
        <v>127</v>
      </c>
      <c r="AZ134" t="s">
        <v>127</v>
      </c>
      <c r="BA134" t="s">
        <v>127</v>
      </c>
      <c r="BB134" t="s">
        <v>127</v>
      </c>
      <c r="BC134" t="s">
        <v>127</v>
      </c>
      <c r="BD134" t="s">
        <v>127</v>
      </c>
      <c r="BE134" t="s">
        <v>127</v>
      </c>
      <c r="BF134" t="s">
        <v>127</v>
      </c>
      <c r="BG134" t="s">
        <v>127</v>
      </c>
      <c r="BH134" t="s">
        <v>128</v>
      </c>
      <c r="BI134">
        <v>0</v>
      </c>
      <c r="BJ134">
        <v>0</v>
      </c>
      <c r="BK134" t="s">
        <v>128</v>
      </c>
      <c r="BL134">
        <v>0</v>
      </c>
      <c r="BM134">
        <v>0</v>
      </c>
      <c r="BN134" t="s">
        <v>128</v>
      </c>
      <c r="BO134">
        <v>0</v>
      </c>
      <c r="BP134">
        <v>0</v>
      </c>
      <c r="BQ134" t="s">
        <v>128</v>
      </c>
      <c r="BR134">
        <v>0</v>
      </c>
      <c r="BS134">
        <v>0</v>
      </c>
      <c r="BT134" t="s">
        <v>128</v>
      </c>
      <c r="BU134">
        <v>0</v>
      </c>
      <c r="BV134">
        <v>0</v>
      </c>
      <c r="BW134" t="s">
        <v>128</v>
      </c>
      <c r="BX134">
        <v>0</v>
      </c>
      <c r="BY134">
        <v>0</v>
      </c>
      <c r="BZ134" t="s">
        <v>128</v>
      </c>
      <c r="CA134">
        <v>0</v>
      </c>
      <c r="CB134">
        <v>0</v>
      </c>
      <c r="CC134" t="s">
        <v>128</v>
      </c>
      <c r="CD134">
        <v>0</v>
      </c>
      <c r="CE134">
        <v>0</v>
      </c>
      <c r="CF134" t="s">
        <v>128</v>
      </c>
      <c r="CG134">
        <v>0</v>
      </c>
      <c r="CH134">
        <v>0</v>
      </c>
      <c r="CI134" t="s">
        <v>128</v>
      </c>
      <c r="CJ134">
        <v>0</v>
      </c>
      <c r="CK134">
        <v>0</v>
      </c>
      <c r="CL134" t="s">
        <v>128</v>
      </c>
      <c r="CM134">
        <v>0</v>
      </c>
      <c r="CN134">
        <v>0</v>
      </c>
      <c r="CO134" t="s">
        <v>128</v>
      </c>
      <c r="CP134">
        <v>0</v>
      </c>
      <c r="CQ134">
        <v>0</v>
      </c>
      <c r="CR134" t="s">
        <v>128</v>
      </c>
      <c r="CS134">
        <v>0</v>
      </c>
      <c r="CT134">
        <v>0</v>
      </c>
      <c r="CU134" t="s">
        <v>128</v>
      </c>
      <c r="CV134">
        <v>0</v>
      </c>
      <c r="CW134">
        <v>0</v>
      </c>
      <c r="CX134" t="s">
        <v>128</v>
      </c>
      <c r="CY134">
        <v>0</v>
      </c>
      <c r="CZ134">
        <v>0</v>
      </c>
      <c r="DA134" t="s">
        <v>128</v>
      </c>
      <c r="DB134">
        <v>0</v>
      </c>
      <c r="DC134">
        <v>0</v>
      </c>
      <c r="DD134" t="s">
        <v>128</v>
      </c>
      <c r="DE134">
        <v>0</v>
      </c>
      <c r="DF134">
        <v>0</v>
      </c>
      <c r="DG134" t="s">
        <v>128</v>
      </c>
      <c r="DH134">
        <v>0</v>
      </c>
      <c r="DI134">
        <v>0</v>
      </c>
      <c r="DJ134" t="s">
        <v>128</v>
      </c>
      <c r="DK134">
        <v>0</v>
      </c>
      <c r="DL134">
        <v>0</v>
      </c>
      <c r="DM134" t="s">
        <v>128</v>
      </c>
      <c r="DN134">
        <v>0</v>
      </c>
      <c r="DO134">
        <v>0</v>
      </c>
      <c r="DP134" t="s">
        <v>128</v>
      </c>
      <c r="DQ134">
        <v>0</v>
      </c>
      <c r="DR134">
        <v>0</v>
      </c>
      <c r="DS134" t="s">
        <v>128</v>
      </c>
      <c r="DT134">
        <v>0</v>
      </c>
      <c r="DU134">
        <v>0</v>
      </c>
      <c r="DV134" t="s">
        <v>128</v>
      </c>
      <c r="DW134">
        <v>0</v>
      </c>
      <c r="DX134">
        <v>0</v>
      </c>
      <c r="DY134" t="s">
        <v>128</v>
      </c>
      <c r="DZ134">
        <v>0</v>
      </c>
      <c r="EA134">
        <v>0</v>
      </c>
      <c r="EB134" t="s">
        <v>128</v>
      </c>
      <c r="EC134">
        <v>0</v>
      </c>
      <c r="ED134">
        <v>0</v>
      </c>
      <c r="EE134" t="s">
        <v>128</v>
      </c>
      <c r="EF134">
        <v>0</v>
      </c>
      <c r="EG134">
        <v>0</v>
      </c>
      <c r="EH134" t="s">
        <v>128</v>
      </c>
      <c r="EI134">
        <v>0</v>
      </c>
      <c r="EJ134">
        <v>0</v>
      </c>
      <c r="EK134" t="s">
        <v>128</v>
      </c>
      <c r="EL134">
        <v>0</v>
      </c>
      <c r="EM134">
        <v>0</v>
      </c>
      <c r="EN134" t="s">
        <v>128</v>
      </c>
      <c r="EO134">
        <v>0</v>
      </c>
      <c r="EP134">
        <v>0</v>
      </c>
      <c r="EQ134" t="s">
        <v>128</v>
      </c>
      <c r="ER134">
        <v>0</v>
      </c>
      <c r="ES134">
        <v>0</v>
      </c>
    </row>
    <row r="135" spans="1:149" x14ac:dyDescent="0.2">
      <c r="A135">
        <v>48</v>
      </c>
      <c r="B135" t="s">
        <v>271</v>
      </c>
      <c r="C135" t="s">
        <v>272</v>
      </c>
      <c r="D135" t="s">
        <v>125</v>
      </c>
      <c r="E135">
        <v>442.14699999999999</v>
      </c>
      <c r="F135">
        <v>-7.6</v>
      </c>
      <c r="G135">
        <v>14.04</v>
      </c>
      <c r="H135">
        <v>0.05</v>
      </c>
      <c r="I135">
        <v>0</v>
      </c>
      <c r="J135" t="s">
        <v>273</v>
      </c>
      <c r="K135">
        <f t="shared" si="89"/>
        <v>0</v>
      </c>
      <c r="L135" t="s">
        <v>127</v>
      </c>
      <c r="M135" t="s">
        <v>127</v>
      </c>
      <c r="N135" t="s">
        <v>127</v>
      </c>
      <c r="O135" t="s">
        <v>127</v>
      </c>
      <c r="P135" t="s">
        <v>127</v>
      </c>
      <c r="Q135" t="s">
        <v>127</v>
      </c>
      <c r="R135" t="s">
        <v>127</v>
      </c>
      <c r="S135" t="s">
        <v>127</v>
      </c>
      <c r="T135" t="s">
        <v>127</v>
      </c>
      <c r="U135" t="s">
        <v>127</v>
      </c>
      <c r="V135" t="s">
        <v>127</v>
      </c>
      <c r="W135" t="s">
        <v>127</v>
      </c>
      <c r="X135" t="s">
        <v>127</v>
      </c>
      <c r="Y135" t="s">
        <v>127</v>
      </c>
      <c r="Z135" t="s">
        <v>127</v>
      </c>
      <c r="AA135" t="s">
        <v>127</v>
      </c>
      <c r="AB135" t="s">
        <v>127</v>
      </c>
      <c r="AC135" t="s">
        <v>127</v>
      </c>
      <c r="AD135" t="s">
        <v>127</v>
      </c>
      <c r="AE135" t="s">
        <v>127</v>
      </c>
      <c r="AF135" t="s">
        <v>127</v>
      </c>
      <c r="AG135" t="s">
        <v>127</v>
      </c>
      <c r="AH135" t="s">
        <v>127</v>
      </c>
      <c r="AI135" t="s">
        <v>127</v>
      </c>
      <c r="AJ135" t="s">
        <v>127</v>
      </c>
      <c r="AK135" t="s">
        <v>127</v>
      </c>
      <c r="AL135" t="s">
        <v>127</v>
      </c>
      <c r="AM135" t="s">
        <v>127</v>
      </c>
      <c r="AN135" t="s">
        <v>127</v>
      </c>
      <c r="AO135" t="s">
        <v>127</v>
      </c>
      <c r="AP135" t="s">
        <v>127</v>
      </c>
      <c r="AQ135" t="s">
        <v>127</v>
      </c>
      <c r="AR135" t="s">
        <v>127</v>
      </c>
      <c r="AS135" t="s">
        <v>127</v>
      </c>
      <c r="AT135" t="s">
        <v>127</v>
      </c>
      <c r="AU135" t="s">
        <v>127</v>
      </c>
      <c r="AV135" t="s">
        <v>127</v>
      </c>
      <c r="AW135" t="s">
        <v>127</v>
      </c>
      <c r="AX135" t="s">
        <v>127</v>
      </c>
      <c r="AY135" t="s">
        <v>127</v>
      </c>
      <c r="AZ135" t="s">
        <v>127</v>
      </c>
      <c r="BA135" t="s">
        <v>127</v>
      </c>
      <c r="BB135" t="s">
        <v>127</v>
      </c>
      <c r="BC135" t="s">
        <v>127</v>
      </c>
      <c r="BD135" t="s">
        <v>127</v>
      </c>
      <c r="BE135" t="s">
        <v>127</v>
      </c>
      <c r="BF135" t="s">
        <v>127</v>
      </c>
      <c r="BG135" t="s">
        <v>127</v>
      </c>
      <c r="BH135" t="s">
        <v>128</v>
      </c>
      <c r="BI135">
        <v>0</v>
      </c>
      <c r="BJ135">
        <v>0</v>
      </c>
      <c r="BK135" t="s">
        <v>128</v>
      </c>
      <c r="BL135">
        <v>0</v>
      </c>
      <c r="BM135">
        <v>0</v>
      </c>
      <c r="BN135" t="s">
        <v>128</v>
      </c>
      <c r="BO135">
        <v>0</v>
      </c>
      <c r="BP135">
        <v>0</v>
      </c>
      <c r="BQ135" t="s">
        <v>128</v>
      </c>
      <c r="BR135">
        <v>0</v>
      </c>
      <c r="BS135">
        <v>0</v>
      </c>
      <c r="BT135" t="s">
        <v>128</v>
      </c>
      <c r="BU135">
        <v>0</v>
      </c>
      <c r="BV135">
        <v>0</v>
      </c>
      <c r="BW135" t="s">
        <v>128</v>
      </c>
      <c r="BX135">
        <v>0</v>
      </c>
      <c r="BY135">
        <v>0</v>
      </c>
      <c r="BZ135" t="s">
        <v>128</v>
      </c>
      <c r="CA135">
        <v>0</v>
      </c>
      <c r="CB135">
        <v>0</v>
      </c>
      <c r="CC135" t="s">
        <v>128</v>
      </c>
      <c r="CD135">
        <v>0</v>
      </c>
      <c r="CE135">
        <v>0</v>
      </c>
      <c r="CF135" t="s">
        <v>128</v>
      </c>
      <c r="CG135">
        <v>0</v>
      </c>
      <c r="CH135">
        <v>0</v>
      </c>
      <c r="CI135" t="s">
        <v>128</v>
      </c>
      <c r="CJ135">
        <v>0</v>
      </c>
      <c r="CK135">
        <v>0</v>
      </c>
      <c r="CL135" t="s">
        <v>128</v>
      </c>
      <c r="CM135">
        <v>0</v>
      </c>
      <c r="CN135">
        <v>0</v>
      </c>
      <c r="CO135" t="s">
        <v>128</v>
      </c>
      <c r="CP135">
        <v>0</v>
      </c>
      <c r="CQ135">
        <v>0</v>
      </c>
      <c r="CR135" t="s">
        <v>128</v>
      </c>
      <c r="CS135">
        <v>0</v>
      </c>
      <c r="CT135">
        <v>0</v>
      </c>
      <c r="CU135" t="s">
        <v>128</v>
      </c>
      <c r="CV135">
        <v>0</v>
      </c>
      <c r="CW135">
        <v>0</v>
      </c>
      <c r="CX135" t="s">
        <v>128</v>
      </c>
      <c r="CY135">
        <v>0</v>
      </c>
      <c r="CZ135">
        <v>0</v>
      </c>
      <c r="DA135" t="s">
        <v>128</v>
      </c>
      <c r="DB135">
        <v>0</v>
      </c>
      <c r="DC135">
        <v>0</v>
      </c>
      <c r="DD135" t="s">
        <v>128</v>
      </c>
      <c r="DE135">
        <v>0</v>
      </c>
      <c r="DF135">
        <v>0</v>
      </c>
      <c r="DG135" t="s">
        <v>128</v>
      </c>
      <c r="DH135">
        <v>0</v>
      </c>
      <c r="DI135">
        <v>0</v>
      </c>
      <c r="DJ135" t="s">
        <v>128</v>
      </c>
      <c r="DK135">
        <v>0</v>
      </c>
      <c r="DL135">
        <v>0</v>
      </c>
      <c r="DM135" t="s">
        <v>128</v>
      </c>
      <c r="DN135">
        <v>0</v>
      </c>
      <c r="DO135">
        <v>0</v>
      </c>
      <c r="DP135" t="s">
        <v>128</v>
      </c>
      <c r="DQ135">
        <v>0</v>
      </c>
      <c r="DR135">
        <v>0</v>
      </c>
      <c r="DS135" t="s">
        <v>128</v>
      </c>
      <c r="DT135">
        <v>0</v>
      </c>
      <c r="DU135">
        <v>0</v>
      </c>
      <c r="DV135" t="s">
        <v>128</v>
      </c>
      <c r="DW135">
        <v>0</v>
      </c>
      <c r="DX135">
        <v>0</v>
      </c>
      <c r="DY135" t="s">
        <v>128</v>
      </c>
      <c r="DZ135">
        <v>0</v>
      </c>
      <c r="EA135">
        <v>0</v>
      </c>
      <c r="EB135" t="s">
        <v>128</v>
      </c>
      <c r="EC135">
        <v>0</v>
      </c>
      <c r="ED135">
        <v>0</v>
      </c>
      <c r="EE135" t="s">
        <v>128</v>
      </c>
      <c r="EF135">
        <v>0</v>
      </c>
      <c r="EG135">
        <v>0</v>
      </c>
      <c r="EH135" t="s">
        <v>128</v>
      </c>
      <c r="EI135">
        <v>0</v>
      </c>
      <c r="EJ135">
        <v>0</v>
      </c>
      <c r="EK135" t="s">
        <v>128</v>
      </c>
      <c r="EL135">
        <v>0</v>
      </c>
      <c r="EM135">
        <v>0</v>
      </c>
      <c r="EN135" t="s">
        <v>128</v>
      </c>
      <c r="EO135">
        <v>0</v>
      </c>
      <c r="EP135">
        <v>0</v>
      </c>
      <c r="EQ135" t="s">
        <v>128</v>
      </c>
      <c r="ER135">
        <v>0</v>
      </c>
      <c r="ES135">
        <v>0</v>
      </c>
    </row>
    <row r="136" spans="1:149" x14ac:dyDescent="0.2">
      <c r="A136">
        <v>49</v>
      </c>
      <c r="B136" t="s">
        <v>274</v>
      </c>
      <c r="C136" t="s">
        <v>275</v>
      </c>
      <c r="D136" t="s">
        <v>131</v>
      </c>
      <c r="E136">
        <v>338.98880000000003</v>
      </c>
      <c r="F136">
        <v>-4.0999999999999996</v>
      </c>
      <c r="G136">
        <v>16.07</v>
      </c>
      <c r="H136">
        <v>0.27</v>
      </c>
      <c r="I136">
        <v>0</v>
      </c>
      <c r="J136" t="s">
        <v>276</v>
      </c>
      <c r="K136">
        <f t="shared" si="89"/>
        <v>0</v>
      </c>
      <c r="L136" t="s">
        <v>127</v>
      </c>
      <c r="M136" t="s">
        <v>127</v>
      </c>
      <c r="N136" t="s">
        <v>127</v>
      </c>
      <c r="O136" t="s">
        <v>127</v>
      </c>
      <c r="P136" t="s">
        <v>127</v>
      </c>
      <c r="Q136" t="s">
        <v>127</v>
      </c>
      <c r="R136" t="s">
        <v>127</v>
      </c>
      <c r="S136" t="s">
        <v>127</v>
      </c>
      <c r="T136" t="s">
        <v>127</v>
      </c>
      <c r="U136" t="s">
        <v>127</v>
      </c>
      <c r="V136" t="s">
        <v>127</v>
      </c>
      <c r="W136" t="s">
        <v>127</v>
      </c>
      <c r="X136" t="s">
        <v>127</v>
      </c>
      <c r="Y136" t="s">
        <v>127</v>
      </c>
      <c r="Z136" t="s">
        <v>127</v>
      </c>
      <c r="AA136" t="s">
        <v>127</v>
      </c>
      <c r="AB136" t="s">
        <v>127</v>
      </c>
      <c r="AC136" t="s">
        <v>127</v>
      </c>
      <c r="AD136" t="s">
        <v>127</v>
      </c>
      <c r="AE136" t="s">
        <v>127</v>
      </c>
      <c r="AF136" t="s">
        <v>127</v>
      </c>
      <c r="AG136" t="s">
        <v>127</v>
      </c>
      <c r="AH136" t="s">
        <v>127</v>
      </c>
      <c r="AI136" t="s">
        <v>127</v>
      </c>
      <c r="AJ136" t="s">
        <v>127</v>
      </c>
      <c r="AK136" t="s">
        <v>127</v>
      </c>
      <c r="AL136" t="s">
        <v>127</v>
      </c>
      <c r="AM136" t="s">
        <v>127</v>
      </c>
      <c r="AN136" t="s">
        <v>127</v>
      </c>
      <c r="AO136" t="s">
        <v>127</v>
      </c>
      <c r="AP136" t="s">
        <v>127</v>
      </c>
      <c r="AQ136" t="s">
        <v>127</v>
      </c>
      <c r="AR136" t="s">
        <v>127</v>
      </c>
      <c r="AS136" t="s">
        <v>127</v>
      </c>
      <c r="AT136" t="s">
        <v>127</v>
      </c>
      <c r="AU136" t="s">
        <v>127</v>
      </c>
      <c r="AV136" t="s">
        <v>127</v>
      </c>
      <c r="AW136" t="s">
        <v>127</v>
      </c>
      <c r="AX136" t="s">
        <v>127</v>
      </c>
      <c r="AY136" t="s">
        <v>127</v>
      </c>
      <c r="AZ136" t="s">
        <v>127</v>
      </c>
      <c r="BA136" t="s">
        <v>127</v>
      </c>
      <c r="BB136" t="s">
        <v>127</v>
      </c>
      <c r="BC136" t="s">
        <v>127</v>
      </c>
      <c r="BD136" t="s">
        <v>127</v>
      </c>
      <c r="BE136" t="s">
        <v>127</v>
      </c>
      <c r="BF136" t="s">
        <v>127</v>
      </c>
      <c r="BG136" t="s">
        <v>127</v>
      </c>
      <c r="BH136" t="s">
        <v>128</v>
      </c>
      <c r="BI136">
        <v>0</v>
      </c>
      <c r="BJ136">
        <v>0</v>
      </c>
      <c r="BK136" t="s">
        <v>128</v>
      </c>
      <c r="BL136">
        <v>0</v>
      </c>
      <c r="BM136">
        <v>0</v>
      </c>
      <c r="BN136" t="s">
        <v>128</v>
      </c>
      <c r="BO136">
        <v>0</v>
      </c>
      <c r="BP136">
        <v>0</v>
      </c>
      <c r="BQ136" t="s">
        <v>128</v>
      </c>
      <c r="BR136">
        <v>0</v>
      </c>
      <c r="BS136">
        <v>0</v>
      </c>
      <c r="BT136" t="s">
        <v>128</v>
      </c>
      <c r="BU136">
        <v>0</v>
      </c>
      <c r="BV136">
        <v>0</v>
      </c>
      <c r="BW136" t="s">
        <v>128</v>
      </c>
      <c r="BX136">
        <v>0</v>
      </c>
      <c r="BY136">
        <v>0</v>
      </c>
      <c r="BZ136" t="s">
        <v>128</v>
      </c>
      <c r="CA136">
        <v>0</v>
      </c>
      <c r="CB136">
        <v>0</v>
      </c>
      <c r="CC136" t="s">
        <v>128</v>
      </c>
      <c r="CD136">
        <v>0</v>
      </c>
      <c r="CE136">
        <v>0</v>
      </c>
      <c r="CF136" t="s">
        <v>128</v>
      </c>
      <c r="CG136">
        <v>0</v>
      </c>
      <c r="CH136">
        <v>0</v>
      </c>
      <c r="CI136" t="s">
        <v>128</v>
      </c>
      <c r="CJ136">
        <v>0</v>
      </c>
      <c r="CK136">
        <v>0</v>
      </c>
      <c r="CL136" t="s">
        <v>128</v>
      </c>
      <c r="CM136">
        <v>0</v>
      </c>
      <c r="CN136">
        <v>0</v>
      </c>
      <c r="CO136" t="s">
        <v>128</v>
      </c>
      <c r="CP136">
        <v>0</v>
      </c>
      <c r="CQ136">
        <v>0</v>
      </c>
      <c r="CR136" t="s">
        <v>128</v>
      </c>
      <c r="CS136">
        <v>0</v>
      </c>
      <c r="CT136">
        <v>0</v>
      </c>
      <c r="CU136" t="s">
        <v>128</v>
      </c>
      <c r="CV136">
        <v>0</v>
      </c>
      <c r="CW136">
        <v>0</v>
      </c>
      <c r="CX136" t="s">
        <v>128</v>
      </c>
      <c r="CY136">
        <v>0</v>
      </c>
      <c r="CZ136">
        <v>0</v>
      </c>
      <c r="DA136" t="s">
        <v>128</v>
      </c>
      <c r="DB136">
        <v>0</v>
      </c>
      <c r="DC136">
        <v>0</v>
      </c>
      <c r="DD136" t="s">
        <v>128</v>
      </c>
      <c r="DE136">
        <v>0</v>
      </c>
      <c r="DF136">
        <v>0</v>
      </c>
      <c r="DG136" t="s">
        <v>128</v>
      </c>
      <c r="DH136">
        <v>0</v>
      </c>
      <c r="DI136">
        <v>0</v>
      </c>
      <c r="DJ136" t="s">
        <v>128</v>
      </c>
      <c r="DK136">
        <v>0</v>
      </c>
      <c r="DL136">
        <v>0</v>
      </c>
      <c r="DM136" t="s">
        <v>128</v>
      </c>
      <c r="DN136">
        <v>0</v>
      </c>
      <c r="DO136">
        <v>0</v>
      </c>
      <c r="DP136" t="s">
        <v>128</v>
      </c>
      <c r="DQ136">
        <v>0</v>
      </c>
      <c r="DR136">
        <v>0</v>
      </c>
      <c r="DS136" t="s">
        <v>128</v>
      </c>
      <c r="DT136">
        <v>0</v>
      </c>
      <c r="DU136">
        <v>0</v>
      </c>
      <c r="DV136" t="s">
        <v>128</v>
      </c>
      <c r="DW136">
        <v>0</v>
      </c>
      <c r="DX136">
        <v>0</v>
      </c>
      <c r="DY136" t="s">
        <v>128</v>
      </c>
      <c r="DZ136">
        <v>0</v>
      </c>
      <c r="EA136">
        <v>0</v>
      </c>
      <c r="EB136" t="s">
        <v>128</v>
      </c>
      <c r="EC136">
        <v>0</v>
      </c>
      <c r="ED136">
        <v>0</v>
      </c>
      <c r="EE136" t="s">
        <v>128</v>
      </c>
      <c r="EF136">
        <v>0</v>
      </c>
      <c r="EG136">
        <v>0</v>
      </c>
      <c r="EH136" t="s">
        <v>128</v>
      </c>
      <c r="EI136">
        <v>0</v>
      </c>
      <c r="EJ136">
        <v>0</v>
      </c>
      <c r="EK136" t="s">
        <v>128</v>
      </c>
      <c r="EL136">
        <v>0</v>
      </c>
      <c r="EM136">
        <v>0</v>
      </c>
      <c r="EN136" t="s">
        <v>128</v>
      </c>
      <c r="EO136">
        <v>0</v>
      </c>
      <c r="EP136">
        <v>0</v>
      </c>
      <c r="EQ136" t="s">
        <v>128</v>
      </c>
      <c r="ER136">
        <v>0</v>
      </c>
      <c r="ES136">
        <v>0</v>
      </c>
    </row>
    <row r="137" spans="1:149" x14ac:dyDescent="0.2">
      <c r="A137">
        <v>59</v>
      </c>
      <c r="B137" t="s">
        <v>303</v>
      </c>
      <c r="C137" t="s">
        <v>304</v>
      </c>
      <c r="D137" t="s">
        <v>131</v>
      </c>
      <c r="E137">
        <v>442.01710000000003</v>
      </c>
      <c r="F137">
        <v>-2.8</v>
      </c>
      <c r="G137">
        <v>15.22</v>
      </c>
      <c r="H137">
        <v>0.28000000000000003</v>
      </c>
      <c r="I137">
        <v>0</v>
      </c>
      <c r="J137" t="s">
        <v>305</v>
      </c>
      <c r="K137">
        <f t="shared" si="89"/>
        <v>0</v>
      </c>
      <c r="L137" t="s">
        <v>127</v>
      </c>
      <c r="M137" t="s">
        <v>127</v>
      </c>
      <c r="N137" t="s">
        <v>127</v>
      </c>
      <c r="O137" t="s">
        <v>127</v>
      </c>
      <c r="P137" t="s">
        <v>127</v>
      </c>
      <c r="Q137" t="s">
        <v>127</v>
      </c>
      <c r="R137" t="s">
        <v>127</v>
      </c>
      <c r="S137" t="s">
        <v>127</v>
      </c>
      <c r="T137" t="s">
        <v>127</v>
      </c>
      <c r="U137" t="s">
        <v>127</v>
      </c>
      <c r="V137" t="s">
        <v>127</v>
      </c>
      <c r="W137" t="s">
        <v>127</v>
      </c>
      <c r="X137" t="s">
        <v>127</v>
      </c>
      <c r="Y137" t="s">
        <v>127</v>
      </c>
      <c r="Z137" t="s">
        <v>127</v>
      </c>
      <c r="AA137" t="s">
        <v>127</v>
      </c>
      <c r="AB137" t="s">
        <v>127</v>
      </c>
      <c r="AC137" t="s">
        <v>127</v>
      </c>
      <c r="AD137" t="s">
        <v>127</v>
      </c>
      <c r="AE137" t="s">
        <v>127</v>
      </c>
      <c r="AF137" t="s">
        <v>127</v>
      </c>
      <c r="AG137" t="s">
        <v>127</v>
      </c>
      <c r="AH137" t="s">
        <v>127</v>
      </c>
      <c r="AI137" t="s">
        <v>127</v>
      </c>
      <c r="AJ137" t="s">
        <v>127</v>
      </c>
      <c r="AK137" t="s">
        <v>127</v>
      </c>
      <c r="AL137" t="s">
        <v>127</v>
      </c>
      <c r="AM137" t="s">
        <v>127</v>
      </c>
      <c r="AN137" t="s">
        <v>127</v>
      </c>
      <c r="AO137" t="s">
        <v>127</v>
      </c>
      <c r="AP137" t="s">
        <v>127</v>
      </c>
      <c r="AQ137" t="s">
        <v>127</v>
      </c>
      <c r="AR137" t="s">
        <v>127</v>
      </c>
      <c r="AS137" t="s">
        <v>127</v>
      </c>
      <c r="AT137" t="s">
        <v>127</v>
      </c>
      <c r="AU137" t="s">
        <v>127</v>
      </c>
      <c r="AV137" t="s">
        <v>127</v>
      </c>
      <c r="AW137" t="s">
        <v>127</v>
      </c>
      <c r="AX137" t="s">
        <v>127</v>
      </c>
      <c r="AY137" t="s">
        <v>127</v>
      </c>
      <c r="AZ137" t="s">
        <v>127</v>
      </c>
      <c r="BA137" t="s">
        <v>127</v>
      </c>
      <c r="BB137" t="s">
        <v>127</v>
      </c>
      <c r="BC137" t="s">
        <v>127</v>
      </c>
      <c r="BD137" t="s">
        <v>127</v>
      </c>
      <c r="BE137" t="s">
        <v>127</v>
      </c>
      <c r="BF137" t="s">
        <v>127</v>
      </c>
      <c r="BG137" t="s">
        <v>127</v>
      </c>
      <c r="BH137" t="s">
        <v>128</v>
      </c>
      <c r="BI137">
        <v>0</v>
      </c>
      <c r="BJ137">
        <v>0</v>
      </c>
      <c r="BK137" t="s">
        <v>128</v>
      </c>
      <c r="BL137">
        <v>0</v>
      </c>
      <c r="BM137">
        <v>0</v>
      </c>
      <c r="BN137" t="s">
        <v>128</v>
      </c>
      <c r="BO137">
        <v>0</v>
      </c>
      <c r="BP137">
        <v>0</v>
      </c>
      <c r="BQ137" t="s">
        <v>128</v>
      </c>
      <c r="BR137">
        <v>0</v>
      </c>
      <c r="BS137">
        <v>0</v>
      </c>
      <c r="BT137" t="s">
        <v>128</v>
      </c>
      <c r="BU137">
        <v>0</v>
      </c>
      <c r="BV137">
        <v>0</v>
      </c>
      <c r="BW137" t="s">
        <v>128</v>
      </c>
      <c r="BX137">
        <v>0</v>
      </c>
      <c r="BY137">
        <v>0</v>
      </c>
      <c r="BZ137" t="s">
        <v>128</v>
      </c>
      <c r="CA137">
        <v>0</v>
      </c>
      <c r="CB137">
        <v>0</v>
      </c>
      <c r="CC137" t="s">
        <v>128</v>
      </c>
      <c r="CD137">
        <v>0</v>
      </c>
      <c r="CE137">
        <v>0</v>
      </c>
      <c r="CF137" t="s">
        <v>128</v>
      </c>
      <c r="CG137">
        <v>0</v>
      </c>
      <c r="CH137">
        <v>0</v>
      </c>
      <c r="CI137" t="s">
        <v>128</v>
      </c>
      <c r="CJ137">
        <v>0</v>
      </c>
      <c r="CK137">
        <v>0</v>
      </c>
      <c r="CL137" t="s">
        <v>128</v>
      </c>
      <c r="CM137">
        <v>0</v>
      </c>
      <c r="CN137">
        <v>0</v>
      </c>
      <c r="CO137" t="s">
        <v>128</v>
      </c>
      <c r="CP137">
        <v>0</v>
      </c>
      <c r="CQ137">
        <v>0</v>
      </c>
      <c r="CR137" t="s">
        <v>128</v>
      </c>
      <c r="CS137">
        <v>0</v>
      </c>
      <c r="CT137">
        <v>0</v>
      </c>
      <c r="CU137" t="s">
        <v>128</v>
      </c>
      <c r="CV137">
        <v>0</v>
      </c>
      <c r="CW137">
        <v>0</v>
      </c>
      <c r="CX137" t="s">
        <v>128</v>
      </c>
      <c r="CY137">
        <v>0</v>
      </c>
      <c r="CZ137">
        <v>0</v>
      </c>
      <c r="DA137" t="s">
        <v>128</v>
      </c>
      <c r="DB137">
        <v>0</v>
      </c>
      <c r="DC137">
        <v>0</v>
      </c>
      <c r="DD137" t="s">
        <v>128</v>
      </c>
      <c r="DE137">
        <v>0</v>
      </c>
      <c r="DF137">
        <v>0</v>
      </c>
      <c r="DG137" t="s">
        <v>128</v>
      </c>
      <c r="DH137">
        <v>0</v>
      </c>
      <c r="DI137">
        <v>0</v>
      </c>
      <c r="DJ137" t="s">
        <v>128</v>
      </c>
      <c r="DK137">
        <v>0</v>
      </c>
      <c r="DL137">
        <v>0</v>
      </c>
      <c r="DM137" t="s">
        <v>128</v>
      </c>
      <c r="DN137">
        <v>0</v>
      </c>
      <c r="DO137">
        <v>0</v>
      </c>
      <c r="DP137" t="s">
        <v>128</v>
      </c>
      <c r="DQ137">
        <v>0</v>
      </c>
      <c r="DR137">
        <v>0</v>
      </c>
      <c r="DS137" t="s">
        <v>128</v>
      </c>
      <c r="DT137">
        <v>0</v>
      </c>
      <c r="DU137">
        <v>0</v>
      </c>
      <c r="DV137" t="s">
        <v>128</v>
      </c>
      <c r="DW137">
        <v>0</v>
      </c>
      <c r="DX137">
        <v>0</v>
      </c>
      <c r="DY137" t="s">
        <v>128</v>
      </c>
      <c r="DZ137">
        <v>0</v>
      </c>
      <c r="EA137">
        <v>0</v>
      </c>
      <c r="EB137" t="s">
        <v>128</v>
      </c>
      <c r="EC137">
        <v>0</v>
      </c>
      <c r="ED137">
        <v>0</v>
      </c>
      <c r="EE137" t="s">
        <v>128</v>
      </c>
      <c r="EF137">
        <v>0</v>
      </c>
      <c r="EG137">
        <v>0</v>
      </c>
      <c r="EH137" t="s">
        <v>128</v>
      </c>
      <c r="EI137">
        <v>0</v>
      </c>
      <c r="EJ137">
        <v>0</v>
      </c>
      <c r="EK137" t="s">
        <v>128</v>
      </c>
      <c r="EL137">
        <v>0</v>
      </c>
      <c r="EM137">
        <v>0</v>
      </c>
      <c r="EN137" t="s">
        <v>128</v>
      </c>
      <c r="EO137">
        <v>0</v>
      </c>
      <c r="EP137">
        <v>0</v>
      </c>
      <c r="EQ137" t="s">
        <v>128</v>
      </c>
      <c r="ER137">
        <v>0</v>
      </c>
      <c r="ES137">
        <v>0</v>
      </c>
    </row>
    <row r="138" spans="1:149" x14ac:dyDescent="0.2">
      <c r="A138">
        <v>61</v>
      </c>
      <c r="B138" t="s">
        <v>309</v>
      </c>
      <c r="C138" t="s">
        <v>310</v>
      </c>
      <c r="D138" t="s">
        <v>131</v>
      </c>
      <c r="E138">
        <v>521.98339999999996</v>
      </c>
      <c r="F138">
        <v>-9.1999999999999993</v>
      </c>
      <c r="G138">
        <v>16.8</v>
      </c>
      <c r="H138">
        <v>0.18</v>
      </c>
      <c r="I138">
        <v>0</v>
      </c>
      <c r="J138" t="s">
        <v>311</v>
      </c>
      <c r="K138">
        <f t="shared" si="89"/>
        <v>0</v>
      </c>
      <c r="L138" t="s">
        <v>127</v>
      </c>
      <c r="M138" t="s">
        <v>127</v>
      </c>
      <c r="N138" t="s">
        <v>127</v>
      </c>
      <c r="O138" t="s">
        <v>127</v>
      </c>
      <c r="P138" t="s">
        <v>127</v>
      </c>
      <c r="Q138" t="s">
        <v>127</v>
      </c>
      <c r="R138" t="s">
        <v>127</v>
      </c>
      <c r="S138" t="s">
        <v>127</v>
      </c>
      <c r="T138" t="s">
        <v>127</v>
      </c>
      <c r="U138" t="s">
        <v>127</v>
      </c>
      <c r="V138" t="s">
        <v>127</v>
      </c>
      <c r="W138" t="s">
        <v>127</v>
      </c>
      <c r="X138" t="s">
        <v>127</v>
      </c>
      <c r="Y138" t="s">
        <v>127</v>
      </c>
      <c r="Z138" t="s">
        <v>127</v>
      </c>
      <c r="AA138" t="s">
        <v>127</v>
      </c>
      <c r="AB138" t="s">
        <v>127</v>
      </c>
      <c r="AC138" t="s">
        <v>127</v>
      </c>
      <c r="AD138" t="s">
        <v>127</v>
      </c>
      <c r="AE138" t="s">
        <v>127</v>
      </c>
      <c r="AF138" t="s">
        <v>127</v>
      </c>
      <c r="AG138" t="s">
        <v>127</v>
      </c>
      <c r="AH138" t="s">
        <v>127</v>
      </c>
      <c r="AI138" t="s">
        <v>127</v>
      </c>
      <c r="AJ138" t="s">
        <v>127</v>
      </c>
      <c r="AK138" t="s">
        <v>127</v>
      </c>
      <c r="AL138" t="s">
        <v>127</v>
      </c>
      <c r="AM138" t="s">
        <v>127</v>
      </c>
      <c r="AN138" t="s">
        <v>127</v>
      </c>
      <c r="AO138" t="s">
        <v>127</v>
      </c>
      <c r="AP138" t="s">
        <v>127</v>
      </c>
      <c r="AQ138" t="s">
        <v>127</v>
      </c>
      <c r="AR138" t="s">
        <v>127</v>
      </c>
      <c r="AS138" t="s">
        <v>127</v>
      </c>
      <c r="AT138" t="s">
        <v>127</v>
      </c>
      <c r="AU138" t="s">
        <v>127</v>
      </c>
      <c r="AV138" t="s">
        <v>127</v>
      </c>
      <c r="AW138" t="s">
        <v>127</v>
      </c>
      <c r="AX138" t="s">
        <v>127</v>
      </c>
      <c r="AY138" t="s">
        <v>127</v>
      </c>
      <c r="AZ138" t="s">
        <v>127</v>
      </c>
      <c r="BA138" t="s">
        <v>127</v>
      </c>
      <c r="BB138" t="s">
        <v>127</v>
      </c>
      <c r="BC138" t="s">
        <v>127</v>
      </c>
      <c r="BD138" t="s">
        <v>127</v>
      </c>
      <c r="BE138" t="s">
        <v>127</v>
      </c>
      <c r="BF138" t="s">
        <v>127</v>
      </c>
      <c r="BG138" t="s">
        <v>127</v>
      </c>
      <c r="BH138" t="s">
        <v>128</v>
      </c>
      <c r="BI138">
        <v>0</v>
      </c>
      <c r="BJ138">
        <v>0</v>
      </c>
      <c r="BK138" t="s">
        <v>128</v>
      </c>
      <c r="BL138">
        <v>0</v>
      </c>
      <c r="BM138">
        <v>0</v>
      </c>
      <c r="BN138" t="s">
        <v>128</v>
      </c>
      <c r="BO138">
        <v>0</v>
      </c>
      <c r="BP138">
        <v>0</v>
      </c>
      <c r="BQ138" t="s">
        <v>128</v>
      </c>
      <c r="BR138">
        <v>0</v>
      </c>
      <c r="BS138">
        <v>0</v>
      </c>
      <c r="BT138" t="s">
        <v>128</v>
      </c>
      <c r="BU138">
        <v>0</v>
      </c>
      <c r="BV138">
        <v>0</v>
      </c>
      <c r="BW138" t="s">
        <v>128</v>
      </c>
      <c r="BX138">
        <v>0</v>
      </c>
      <c r="BY138">
        <v>0</v>
      </c>
      <c r="BZ138" t="s">
        <v>128</v>
      </c>
      <c r="CA138">
        <v>0</v>
      </c>
      <c r="CB138">
        <v>0</v>
      </c>
      <c r="CC138" t="s">
        <v>128</v>
      </c>
      <c r="CD138">
        <v>0</v>
      </c>
      <c r="CE138">
        <v>0</v>
      </c>
      <c r="CF138" t="s">
        <v>128</v>
      </c>
      <c r="CG138">
        <v>0</v>
      </c>
      <c r="CH138">
        <v>0</v>
      </c>
      <c r="CI138" t="s">
        <v>128</v>
      </c>
      <c r="CJ138">
        <v>0</v>
      </c>
      <c r="CK138">
        <v>0</v>
      </c>
      <c r="CL138" t="s">
        <v>128</v>
      </c>
      <c r="CM138">
        <v>0</v>
      </c>
      <c r="CN138">
        <v>0</v>
      </c>
      <c r="CO138" t="s">
        <v>128</v>
      </c>
      <c r="CP138">
        <v>0</v>
      </c>
      <c r="CQ138">
        <v>0</v>
      </c>
      <c r="CR138" t="s">
        <v>128</v>
      </c>
      <c r="CS138">
        <v>0</v>
      </c>
      <c r="CT138">
        <v>0</v>
      </c>
      <c r="CU138" t="s">
        <v>128</v>
      </c>
      <c r="CV138">
        <v>0</v>
      </c>
      <c r="CW138">
        <v>0</v>
      </c>
      <c r="CX138" t="s">
        <v>128</v>
      </c>
      <c r="CY138">
        <v>0</v>
      </c>
      <c r="CZ138">
        <v>0</v>
      </c>
      <c r="DA138" t="s">
        <v>128</v>
      </c>
      <c r="DB138">
        <v>0</v>
      </c>
      <c r="DC138">
        <v>0</v>
      </c>
      <c r="DD138" t="s">
        <v>128</v>
      </c>
      <c r="DE138">
        <v>0</v>
      </c>
      <c r="DF138">
        <v>0</v>
      </c>
      <c r="DG138" t="s">
        <v>128</v>
      </c>
      <c r="DH138">
        <v>0</v>
      </c>
      <c r="DI138">
        <v>0</v>
      </c>
      <c r="DJ138" t="s">
        <v>128</v>
      </c>
      <c r="DK138">
        <v>0</v>
      </c>
      <c r="DL138">
        <v>0</v>
      </c>
      <c r="DM138" t="s">
        <v>128</v>
      </c>
      <c r="DN138">
        <v>0</v>
      </c>
      <c r="DO138">
        <v>0</v>
      </c>
      <c r="DP138" t="s">
        <v>128</v>
      </c>
      <c r="DQ138">
        <v>0</v>
      </c>
      <c r="DR138">
        <v>0</v>
      </c>
      <c r="DS138" t="s">
        <v>128</v>
      </c>
      <c r="DT138">
        <v>0</v>
      </c>
      <c r="DU138">
        <v>0</v>
      </c>
      <c r="DV138" t="s">
        <v>128</v>
      </c>
      <c r="DW138">
        <v>0</v>
      </c>
      <c r="DX138">
        <v>0</v>
      </c>
      <c r="DY138" t="s">
        <v>128</v>
      </c>
      <c r="DZ138">
        <v>0</v>
      </c>
      <c r="EA138">
        <v>0</v>
      </c>
      <c r="EB138" t="s">
        <v>128</v>
      </c>
      <c r="EC138">
        <v>0</v>
      </c>
      <c r="ED138">
        <v>0</v>
      </c>
      <c r="EE138" t="s">
        <v>128</v>
      </c>
      <c r="EF138">
        <v>0</v>
      </c>
      <c r="EG138">
        <v>0</v>
      </c>
      <c r="EH138" t="s">
        <v>128</v>
      </c>
      <c r="EI138">
        <v>0</v>
      </c>
      <c r="EJ138">
        <v>0</v>
      </c>
      <c r="EK138" t="s">
        <v>128</v>
      </c>
      <c r="EL138">
        <v>0</v>
      </c>
      <c r="EM138">
        <v>0</v>
      </c>
      <c r="EN138" t="s">
        <v>128</v>
      </c>
      <c r="EO138">
        <v>0</v>
      </c>
      <c r="EP138">
        <v>0</v>
      </c>
      <c r="EQ138" t="s">
        <v>128</v>
      </c>
      <c r="ER138">
        <v>0</v>
      </c>
      <c r="ES138">
        <v>0</v>
      </c>
    </row>
    <row r="139" spans="1:149" x14ac:dyDescent="0.2">
      <c r="A139">
        <v>62</v>
      </c>
      <c r="B139" t="s">
        <v>312</v>
      </c>
      <c r="C139" t="s">
        <v>313</v>
      </c>
      <c r="D139" t="s">
        <v>131</v>
      </c>
      <c r="E139">
        <v>134.02809999999999</v>
      </c>
      <c r="F139">
        <v>-9.1</v>
      </c>
      <c r="G139">
        <v>8.6300000000000008</v>
      </c>
      <c r="H139">
        <v>0.3</v>
      </c>
      <c r="I139">
        <v>0</v>
      </c>
      <c r="J139" t="s">
        <v>314</v>
      </c>
      <c r="K139">
        <f t="shared" si="89"/>
        <v>0</v>
      </c>
      <c r="L139" t="s">
        <v>127</v>
      </c>
      <c r="M139" t="s">
        <v>127</v>
      </c>
      <c r="N139" t="s">
        <v>127</v>
      </c>
      <c r="O139" t="s">
        <v>127</v>
      </c>
      <c r="P139" t="s">
        <v>127</v>
      </c>
      <c r="Q139" t="s">
        <v>127</v>
      </c>
      <c r="R139" t="s">
        <v>127</v>
      </c>
      <c r="S139" t="s">
        <v>127</v>
      </c>
      <c r="T139" t="s">
        <v>127</v>
      </c>
      <c r="U139" t="s">
        <v>127</v>
      </c>
      <c r="V139" t="s">
        <v>127</v>
      </c>
      <c r="W139" t="s">
        <v>127</v>
      </c>
      <c r="X139" t="s">
        <v>127</v>
      </c>
      <c r="Y139" t="s">
        <v>127</v>
      </c>
      <c r="Z139" t="s">
        <v>127</v>
      </c>
      <c r="AA139" t="s">
        <v>127</v>
      </c>
      <c r="AB139" t="s">
        <v>127</v>
      </c>
      <c r="AC139" t="s">
        <v>127</v>
      </c>
      <c r="AD139" t="s">
        <v>127</v>
      </c>
      <c r="AE139" t="s">
        <v>127</v>
      </c>
      <c r="AF139" t="s">
        <v>127</v>
      </c>
      <c r="AG139" t="s">
        <v>127</v>
      </c>
      <c r="AH139" t="s">
        <v>127</v>
      </c>
      <c r="AI139" t="s">
        <v>127</v>
      </c>
      <c r="AJ139" t="s">
        <v>127</v>
      </c>
      <c r="AK139" t="s">
        <v>127</v>
      </c>
      <c r="AL139" t="s">
        <v>127</v>
      </c>
      <c r="AM139" t="s">
        <v>127</v>
      </c>
      <c r="AN139" t="s">
        <v>127</v>
      </c>
      <c r="AO139" t="s">
        <v>127</v>
      </c>
      <c r="AP139" t="s">
        <v>127</v>
      </c>
      <c r="AQ139" t="s">
        <v>127</v>
      </c>
      <c r="AR139" t="s">
        <v>127</v>
      </c>
      <c r="AS139" t="s">
        <v>127</v>
      </c>
      <c r="AT139" t="s">
        <v>127</v>
      </c>
      <c r="AU139" t="s">
        <v>127</v>
      </c>
      <c r="AV139" t="s">
        <v>127</v>
      </c>
      <c r="AW139" t="s">
        <v>127</v>
      </c>
      <c r="AX139" t="s">
        <v>127</v>
      </c>
      <c r="AY139" t="s">
        <v>127</v>
      </c>
      <c r="AZ139" t="s">
        <v>127</v>
      </c>
      <c r="BA139" t="s">
        <v>127</v>
      </c>
      <c r="BB139" t="s">
        <v>127</v>
      </c>
      <c r="BC139" t="s">
        <v>127</v>
      </c>
      <c r="BD139" t="s">
        <v>127</v>
      </c>
      <c r="BE139" t="s">
        <v>127</v>
      </c>
      <c r="BF139" t="s">
        <v>127</v>
      </c>
      <c r="BG139" t="s">
        <v>127</v>
      </c>
      <c r="BH139" t="s">
        <v>128</v>
      </c>
      <c r="BI139">
        <v>0</v>
      </c>
      <c r="BJ139">
        <v>0</v>
      </c>
      <c r="BK139" t="s">
        <v>128</v>
      </c>
      <c r="BL139">
        <v>0</v>
      </c>
      <c r="BM139">
        <v>0</v>
      </c>
      <c r="BN139" t="s">
        <v>128</v>
      </c>
      <c r="BO139">
        <v>0</v>
      </c>
      <c r="BP139">
        <v>0</v>
      </c>
      <c r="BQ139" t="s">
        <v>128</v>
      </c>
      <c r="BR139">
        <v>0</v>
      </c>
      <c r="BS139">
        <v>0</v>
      </c>
      <c r="BT139" t="s">
        <v>128</v>
      </c>
      <c r="BU139">
        <v>0</v>
      </c>
      <c r="BV139">
        <v>0</v>
      </c>
      <c r="BW139" t="s">
        <v>128</v>
      </c>
      <c r="BX139">
        <v>0</v>
      </c>
      <c r="BY139">
        <v>0</v>
      </c>
      <c r="BZ139" t="s">
        <v>128</v>
      </c>
      <c r="CA139">
        <v>0</v>
      </c>
      <c r="CB139">
        <v>0</v>
      </c>
      <c r="CC139" t="s">
        <v>128</v>
      </c>
      <c r="CD139">
        <v>0</v>
      </c>
      <c r="CE139">
        <v>0</v>
      </c>
      <c r="CF139" t="s">
        <v>128</v>
      </c>
      <c r="CG139">
        <v>0</v>
      </c>
      <c r="CH139">
        <v>0</v>
      </c>
      <c r="CI139" t="s">
        <v>128</v>
      </c>
      <c r="CJ139">
        <v>0</v>
      </c>
      <c r="CK139">
        <v>0</v>
      </c>
      <c r="CL139" t="s">
        <v>128</v>
      </c>
      <c r="CM139">
        <v>0</v>
      </c>
      <c r="CN139">
        <v>0</v>
      </c>
      <c r="CO139" t="s">
        <v>128</v>
      </c>
      <c r="CP139">
        <v>0</v>
      </c>
      <c r="CQ139">
        <v>0</v>
      </c>
      <c r="CR139" t="s">
        <v>128</v>
      </c>
      <c r="CS139">
        <v>0</v>
      </c>
      <c r="CT139">
        <v>0</v>
      </c>
      <c r="CU139" t="s">
        <v>128</v>
      </c>
      <c r="CV139">
        <v>0</v>
      </c>
      <c r="CW139">
        <v>0</v>
      </c>
      <c r="CX139" t="s">
        <v>128</v>
      </c>
      <c r="CY139">
        <v>0</v>
      </c>
      <c r="CZ139">
        <v>0</v>
      </c>
      <c r="DA139" t="s">
        <v>128</v>
      </c>
      <c r="DB139">
        <v>0</v>
      </c>
      <c r="DC139">
        <v>0</v>
      </c>
      <c r="DD139" t="s">
        <v>128</v>
      </c>
      <c r="DE139">
        <v>0</v>
      </c>
      <c r="DF139">
        <v>0</v>
      </c>
      <c r="DG139" t="s">
        <v>128</v>
      </c>
      <c r="DH139">
        <v>0</v>
      </c>
      <c r="DI139">
        <v>0</v>
      </c>
      <c r="DJ139" t="s">
        <v>128</v>
      </c>
      <c r="DK139">
        <v>0</v>
      </c>
      <c r="DL139">
        <v>0</v>
      </c>
      <c r="DM139" t="s">
        <v>128</v>
      </c>
      <c r="DN139">
        <v>0</v>
      </c>
      <c r="DO139">
        <v>0</v>
      </c>
      <c r="DP139" t="s">
        <v>128</v>
      </c>
      <c r="DQ139">
        <v>0</v>
      </c>
      <c r="DR139">
        <v>0</v>
      </c>
      <c r="DS139" t="s">
        <v>128</v>
      </c>
      <c r="DT139">
        <v>0</v>
      </c>
      <c r="DU139">
        <v>0</v>
      </c>
      <c r="DV139" t="s">
        <v>128</v>
      </c>
      <c r="DW139">
        <v>0</v>
      </c>
      <c r="DX139">
        <v>0</v>
      </c>
      <c r="DY139" t="s">
        <v>128</v>
      </c>
      <c r="DZ139">
        <v>0</v>
      </c>
      <c r="EA139">
        <v>0</v>
      </c>
      <c r="EB139" t="s">
        <v>128</v>
      </c>
      <c r="EC139">
        <v>0</v>
      </c>
      <c r="ED139">
        <v>0</v>
      </c>
      <c r="EE139" t="s">
        <v>128</v>
      </c>
      <c r="EF139">
        <v>0</v>
      </c>
      <c r="EG139">
        <v>0</v>
      </c>
      <c r="EH139" t="s">
        <v>128</v>
      </c>
      <c r="EI139">
        <v>0</v>
      </c>
      <c r="EJ139">
        <v>0</v>
      </c>
      <c r="EK139" t="s">
        <v>128</v>
      </c>
      <c r="EL139">
        <v>0</v>
      </c>
      <c r="EM139">
        <v>0</v>
      </c>
      <c r="EN139" t="s">
        <v>128</v>
      </c>
      <c r="EO139">
        <v>0</v>
      </c>
      <c r="EP139">
        <v>0</v>
      </c>
      <c r="EQ139" t="s">
        <v>128</v>
      </c>
      <c r="ER139">
        <v>0</v>
      </c>
      <c r="ES139">
        <v>0</v>
      </c>
    </row>
    <row r="140" spans="1:149" x14ac:dyDescent="0.2">
      <c r="A140">
        <v>74</v>
      </c>
      <c r="B140" t="s">
        <v>347</v>
      </c>
      <c r="C140" t="s">
        <v>348</v>
      </c>
      <c r="D140" t="s">
        <v>125</v>
      </c>
      <c r="E140">
        <v>122.027</v>
      </c>
      <c r="F140">
        <v>2.2000000000000002</v>
      </c>
      <c r="G140">
        <v>14.5</v>
      </c>
      <c r="H140">
        <v>0.48</v>
      </c>
      <c r="I140">
        <v>0</v>
      </c>
      <c r="J140" t="s">
        <v>349</v>
      </c>
      <c r="K140">
        <f t="shared" si="89"/>
        <v>0</v>
      </c>
      <c r="L140" t="s">
        <v>127</v>
      </c>
      <c r="M140" t="s">
        <v>127</v>
      </c>
      <c r="N140" t="s">
        <v>127</v>
      </c>
      <c r="O140" t="s">
        <v>127</v>
      </c>
      <c r="P140" t="s">
        <v>127</v>
      </c>
      <c r="Q140" t="s">
        <v>127</v>
      </c>
      <c r="R140" t="s">
        <v>127</v>
      </c>
      <c r="S140" t="s">
        <v>127</v>
      </c>
      <c r="T140" t="s">
        <v>127</v>
      </c>
      <c r="U140" t="s">
        <v>127</v>
      </c>
      <c r="V140" t="s">
        <v>127</v>
      </c>
      <c r="W140" t="s">
        <v>127</v>
      </c>
      <c r="X140" t="s">
        <v>127</v>
      </c>
      <c r="Y140" t="s">
        <v>127</v>
      </c>
      <c r="Z140" t="s">
        <v>127</v>
      </c>
      <c r="AA140" t="s">
        <v>127</v>
      </c>
      <c r="AB140" t="s">
        <v>127</v>
      </c>
      <c r="AC140" t="s">
        <v>127</v>
      </c>
      <c r="AD140" t="s">
        <v>127</v>
      </c>
      <c r="AE140" t="s">
        <v>127</v>
      </c>
      <c r="AF140" t="s">
        <v>127</v>
      </c>
      <c r="AG140" t="s">
        <v>127</v>
      </c>
      <c r="AH140" t="s">
        <v>127</v>
      </c>
      <c r="AI140" t="s">
        <v>127</v>
      </c>
      <c r="AJ140" t="s">
        <v>127</v>
      </c>
      <c r="AK140" t="s">
        <v>127</v>
      </c>
      <c r="AL140" t="s">
        <v>127</v>
      </c>
      <c r="AM140" t="s">
        <v>127</v>
      </c>
      <c r="AN140" t="s">
        <v>127</v>
      </c>
      <c r="AO140" t="s">
        <v>127</v>
      </c>
      <c r="AP140" t="s">
        <v>127</v>
      </c>
      <c r="AQ140" t="s">
        <v>127</v>
      </c>
      <c r="AR140" t="s">
        <v>127</v>
      </c>
      <c r="AS140" t="s">
        <v>127</v>
      </c>
      <c r="AT140" t="s">
        <v>127</v>
      </c>
      <c r="AU140" t="s">
        <v>127</v>
      </c>
      <c r="AV140" t="s">
        <v>127</v>
      </c>
      <c r="AW140" t="s">
        <v>127</v>
      </c>
      <c r="AX140" t="s">
        <v>127</v>
      </c>
      <c r="AY140" t="s">
        <v>127</v>
      </c>
      <c r="AZ140" t="s">
        <v>127</v>
      </c>
      <c r="BA140" t="s">
        <v>127</v>
      </c>
      <c r="BB140" t="s">
        <v>127</v>
      </c>
      <c r="BC140" t="s">
        <v>127</v>
      </c>
      <c r="BD140" t="s">
        <v>127</v>
      </c>
      <c r="BE140" t="s">
        <v>127</v>
      </c>
      <c r="BF140" t="s">
        <v>127</v>
      </c>
      <c r="BG140" t="s">
        <v>127</v>
      </c>
      <c r="BH140" t="s">
        <v>128</v>
      </c>
      <c r="BI140">
        <v>0</v>
      </c>
      <c r="BJ140">
        <v>0</v>
      </c>
      <c r="BK140" t="s">
        <v>128</v>
      </c>
      <c r="BL140">
        <v>0</v>
      </c>
      <c r="BM140">
        <v>0</v>
      </c>
      <c r="BN140" t="s">
        <v>128</v>
      </c>
      <c r="BO140">
        <v>0</v>
      </c>
      <c r="BP140">
        <v>0</v>
      </c>
      <c r="BQ140" t="s">
        <v>128</v>
      </c>
      <c r="BR140">
        <v>0</v>
      </c>
      <c r="BS140">
        <v>0</v>
      </c>
      <c r="BT140" t="s">
        <v>128</v>
      </c>
      <c r="BU140">
        <v>0</v>
      </c>
      <c r="BV140">
        <v>0</v>
      </c>
      <c r="BW140" t="s">
        <v>128</v>
      </c>
      <c r="BX140">
        <v>0</v>
      </c>
      <c r="BY140">
        <v>0</v>
      </c>
      <c r="BZ140" t="s">
        <v>128</v>
      </c>
      <c r="CA140">
        <v>0</v>
      </c>
      <c r="CB140">
        <v>0</v>
      </c>
      <c r="CC140" t="s">
        <v>128</v>
      </c>
      <c r="CD140">
        <v>0</v>
      </c>
      <c r="CE140">
        <v>0</v>
      </c>
      <c r="CF140" t="s">
        <v>128</v>
      </c>
      <c r="CG140">
        <v>0</v>
      </c>
      <c r="CH140">
        <v>0</v>
      </c>
      <c r="CI140" t="s">
        <v>128</v>
      </c>
      <c r="CJ140">
        <v>0</v>
      </c>
      <c r="CK140">
        <v>0</v>
      </c>
      <c r="CL140" t="s">
        <v>128</v>
      </c>
      <c r="CM140">
        <v>0</v>
      </c>
      <c r="CN140">
        <v>0</v>
      </c>
      <c r="CO140" t="s">
        <v>128</v>
      </c>
      <c r="CP140">
        <v>0</v>
      </c>
      <c r="CQ140">
        <v>0</v>
      </c>
      <c r="CR140" t="s">
        <v>128</v>
      </c>
      <c r="CS140">
        <v>0</v>
      </c>
      <c r="CT140">
        <v>0</v>
      </c>
      <c r="CU140" t="s">
        <v>128</v>
      </c>
      <c r="CV140">
        <v>0</v>
      </c>
      <c r="CW140">
        <v>0</v>
      </c>
      <c r="CX140" t="s">
        <v>128</v>
      </c>
      <c r="CY140">
        <v>0</v>
      </c>
      <c r="CZ140">
        <v>0</v>
      </c>
      <c r="DA140" t="s">
        <v>128</v>
      </c>
      <c r="DB140">
        <v>0</v>
      </c>
      <c r="DC140">
        <v>0</v>
      </c>
      <c r="DD140" t="s">
        <v>128</v>
      </c>
      <c r="DE140">
        <v>0</v>
      </c>
      <c r="DF140">
        <v>0</v>
      </c>
      <c r="DG140" t="s">
        <v>128</v>
      </c>
      <c r="DH140">
        <v>0</v>
      </c>
      <c r="DI140">
        <v>0</v>
      </c>
      <c r="DJ140" t="s">
        <v>128</v>
      </c>
      <c r="DK140">
        <v>0</v>
      </c>
      <c r="DL140">
        <v>0</v>
      </c>
      <c r="DM140" t="s">
        <v>128</v>
      </c>
      <c r="DN140">
        <v>0</v>
      </c>
      <c r="DO140">
        <v>0</v>
      </c>
      <c r="DP140" t="s">
        <v>128</v>
      </c>
      <c r="DQ140">
        <v>0</v>
      </c>
      <c r="DR140">
        <v>0</v>
      </c>
      <c r="DS140" t="s">
        <v>128</v>
      </c>
      <c r="DT140">
        <v>0</v>
      </c>
      <c r="DU140">
        <v>0</v>
      </c>
      <c r="DV140" t="s">
        <v>128</v>
      </c>
      <c r="DW140">
        <v>0</v>
      </c>
      <c r="DX140">
        <v>0</v>
      </c>
      <c r="DY140" t="s">
        <v>128</v>
      </c>
      <c r="DZ140">
        <v>0</v>
      </c>
      <c r="EA140">
        <v>0</v>
      </c>
      <c r="EB140" t="s">
        <v>128</v>
      </c>
      <c r="EC140">
        <v>0</v>
      </c>
      <c r="ED140">
        <v>0</v>
      </c>
      <c r="EE140" t="s">
        <v>128</v>
      </c>
      <c r="EF140">
        <v>0</v>
      </c>
      <c r="EG140">
        <v>0</v>
      </c>
      <c r="EH140" t="s">
        <v>128</v>
      </c>
      <c r="EI140">
        <v>0</v>
      </c>
      <c r="EJ140">
        <v>0</v>
      </c>
      <c r="EK140" t="s">
        <v>128</v>
      </c>
      <c r="EL140">
        <v>0</v>
      </c>
      <c r="EM140">
        <v>0</v>
      </c>
      <c r="EN140" t="s">
        <v>128</v>
      </c>
      <c r="EO140">
        <v>0</v>
      </c>
      <c r="EP140">
        <v>0</v>
      </c>
      <c r="EQ140" t="s">
        <v>128</v>
      </c>
      <c r="ER140">
        <v>0</v>
      </c>
      <c r="ES140">
        <v>0</v>
      </c>
    </row>
    <row r="141" spans="1:149" x14ac:dyDescent="0.2">
      <c r="A141">
        <v>98</v>
      </c>
      <c r="B141" t="s">
        <v>416</v>
      </c>
      <c r="C141" t="s">
        <v>417</v>
      </c>
      <c r="D141" t="s">
        <v>125</v>
      </c>
      <c r="E141">
        <v>208.0968</v>
      </c>
      <c r="F141">
        <v>0.4</v>
      </c>
      <c r="G141">
        <v>3.57</v>
      </c>
      <c r="H141">
        <v>0.15</v>
      </c>
      <c r="I141">
        <v>0</v>
      </c>
      <c r="J141" t="s">
        <v>418</v>
      </c>
      <c r="K141">
        <f t="shared" si="89"/>
        <v>0</v>
      </c>
      <c r="L141" t="s">
        <v>127</v>
      </c>
      <c r="M141" t="s">
        <v>127</v>
      </c>
      <c r="N141" t="s">
        <v>127</v>
      </c>
      <c r="O141" t="s">
        <v>127</v>
      </c>
      <c r="P141" t="s">
        <v>127</v>
      </c>
      <c r="Q141" t="s">
        <v>127</v>
      </c>
      <c r="R141" t="s">
        <v>127</v>
      </c>
      <c r="S141" t="s">
        <v>127</v>
      </c>
      <c r="T141" t="s">
        <v>127</v>
      </c>
      <c r="U141" t="s">
        <v>127</v>
      </c>
      <c r="V141" t="s">
        <v>127</v>
      </c>
      <c r="W141" t="s">
        <v>127</v>
      </c>
      <c r="X141" t="s">
        <v>127</v>
      </c>
      <c r="Y141" t="s">
        <v>127</v>
      </c>
      <c r="Z141" t="s">
        <v>127</v>
      </c>
      <c r="AA141" t="s">
        <v>127</v>
      </c>
      <c r="AB141" t="s">
        <v>127</v>
      </c>
      <c r="AC141" t="s">
        <v>127</v>
      </c>
      <c r="AD141" t="s">
        <v>127</v>
      </c>
      <c r="AE141" t="s">
        <v>127</v>
      </c>
      <c r="AF141" t="s">
        <v>127</v>
      </c>
      <c r="AG141" t="s">
        <v>127</v>
      </c>
      <c r="AH141" t="s">
        <v>127</v>
      </c>
      <c r="AI141" t="s">
        <v>127</v>
      </c>
      <c r="AJ141" t="s">
        <v>127</v>
      </c>
      <c r="AK141" t="s">
        <v>127</v>
      </c>
      <c r="AL141" t="s">
        <v>127</v>
      </c>
      <c r="AM141" t="s">
        <v>127</v>
      </c>
      <c r="AN141" t="s">
        <v>127</v>
      </c>
      <c r="AO141" t="s">
        <v>127</v>
      </c>
      <c r="AP141" t="s">
        <v>127</v>
      </c>
      <c r="AQ141" t="s">
        <v>127</v>
      </c>
      <c r="AR141" t="s">
        <v>127</v>
      </c>
      <c r="AS141" t="s">
        <v>127</v>
      </c>
      <c r="AT141" t="s">
        <v>127</v>
      </c>
      <c r="AU141" t="s">
        <v>127</v>
      </c>
      <c r="AV141" t="s">
        <v>127</v>
      </c>
      <c r="AW141" t="s">
        <v>127</v>
      </c>
      <c r="AX141" t="s">
        <v>127</v>
      </c>
      <c r="AY141" t="s">
        <v>127</v>
      </c>
      <c r="AZ141" t="s">
        <v>127</v>
      </c>
      <c r="BA141" t="s">
        <v>127</v>
      </c>
      <c r="BB141" t="s">
        <v>127</v>
      </c>
      <c r="BC141" t="s">
        <v>127</v>
      </c>
      <c r="BD141" t="s">
        <v>127</v>
      </c>
      <c r="BE141" t="s">
        <v>127</v>
      </c>
      <c r="BF141" t="s">
        <v>127</v>
      </c>
      <c r="BG141" t="s">
        <v>127</v>
      </c>
      <c r="BH141" t="s">
        <v>128</v>
      </c>
      <c r="BI141">
        <v>0</v>
      </c>
      <c r="BJ141">
        <v>0</v>
      </c>
      <c r="BK141" t="s">
        <v>128</v>
      </c>
      <c r="BL141">
        <v>0</v>
      </c>
      <c r="BM141">
        <v>0</v>
      </c>
      <c r="BN141" t="s">
        <v>128</v>
      </c>
      <c r="BO141">
        <v>0</v>
      </c>
      <c r="BP141">
        <v>0</v>
      </c>
      <c r="BQ141" t="s">
        <v>128</v>
      </c>
      <c r="BR141">
        <v>0</v>
      </c>
      <c r="BS141">
        <v>0</v>
      </c>
      <c r="BT141" t="s">
        <v>128</v>
      </c>
      <c r="BU141">
        <v>0</v>
      </c>
      <c r="BV141">
        <v>0</v>
      </c>
      <c r="BW141" t="s">
        <v>128</v>
      </c>
      <c r="BX141">
        <v>0</v>
      </c>
      <c r="BY141">
        <v>0</v>
      </c>
      <c r="BZ141" t="s">
        <v>128</v>
      </c>
      <c r="CA141">
        <v>0</v>
      </c>
      <c r="CB141">
        <v>0</v>
      </c>
      <c r="CC141" t="s">
        <v>128</v>
      </c>
      <c r="CD141">
        <v>0</v>
      </c>
      <c r="CE141">
        <v>0</v>
      </c>
      <c r="CF141" t="s">
        <v>128</v>
      </c>
      <c r="CG141">
        <v>0</v>
      </c>
      <c r="CH141">
        <v>0</v>
      </c>
      <c r="CI141" t="s">
        <v>128</v>
      </c>
      <c r="CJ141">
        <v>0</v>
      </c>
      <c r="CK141">
        <v>0</v>
      </c>
      <c r="CL141" t="s">
        <v>128</v>
      </c>
      <c r="CM141">
        <v>0</v>
      </c>
      <c r="CN141">
        <v>0</v>
      </c>
      <c r="CO141" t="s">
        <v>128</v>
      </c>
      <c r="CP141">
        <v>0</v>
      </c>
      <c r="CQ141">
        <v>0</v>
      </c>
      <c r="CR141" t="s">
        <v>128</v>
      </c>
      <c r="CS141">
        <v>0</v>
      </c>
      <c r="CT141">
        <v>0</v>
      </c>
      <c r="CU141" t="s">
        <v>128</v>
      </c>
      <c r="CV141">
        <v>0</v>
      </c>
      <c r="CW141">
        <v>0</v>
      </c>
      <c r="CX141" t="s">
        <v>128</v>
      </c>
      <c r="CY141">
        <v>0</v>
      </c>
      <c r="CZ141">
        <v>0</v>
      </c>
      <c r="DA141" t="s">
        <v>128</v>
      </c>
      <c r="DB141">
        <v>0</v>
      </c>
      <c r="DC141">
        <v>0</v>
      </c>
      <c r="DD141" t="s">
        <v>128</v>
      </c>
      <c r="DE141">
        <v>0</v>
      </c>
      <c r="DF141">
        <v>0</v>
      </c>
      <c r="DG141" t="s">
        <v>128</v>
      </c>
      <c r="DH141">
        <v>0</v>
      </c>
      <c r="DI141">
        <v>0</v>
      </c>
      <c r="DJ141" t="s">
        <v>128</v>
      </c>
      <c r="DK141">
        <v>0</v>
      </c>
      <c r="DL141">
        <v>0</v>
      </c>
      <c r="DM141" t="s">
        <v>128</v>
      </c>
      <c r="DN141">
        <v>0</v>
      </c>
      <c r="DO141">
        <v>0</v>
      </c>
      <c r="DP141" t="s">
        <v>128</v>
      </c>
      <c r="DQ141">
        <v>0</v>
      </c>
      <c r="DR141">
        <v>0</v>
      </c>
      <c r="DS141" t="s">
        <v>128</v>
      </c>
      <c r="DT141">
        <v>0</v>
      </c>
      <c r="DU141">
        <v>0</v>
      </c>
      <c r="DV141" t="s">
        <v>128</v>
      </c>
      <c r="DW141">
        <v>0</v>
      </c>
      <c r="DX141">
        <v>0</v>
      </c>
      <c r="DY141" t="s">
        <v>128</v>
      </c>
      <c r="DZ141">
        <v>0</v>
      </c>
      <c r="EA141">
        <v>0</v>
      </c>
      <c r="EB141" t="s">
        <v>128</v>
      </c>
      <c r="EC141">
        <v>0</v>
      </c>
      <c r="ED141">
        <v>0</v>
      </c>
      <c r="EE141" t="s">
        <v>128</v>
      </c>
      <c r="EF141">
        <v>0</v>
      </c>
      <c r="EG141">
        <v>0</v>
      </c>
      <c r="EH141" t="s">
        <v>128</v>
      </c>
      <c r="EI141">
        <v>0</v>
      </c>
      <c r="EJ141">
        <v>0</v>
      </c>
      <c r="EK141" t="s">
        <v>128</v>
      </c>
      <c r="EL141">
        <v>0</v>
      </c>
      <c r="EM141">
        <v>0</v>
      </c>
      <c r="EN141" t="s">
        <v>128</v>
      </c>
      <c r="EO141">
        <v>0</v>
      </c>
      <c r="EP141">
        <v>0</v>
      </c>
      <c r="EQ141" t="s">
        <v>128</v>
      </c>
      <c r="ER141">
        <v>0</v>
      </c>
      <c r="ES141">
        <v>0</v>
      </c>
    </row>
    <row r="142" spans="1:149" x14ac:dyDescent="0.2">
      <c r="A142">
        <v>94</v>
      </c>
      <c r="B142" t="s">
        <v>405</v>
      </c>
      <c r="C142" t="s">
        <v>406</v>
      </c>
      <c r="D142" t="s">
        <v>125</v>
      </c>
      <c r="E142">
        <v>190.071</v>
      </c>
      <c r="F142">
        <v>0</v>
      </c>
      <c r="G142">
        <v>10.55</v>
      </c>
      <c r="H142">
        <v>0.33</v>
      </c>
      <c r="I142">
        <v>0</v>
      </c>
      <c r="J142" t="s">
        <v>407</v>
      </c>
      <c r="K142">
        <f t="shared" si="89"/>
        <v>0</v>
      </c>
      <c r="L142" t="s">
        <v>127</v>
      </c>
      <c r="M142" t="s">
        <v>127</v>
      </c>
      <c r="N142" t="s">
        <v>127</v>
      </c>
      <c r="O142" t="s">
        <v>127</v>
      </c>
      <c r="P142" t="s">
        <v>127</v>
      </c>
      <c r="Q142" t="s">
        <v>127</v>
      </c>
      <c r="R142" t="s">
        <v>127</v>
      </c>
      <c r="S142" t="s">
        <v>127</v>
      </c>
      <c r="T142" t="s">
        <v>127</v>
      </c>
      <c r="U142" t="s">
        <v>127</v>
      </c>
      <c r="V142" t="s">
        <v>127</v>
      </c>
      <c r="W142" t="s">
        <v>127</v>
      </c>
      <c r="X142" t="s">
        <v>127</v>
      </c>
      <c r="Y142" t="s">
        <v>127</v>
      </c>
      <c r="Z142" t="s">
        <v>127</v>
      </c>
      <c r="AA142" t="s">
        <v>127</v>
      </c>
      <c r="AB142" t="s">
        <v>127</v>
      </c>
      <c r="AC142" t="s">
        <v>127</v>
      </c>
      <c r="AD142" t="s">
        <v>127</v>
      </c>
      <c r="AE142" t="s">
        <v>127</v>
      </c>
      <c r="AF142" t="s">
        <v>127</v>
      </c>
      <c r="AG142" t="s">
        <v>127</v>
      </c>
      <c r="AH142" t="s">
        <v>127</v>
      </c>
      <c r="AI142" t="s">
        <v>127</v>
      </c>
      <c r="AJ142" t="s">
        <v>127</v>
      </c>
      <c r="AK142" t="s">
        <v>127</v>
      </c>
      <c r="AL142" t="s">
        <v>127</v>
      </c>
      <c r="AM142" t="s">
        <v>127</v>
      </c>
      <c r="AN142" t="s">
        <v>127</v>
      </c>
      <c r="AO142" t="s">
        <v>127</v>
      </c>
      <c r="AP142" t="s">
        <v>127</v>
      </c>
      <c r="AQ142" t="s">
        <v>127</v>
      </c>
      <c r="AR142" t="s">
        <v>127</v>
      </c>
      <c r="AS142" t="s">
        <v>127</v>
      </c>
      <c r="AT142" t="s">
        <v>127</v>
      </c>
      <c r="AU142" t="s">
        <v>127</v>
      </c>
      <c r="AV142" t="s">
        <v>127</v>
      </c>
      <c r="AW142" t="s">
        <v>127</v>
      </c>
      <c r="AX142" t="s">
        <v>127</v>
      </c>
      <c r="AY142" t="s">
        <v>127</v>
      </c>
      <c r="AZ142" t="s">
        <v>127</v>
      </c>
      <c r="BA142" t="s">
        <v>127</v>
      </c>
      <c r="BB142" t="s">
        <v>127</v>
      </c>
      <c r="BC142" t="s">
        <v>127</v>
      </c>
      <c r="BD142" t="s">
        <v>127</v>
      </c>
      <c r="BE142" t="s">
        <v>127</v>
      </c>
      <c r="BF142" t="s">
        <v>127</v>
      </c>
      <c r="BG142" t="s">
        <v>127</v>
      </c>
      <c r="BH142" t="s">
        <v>128</v>
      </c>
      <c r="BI142">
        <v>0</v>
      </c>
      <c r="BJ142">
        <v>0</v>
      </c>
      <c r="BK142" t="s">
        <v>128</v>
      </c>
      <c r="BL142">
        <v>0</v>
      </c>
      <c r="BM142">
        <v>0</v>
      </c>
      <c r="BN142" t="s">
        <v>128</v>
      </c>
      <c r="BO142">
        <v>0</v>
      </c>
      <c r="BP142">
        <v>0</v>
      </c>
      <c r="BQ142" t="s">
        <v>128</v>
      </c>
      <c r="BR142">
        <v>0</v>
      </c>
      <c r="BS142">
        <v>0</v>
      </c>
      <c r="BT142" t="s">
        <v>128</v>
      </c>
      <c r="BU142">
        <v>0</v>
      </c>
      <c r="BV142">
        <v>0</v>
      </c>
      <c r="BW142" t="s">
        <v>128</v>
      </c>
      <c r="BX142">
        <v>0</v>
      </c>
      <c r="BY142">
        <v>0</v>
      </c>
      <c r="BZ142" t="s">
        <v>128</v>
      </c>
      <c r="CA142">
        <v>0</v>
      </c>
      <c r="CB142">
        <v>0</v>
      </c>
      <c r="CC142" t="s">
        <v>128</v>
      </c>
      <c r="CD142">
        <v>0</v>
      </c>
      <c r="CE142">
        <v>0</v>
      </c>
      <c r="CF142" t="s">
        <v>128</v>
      </c>
      <c r="CG142">
        <v>0</v>
      </c>
      <c r="CH142">
        <v>0</v>
      </c>
      <c r="CI142" t="s">
        <v>128</v>
      </c>
      <c r="CJ142">
        <v>0</v>
      </c>
      <c r="CK142">
        <v>0</v>
      </c>
      <c r="CL142" t="s">
        <v>128</v>
      </c>
      <c r="CM142">
        <v>0</v>
      </c>
      <c r="CN142">
        <v>0</v>
      </c>
      <c r="CO142" t="s">
        <v>128</v>
      </c>
      <c r="CP142">
        <v>0</v>
      </c>
      <c r="CQ142">
        <v>0</v>
      </c>
      <c r="CR142" t="s">
        <v>128</v>
      </c>
      <c r="CS142">
        <v>0</v>
      </c>
      <c r="CT142">
        <v>0</v>
      </c>
      <c r="CU142" t="s">
        <v>128</v>
      </c>
      <c r="CV142">
        <v>0</v>
      </c>
      <c r="CW142">
        <v>0</v>
      </c>
      <c r="CX142" t="s">
        <v>128</v>
      </c>
      <c r="CY142">
        <v>0</v>
      </c>
      <c r="CZ142">
        <v>0</v>
      </c>
      <c r="DA142" t="s">
        <v>128</v>
      </c>
      <c r="DB142">
        <v>0</v>
      </c>
      <c r="DC142">
        <v>0</v>
      </c>
      <c r="DD142" t="s">
        <v>128</v>
      </c>
      <c r="DE142">
        <v>0</v>
      </c>
      <c r="DF142">
        <v>0</v>
      </c>
      <c r="DG142" t="s">
        <v>128</v>
      </c>
      <c r="DH142">
        <v>0</v>
      </c>
      <c r="DI142">
        <v>0</v>
      </c>
      <c r="DJ142" t="s">
        <v>128</v>
      </c>
      <c r="DK142">
        <v>0</v>
      </c>
      <c r="DL142">
        <v>0</v>
      </c>
      <c r="DM142" t="s">
        <v>128</v>
      </c>
      <c r="DN142">
        <v>0</v>
      </c>
      <c r="DO142">
        <v>0</v>
      </c>
      <c r="DP142" t="s">
        <v>128</v>
      </c>
      <c r="DQ142">
        <v>0</v>
      </c>
      <c r="DR142">
        <v>0</v>
      </c>
      <c r="DS142" t="s">
        <v>128</v>
      </c>
      <c r="DT142">
        <v>0</v>
      </c>
      <c r="DU142">
        <v>0</v>
      </c>
      <c r="DV142" t="s">
        <v>128</v>
      </c>
      <c r="DW142">
        <v>0</v>
      </c>
      <c r="DX142">
        <v>0</v>
      </c>
      <c r="DY142" t="s">
        <v>128</v>
      </c>
      <c r="DZ142">
        <v>0</v>
      </c>
      <c r="EA142">
        <v>0</v>
      </c>
      <c r="EB142" t="s">
        <v>128</v>
      </c>
      <c r="EC142">
        <v>0</v>
      </c>
      <c r="ED142">
        <v>0</v>
      </c>
      <c r="EE142" t="s">
        <v>128</v>
      </c>
      <c r="EF142">
        <v>0</v>
      </c>
      <c r="EG142">
        <v>0</v>
      </c>
      <c r="EH142" t="s">
        <v>128</v>
      </c>
      <c r="EI142">
        <v>0</v>
      </c>
      <c r="EJ142">
        <v>0</v>
      </c>
      <c r="EK142" t="s">
        <v>128</v>
      </c>
      <c r="EL142">
        <v>0</v>
      </c>
      <c r="EM142">
        <v>0</v>
      </c>
      <c r="EN142" t="s">
        <v>128</v>
      </c>
      <c r="EO142">
        <v>0</v>
      </c>
      <c r="EP142">
        <v>0</v>
      </c>
      <c r="EQ142" t="s">
        <v>128</v>
      </c>
      <c r="ER142">
        <v>0</v>
      </c>
      <c r="ES142">
        <v>0</v>
      </c>
    </row>
    <row r="143" spans="1:149" x14ac:dyDescent="0.2">
      <c r="A143">
        <v>102</v>
      </c>
      <c r="B143" t="s">
        <v>427</v>
      </c>
      <c r="C143" t="s">
        <v>428</v>
      </c>
      <c r="D143" t="s">
        <v>131</v>
      </c>
      <c r="E143">
        <v>664.11749999999995</v>
      </c>
      <c r="F143">
        <v>-14.3</v>
      </c>
      <c r="G143">
        <v>11.14</v>
      </c>
      <c r="H143">
        <v>0</v>
      </c>
      <c r="I143">
        <v>0</v>
      </c>
      <c r="J143" t="s">
        <v>429</v>
      </c>
      <c r="K143">
        <f t="shared" si="89"/>
        <v>0</v>
      </c>
      <c r="L143" t="s">
        <v>127</v>
      </c>
      <c r="M143" t="s">
        <v>127</v>
      </c>
      <c r="N143" t="s">
        <v>127</v>
      </c>
      <c r="O143" t="s">
        <v>127</v>
      </c>
      <c r="P143" t="s">
        <v>127</v>
      </c>
      <c r="Q143" t="s">
        <v>127</v>
      </c>
      <c r="R143" t="s">
        <v>127</v>
      </c>
      <c r="S143" t="s">
        <v>127</v>
      </c>
      <c r="T143" t="s">
        <v>127</v>
      </c>
      <c r="U143" t="s">
        <v>127</v>
      </c>
      <c r="V143" t="s">
        <v>127</v>
      </c>
      <c r="W143" t="s">
        <v>127</v>
      </c>
      <c r="X143" t="s">
        <v>127</v>
      </c>
      <c r="Y143" t="s">
        <v>127</v>
      </c>
      <c r="Z143" t="s">
        <v>127</v>
      </c>
      <c r="AA143" t="s">
        <v>127</v>
      </c>
      <c r="AB143" t="s">
        <v>127</v>
      </c>
      <c r="AC143" t="s">
        <v>127</v>
      </c>
      <c r="AD143" t="s">
        <v>127</v>
      </c>
      <c r="AE143" t="s">
        <v>127</v>
      </c>
      <c r="AF143" t="s">
        <v>127</v>
      </c>
      <c r="AG143" t="s">
        <v>127</v>
      </c>
      <c r="AH143" t="s">
        <v>127</v>
      </c>
      <c r="AI143" t="s">
        <v>127</v>
      </c>
      <c r="AJ143" t="s">
        <v>127</v>
      </c>
      <c r="AK143" t="s">
        <v>127</v>
      </c>
      <c r="AL143" t="s">
        <v>127</v>
      </c>
      <c r="AM143" t="s">
        <v>127</v>
      </c>
      <c r="AN143" t="s">
        <v>127</v>
      </c>
      <c r="AO143" t="s">
        <v>127</v>
      </c>
      <c r="AP143" t="s">
        <v>127</v>
      </c>
      <c r="AQ143" t="s">
        <v>127</v>
      </c>
      <c r="AR143" t="s">
        <v>127</v>
      </c>
      <c r="AS143" t="s">
        <v>127</v>
      </c>
      <c r="AT143" t="s">
        <v>127</v>
      </c>
      <c r="AU143" t="s">
        <v>127</v>
      </c>
      <c r="AV143" t="s">
        <v>127</v>
      </c>
      <c r="AW143" t="s">
        <v>127</v>
      </c>
      <c r="AX143" t="s">
        <v>127</v>
      </c>
      <c r="AY143" t="s">
        <v>127</v>
      </c>
      <c r="AZ143" t="s">
        <v>127</v>
      </c>
      <c r="BA143" t="s">
        <v>127</v>
      </c>
      <c r="BB143" t="s">
        <v>127</v>
      </c>
      <c r="BC143" t="s">
        <v>127</v>
      </c>
      <c r="BD143" t="s">
        <v>127</v>
      </c>
      <c r="BE143" t="s">
        <v>127</v>
      </c>
      <c r="BF143" t="s">
        <v>127</v>
      </c>
      <c r="BG143" t="s">
        <v>127</v>
      </c>
      <c r="BH143" t="s">
        <v>128</v>
      </c>
      <c r="BI143">
        <v>0</v>
      </c>
      <c r="BJ143">
        <v>0</v>
      </c>
      <c r="BK143" t="s">
        <v>128</v>
      </c>
      <c r="BL143">
        <v>0</v>
      </c>
      <c r="BM143">
        <v>0</v>
      </c>
      <c r="BN143" t="s">
        <v>128</v>
      </c>
      <c r="BO143">
        <v>0</v>
      </c>
      <c r="BP143">
        <v>0</v>
      </c>
      <c r="BQ143" t="s">
        <v>128</v>
      </c>
      <c r="BR143">
        <v>0</v>
      </c>
      <c r="BS143">
        <v>0</v>
      </c>
      <c r="BT143" t="s">
        <v>128</v>
      </c>
      <c r="BU143">
        <v>0</v>
      </c>
      <c r="BV143">
        <v>0</v>
      </c>
      <c r="BW143" t="s">
        <v>128</v>
      </c>
      <c r="BX143">
        <v>0</v>
      </c>
      <c r="BY143">
        <v>0</v>
      </c>
      <c r="BZ143" t="s">
        <v>128</v>
      </c>
      <c r="CA143">
        <v>0</v>
      </c>
      <c r="CB143">
        <v>0</v>
      </c>
      <c r="CC143" t="s">
        <v>128</v>
      </c>
      <c r="CD143">
        <v>0</v>
      </c>
      <c r="CE143">
        <v>0</v>
      </c>
      <c r="CF143" t="s">
        <v>128</v>
      </c>
      <c r="CG143">
        <v>0</v>
      </c>
      <c r="CH143">
        <v>0</v>
      </c>
      <c r="CI143" t="s">
        <v>128</v>
      </c>
      <c r="CJ143">
        <v>0</v>
      </c>
      <c r="CK143">
        <v>0</v>
      </c>
      <c r="CL143" t="s">
        <v>128</v>
      </c>
      <c r="CM143">
        <v>0</v>
      </c>
      <c r="CN143">
        <v>0</v>
      </c>
      <c r="CO143" t="s">
        <v>128</v>
      </c>
      <c r="CP143">
        <v>0</v>
      </c>
      <c r="CQ143">
        <v>0</v>
      </c>
      <c r="CR143" t="s">
        <v>128</v>
      </c>
      <c r="CS143">
        <v>0</v>
      </c>
      <c r="CT143">
        <v>0</v>
      </c>
      <c r="CU143" t="s">
        <v>128</v>
      </c>
      <c r="CV143">
        <v>0</v>
      </c>
      <c r="CW143">
        <v>0</v>
      </c>
      <c r="CX143" t="s">
        <v>128</v>
      </c>
      <c r="CY143">
        <v>0</v>
      </c>
      <c r="CZ143">
        <v>0</v>
      </c>
      <c r="DA143" t="s">
        <v>128</v>
      </c>
      <c r="DB143">
        <v>0</v>
      </c>
      <c r="DC143">
        <v>0</v>
      </c>
      <c r="DD143" t="s">
        <v>128</v>
      </c>
      <c r="DE143">
        <v>0</v>
      </c>
      <c r="DF143">
        <v>0</v>
      </c>
      <c r="DG143" t="s">
        <v>128</v>
      </c>
      <c r="DH143">
        <v>0</v>
      </c>
      <c r="DI143">
        <v>0</v>
      </c>
      <c r="DJ143" t="s">
        <v>128</v>
      </c>
      <c r="DK143">
        <v>0</v>
      </c>
      <c r="DL143">
        <v>0</v>
      </c>
      <c r="DM143" t="s">
        <v>128</v>
      </c>
      <c r="DN143">
        <v>0</v>
      </c>
      <c r="DO143">
        <v>0</v>
      </c>
      <c r="DP143" t="s">
        <v>128</v>
      </c>
      <c r="DQ143">
        <v>0</v>
      </c>
      <c r="DR143">
        <v>0</v>
      </c>
      <c r="DS143" t="s">
        <v>128</v>
      </c>
      <c r="DT143">
        <v>0</v>
      </c>
      <c r="DU143">
        <v>0</v>
      </c>
      <c r="DV143" t="s">
        <v>128</v>
      </c>
      <c r="DW143">
        <v>0</v>
      </c>
      <c r="DX143">
        <v>0</v>
      </c>
      <c r="DY143" t="s">
        <v>128</v>
      </c>
      <c r="DZ143">
        <v>0</v>
      </c>
      <c r="EA143">
        <v>0</v>
      </c>
      <c r="EB143" t="s">
        <v>128</v>
      </c>
      <c r="EC143">
        <v>0</v>
      </c>
      <c r="ED143">
        <v>0</v>
      </c>
      <c r="EE143" t="s">
        <v>128</v>
      </c>
      <c r="EF143">
        <v>0</v>
      </c>
      <c r="EG143">
        <v>0</v>
      </c>
      <c r="EH143" t="s">
        <v>128</v>
      </c>
      <c r="EI143">
        <v>0</v>
      </c>
      <c r="EJ143">
        <v>0</v>
      </c>
      <c r="EK143" t="s">
        <v>128</v>
      </c>
      <c r="EL143">
        <v>0</v>
      </c>
      <c r="EM143">
        <v>0</v>
      </c>
      <c r="EN143" t="s">
        <v>128</v>
      </c>
      <c r="EO143">
        <v>0</v>
      </c>
      <c r="EP143">
        <v>0</v>
      </c>
      <c r="EQ143" t="s">
        <v>128</v>
      </c>
      <c r="ER143">
        <v>0</v>
      </c>
      <c r="ES143">
        <v>0</v>
      </c>
    </row>
    <row r="144" spans="1:149" x14ac:dyDescent="0.2">
      <c r="A144">
        <v>104</v>
      </c>
      <c r="B144" t="s">
        <v>433</v>
      </c>
      <c r="C144" t="s">
        <v>434</v>
      </c>
      <c r="D144" t="s">
        <v>131</v>
      </c>
      <c r="E144">
        <v>744.0838</v>
      </c>
      <c r="F144">
        <v>5.3</v>
      </c>
      <c r="G144">
        <v>13.52</v>
      </c>
      <c r="H144">
        <v>0</v>
      </c>
      <c r="I144">
        <v>0</v>
      </c>
      <c r="J144" t="s">
        <v>435</v>
      </c>
      <c r="K144">
        <f t="shared" si="89"/>
        <v>0</v>
      </c>
      <c r="L144" t="s">
        <v>127</v>
      </c>
      <c r="M144" t="s">
        <v>127</v>
      </c>
      <c r="N144" t="s">
        <v>127</v>
      </c>
      <c r="O144" t="s">
        <v>127</v>
      </c>
      <c r="P144" t="s">
        <v>127</v>
      </c>
      <c r="Q144" t="s">
        <v>127</v>
      </c>
      <c r="R144" t="s">
        <v>127</v>
      </c>
      <c r="S144" t="s">
        <v>127</v>
      </c>
      <c r="T144" t="s">
        <v>127</v>
      </c>
      <c r="U144" t="s">
        <v>127</v>
      </c>
      <c r="V144" t="s">
        <v>127</v>
      </c>
      <c r="W144" t="s">
        <v>127</v>
      </c>
      <c r="X144" t="s">
        <v>127</v>
      </c>
      <c r="Y144" t="s">
        <v>127</v>
      </c>
      <c r="Z144" t="s">
        <v>127</v>
      </c>
      <c r="AA144" t="s">
        <v>127</v>
      </c>
      <c r="AB144" t="s">
        <v>127</v>
      </c>
      <c r="AC144" t="s">
        <v>127</v>
      </c>
      <c r="AD144" t="s">
        <v>127</v>
      </c>
      <c r="AE144" t="s">
        <v>127</v>
      </c>
      <c r="AF144" t="s">
        <v>127</v>
      </c>
      <c r="AG144" t="s">
        <v>127</v>
      </c>
      <c r="AH144" t="s">
        <v>127</v>
      </c>
      <c r="AI144" t="s">
        <v>127</v>
      </c>
      <c r="AJ144" t="s">
        <v>127</v>
      </c>
      <c r="AK144" t="s">
        <v>127</v>
      </c>
      <c r="AL144" t="s">
        <v>127</v>
      </c>
      <c r="AM144" t="s">
        <v>127</v>
      </c>
      <c r="AN144" t="s">
        <v>127</v>
      </c>
      <c r="AO144" t="s">
        <v>127</v>
      </c>
      <c r="AP144" t="s">
        <v>127</v>
      </c>
      <c r="AQ144" t="s">
        <v>127</v>
      </c>
      <c r="AR144" t="s">
        <v>127</v>
      </c>
      <c r="AS144" t="s">
        <v>127</v>
      </c>
      <c r="AT144" t="s">
        <v>127</v>
      </c>
      <c r="AU144" t="s">
        <v>127</v>
      </c>
      <c r="AV144" t="s">
        <v>127</v>
      </c>
      <c r="AW144" t="s">
        <v>127</v>
      </c>
      <c r="AX144" t="s">
        <v>127</v>
      </c>
      <c r="AY144" t="s">
        <v>127</v>
      </c>
      <c r="AZ144" t="s">
        <v>127</v>
      </c>
      <c r="BA144" t="s">
        <v>127</v>
      </c>
      <c r="BB144" t="s">
        <v>127</v>
      </c>
      <c r="BC144" t="s">
        <v>127</v>
      </c>
      <c r="BD144" t="s">
        <v>127</v>
      </c>
      <c r="BE144" t="s">
        <v>127</v>
      </c>
      <c r="BF144" t="s">
        <v>127</v>
      </c>
      <c r="BG144" t="s">
        <v>127</v>
      </c>
      <c r="BH144" t="s">
        <v>128</v>
      </c>
      <c r="BI144">
        <v>0</v>
      </c>
      <c r="BJ144">
        <v>0</v>
      </c>
      <c r="BK144" t="s">
        <v>128</v>
      </c>
      <c r="BL144">
        <v>0</v>
      </c>
      <c r="BM144">
        <v>0</v>
      </c>
      <c r="BN144" t="s">
        <v>128</v>
      </c>
      <c r="BO144">
        <v>0</v>
      </c>
      <c r="BP144">
        <v>0</v>
      </c>
      <c r="BQ144" t="s">
        <v>128</v>
      </c>
      <c r="BR144">
        <v>0</v>
      </c>
      <c r="BS144">
        <v>0</v>
      </c>
      <c r="BT144" t="s">
        <v>128</v>
      </c>
      <c r="BU144">
        <v>0</v>
      </c>
      <c r="BV144">
        <v>0</v>
      </c>
      <c r="BW144" t="s">
        <v>128</v>
      </c>
      <c r="BX144">
        <v>0</v>
      </c>
      <c r="BY144">
        <v>0</v>
      </c>
      <c r="BZ144" t="s">
        <v>128</v>
      </c>
      <c r="CA144">
        <v>0</v>
      </c>
      <c r="CB144">
        <v>0</v>
      </c>
      <c r="CC144" t="s">
        <v>128</v>
      </c>
      <c r="CD144">
        <v>0</v>
      </c>
      <c r="CE144">
        <v>0</v>
      </c>
      <c r="CF144" t="s">
        <v>128</v>
      </c>
      <c r="CG144">
        <v>0</v>
      </c>
      <c r="CH144">
        <v>0</v>
      </c>
      <c r="CI144" t="s">
        <v>128</v>
      </c>
      <c r="CJ144">
        <v>0</v>
      </c>
      <c r="CK144">
        <v>0</v>
      </c>
      <c r="CL144" t="s">
        <v>128</v>
      </c>
      <c r="CM144">
        <v>0</v>
      </c>
      <c r="CN144">
        <v>0</v>
      </c>
      <c r="CO144" t="s">
        <v>128</v>
      </c>
      <c r="CP144">
        <v>0</v>
      </c>
      <c r="CQ144">
        <v>0</v>
      </c>
      <c r="CR144" t="s">
        <v>128</v>
      </c>
      <c r="CS144">
        <v>0</v>
      </c>
      <c r="CT144">
        <v>0</v>
      </c>
      <c r="CU144" t="s">
        <v>128</v>
      </c>
      <c r="CV144">
        <v>0</v>
      </c>
      <c r="CW144">
        <v>0</v>
      </c>
      <c r="CX144" t="s">
        <v>128</v>
      </c>
      <c r="CY144">
        <v>0</v>
      </c>
      <c r="CZ144">
        <v>0</v>
      </c>
      <c r="DA144" t="s">
        <v>128</v>
      </c>
      <c r="DB144">
        <v>0</v>
      </c>
      <c r="DC144">
        <v>0</v>
      </c>
      <c r="DD144" t="s">
        <v>128</v>
      </c>
      <c r="DE144">
        <v>0</v>
      </c>
      <c r="DF144">
        <v>0</v>
      </c>
      <c r="DG144" t="s">
        <v>128</v>
      </c>
      <c r="DH144">
        <v>0</v>
      </c>
      <c r="DI144">
        <v>0</v>
      </c>
      <c r="DJ144" t="s">
        <v>128</v>
      </c>
      <c r="DK144">
        <v>0</v>
      </c>
      <c r="DL144">
        <v>0</v>
      </c>
      <c r="DM144" t="s">
        <v>128</v>
      </c>
      <c r="DN144">
        <v>0</v>
      </c>
      <c r="DO144">
        <v>0</v>
      </c>
      <c r="DP144" t="s">
        <v>128</v>
      </c>
      <c r="DQ144">
        <v>0</v>
      </c>
      <c r="DR144">
        <v>0</v>
      </c>
      <c r="DS144" t="s">
        <v>128</v>
      </c>
      <c r="DT144">
        <v>0</v>
      </c>
      <c r="DU144">
        <v>0</v>
      </c>
      <c r="DV144" t="s">
        <v>128</v>
      </c>
      <c r="DW144">
        <v>0</v>
      </c>
      <c r="DX144">
        <v>0</v>
      </c>
      <c r="DY144" t="s">
        <v>128</v>
      </c>
      <c r="DZ144">
        <v>0</v>
      </c>
      <c r="EA144">
        <v>0</v>
      </c>
      <c r="EB144" t="s">
        <v>128</v>
      </c>
      <c r="EC144">
        <v>0</v>
      </c>
      <c r="ED144">
        <v>0</v>
      </c>
      <c r="EE144" t="s">
        <v>128</v>
      </c>
      <c r="EF144">
        <v>0</v>
      </c>
      <c r="EG144">
        <v>0</v>
      </c>
      <c r="EH144" t="s">
        <v>128</v>
      </c>
      <c r="EI144">
        <v>0</v>
      </c>
      <c r="EJ144">
        <v>0</v>
      </c>
      <c r="EK144" t="s">
        <v>128</v>
      </c>
      <c r="EL144">
        <v>0</v>
      </c>
      <c r="EM144">
        <v>0</v>
      </c>
      <c r="EN144" t="s">
        <v>128</v>
      </c>
      <c r="EO144">
        <v>0</v>
      </c>
      <c r="EP144">
        <v>0</v>
      </c>
      <c r="EQ144" t="s">
        <v>128</v>
      </c>
      <c r="ER144">
        <v>0</v>
      </c>
      <c r="ES144">
        <v>0</v>
      </c>
    </row>
    <row r="145" spans="1:149" x14ac:dyDescent="0.2">
      <c r="A145">
        <v>110</v>
      </c>
      <c r="B145" t="s">
        <v>451</v>
      </c>
      <c r="C145" t="s">
        <v>452</v>
      </c>
      <c r="D145" t="s">
        <v>125</v>
      </c>
      <c r="E145">
        <v>369.03300000000002</v>
      </c>
      <c r="F145">
        <v>-10.8</v>
      </c>
      <c r="G145">
        <v>11.24</v>
      </c>
      <c r="H145">
        <v>0.22</v>
      </c>
      <c r="I145">
        <v>0</v>
      </c>
      <c r="J145" t="s">
        <v>453</v>
      </c>
      <c r="K145">
        <f t="shared" si="89"/>
        <v>0</v>
      </c>
      <c r="L145" t="s">
        <v>127</v>
      </c>
      <c r="M145" t="s">
        <v>127</v>
      </c>
      <c r="N145" t="s">
        <v>127</v>
      </c>
      <c r="O145" t="s">
        <v>127</v>
      </c>
      <c r="P145" t="s">
        <v>127</v>
      </c>
      <c r="Q145" t="s">
        <v>127</v>
      </c>
      <c r="R145" t="s">
        <v>127</v>
      </c>
      <c r="S145" t="s">
        <v>127</v>
      </c>
      <c r="T145" t="s">
        <v>127</v>
      </c>
      <c r="U145" t="s">
        <v>127</v>
      </c>
      <c r="V145" t="s">
        <v>127</v>
      </c>
      <c r="W145" t="s">
        <v>127</v>
      </c>
      <c r="X145" t="s">
        <v>127</v>
      </c>
      <c r="Y145" t="s">
        <v>127</v>
      </c>
      <c r="Z145" t="s">
        <v>127</v>
      </c>
      <c r="AA145" t="s">
        <v>127</v>
      </c>
      <c r="AB145" t="s">
        <v>127</v>
      </c>
      <c r="AC145" t="s">
        <v>127</v>
      </c>
      <c r="AD145" t="s">
        <v>127</v>
      </c>
      <c r="AE145" t="s">
        <v>127</v>
      </c>
      <c r="AF145" t="s">
        <v>127</v>
      </c>
      <c r="AG145" t="s">
        <v>127</v>
      </c>
      <c r="AH145" t="s">
        <v>127</v>
      </c>
      <c r="AI145" t="s">
        <v>127</v>
      </c>
      <c r="AJ145" t="s">
        <v>127</v>
      </c>
      <c r="AK145" t="s">
        <v>127</v>
      </c>
      <c r="AL145" t="s">
        <v>127</v>
      </c>
      <c r="AM145" t="s">
        <v>127</v>
      </c>
      <c r="AN145" t="s">
        <v>127</v>
      </c>
      <c r="AO145" t="s">
        <v>127</v>
      </c>
      <c r="AP145" t="s">
        <v>127</v>
      </c>
      <c r="AQ145" t="s">
        <v>127</v>
      </c>
      <c r="AR145" t="s">
        <v>127</v>
      </c>
      <c r="AS145" t="s">
        <v>127</v>
      </c>
      <c r="AT145" t="s">
        <v>127</v>
      </c>
      <c r="AU145" t="s">
        <v>127</v>
      </c>
      <c r="AV145" t="s">
        <v>127</v>
      </c>
      <c r="AW145" t="s">
        <v>127</v>
      </c>
      <c r="AX145" t="s">
        <v>127</v>
      </c>
      <c r="AY145" t="s">
        <v>127</v>
      </c>
      <c r="AZ145" t="s">
        <v>127</v>
      </c>
      <c r="BA145" t="s">
        <v>127</v>
      </c>
      <c r="BB145" t="s">
        <v>127</v>
      </c>
      <c r="BC145" t="s">
        <v>127</v>
      </c>
      <c r="BD145" t="s">
        <v>127</v>
      </c>
      <c r="BE145" t="s">
        <v>127</v>
      </c>
      <c r="BF145" t="s">
        <v>127</v>
      </c>
      <c r="BG145" t="s">
        <v>127</v>
      </c>
      <c r="BH145" t="s">
        <v>128</v>
      </c>
      <c r="BI145">
        <v>0</v>
      </c>
      <c r="BJ145">
        <v>0</v>
      </c>
      <c r="BK145" t="s">
        <v>128</v>
      </c>
      <c r="BL145">
        <v>0</v>
      </c>
      <c r="BM145">
        <v>0</v>
      </c>
      <c r="BN145" t="s">
        <v>128</v>
      </c>
      <c r="BO145">
        <v>0</v>
      </c>
      <c r="BP145">
        <v>0</v>
      </c>
      <c r="BQ145" t="s">
        <v>128</v>
      </c>
      <c r="BR145">
        <v>0</v>
      </c>
      <c r="BS145">
        <v>0</v>
      </c>
      <c r="BT145" t="s">
        <v>128</v>
      </c>
      <c r="BU145">
        <v>0</v>
      </c>
      <c r="BV145">
        <v>0</v>
      </c>
      <c r="BW145" t="s">
        <v>128</v>
      </c>
      <c r="BX145">
        <v>0</v>
      </c>
      <c r="BY145">
        <v>0</v>
      </c>
      <c r="BZ145" t="s">
        <v>128</v>
      </c>
      <c r="CA145">
        <v>0</v>
      </c>
      <c r="CB145">
        <v>0</v>
      </c>
      <c r="CC145" t="s">
        <v>128</v>
      </c>
      <c r="CD145">
        <v>0</v>
      </c>
      <c r="CE145">
        <v>0</v>
      </c>
      <c r="CF145" t="s">
        <v>128</v>
      </c>
      <c r="CG145">
        <v>0</v>
      </c>
      <c r="CH145">
        <v>0</v>
      </c>
      <c r="CI145" t="s">
        <v>128</v>
      </c>
      <c r="CJ145">
        <v>0</v>
      </c>
      <c r="CK145">
        <v>0</v>
      </c>
      <c r="CL145" t="s">
        <v>128</v>
      </c>
      <c r="CM145">
        <v>0</v>
      </c>
      <c r="CN145">
        <v>0</v>
      </c>
      <c r="CO145" t="s">
        <v>128</v>
      </c>
      <c r="CP145">
        <v>0</v>
      </c>
      <c r="CQ145">
        <v>0</v>
      </c>
      <c r="CR145" t="s">
        <v>128</v>
      </c>
      <c r="CS145">
        <v>0</v>
      </c>
      <c r="CT145">
        <v>0</v>
      </c>
      <c r="CU145" t="s">
        <v>128</v>
      </c>
      <c r="CV145">
        <v>0</v>
      </c>
      <c r="CW145">
        <v>0</v>
      </c>
      <c r="CX145" t="s">
        <v>128</v>
      </c>
      <c r="CY145">
        <v>0</v>
      </c>
      <c r="CZ145">
        <v>0</v>
      </c>
      <c r="DA145" t="s">
        <v>128</v>
      </c>
      <c r="DB145">
        <v>0</v>
      </c>
      <c r="DC145">
        <v>0</v>
      </c>
      <c r="DD145" t="s">
        <v>128</v>
      </c>
      <c r="DE145">
        <v>0</v>
      </c>
      <c r="DF145">
        <v>0</v>
      </c>
      <c r="DG145" t="s">
        <v>128</v>
      </c>
      <c r="DH145">
        <v>0</v>
      </c>
      <c r="DI145">
        <v>0</v>
      </c>
      <c r="DJ145" t="s">
        <v>128</v>
      </c>
      <c r="DK145">
        <v>0</v>
      </c>
      <c r="DL145">
        <v>0</v>
      </c>
      <c r="DM145" t="s">
        <v>128</v>
      </c>
      <c r="DN145">
        <v>0</v>
      </c>
      <c r="DO145">
        <v>0</v>
      </c>
      <c r="DP145" t="s">
        <v>128</v>
      </c>
      <c r="DQ145">
        <v>0</v>
      </c>
      <c r="DR145">
        <v>0</v>
      </c>
      <c r="DS145" t="s">
        <v>128</v>
      </c>
      <c r="DT145">
        <v>0</v>
      </c>
      <c r="DU145">
        <v>0</v>
      </c>
      <c r="DV145" t="s">
        <v>128</v>
      </c>
      <c r="DW145">
        <v>0</v>
      </c>
      <c r="DX145">
        <v>0</v>
      </c>
      <c r="DY145" t="s">
        <v>128</v>
      </c>
      <c r="DZ145">
        <v>0</v>
      </c>
      <c r="EA145">
        <v>0</v>
      </c>
      <c r="EB145" t="s">
        <v>128</v>
      </c>
      <c r="EC145">
        <v>0</v>
      </c>
      <c r="ED145">
        <v>0</v>
      </c>
      <c r="EE145" t="s">
        <v>128</v>
      </c>
      <c r="EF145">
        <v>0</v>
      </c>
      <c r="EG145">
        <v>0</v>
      </c>
      <c r="EH145" t="s">
        <v>128</v>
      </c>
      <c r="EI145">
        <v>0</v>
      </c>
      <c r="EJ145">
        <v>0</v>
      </c>
      <c r="EK145" t="s">
        <v>128</v>
      </c>
      <c r="EL145">
        <v>0</v>
      </c>
      <c r="EM145">
        <v>0</v>
      </c>
      <c r="EN145" t="s">
        <v>128</v>
      </c>
      <c r="EO145">
        <v>0</v>
      </c>
      <c r="EP145">
        <v>0</v>
      </c>
      <c r="EQ145" t="s">
        <v>128</v>
      </c>
      <c r="ER145">
        <v>0</v>
      </c>
      <c r="ES145">
        <v>0</v>
      </c>
    </row>
    <row r="146" spans="1:149" x14ac:dyDescent="0.2">
      <c r="A146">
        <v>116</v>
      </c>
      <c r="B146" t="s">
        <v>469</v>
      </c>
      <c r="C146" t="s">
        <v>470</v>
      </c>
      <c r="D146" t="s">
        <v>131</v>
      </c>
      <c r="E146">
        <v>93.034599999999998</v>
      </c>
      <c r="F146">
        <v>-14.9</v>
      </c>
      <c r="G146">
        <v>3.48</v>
      </c>
      <c r="H146">
        <v>0.05</v>
      </c>
      <c r="I146">
        <v>0</v>
      </c>
      <c r="J146" t="s">
        <v>471</v>
      </c>
      <c r="K146">
        <f t="shared" si="89"/>
        <v>0</v>
      </c>
      <c r="L146" t="s">
        <v>127</v>
      </c>
      <c r="M146" t="s">
        <v>127</v>
      </c>
      <c r="N146" t="s">
        <v>127</v>
      </c>
      <c r="O146" t="s">
        <v>127</v>
      </c>
      <c r="P146" t="s">
        <v>127</v>
      </c>
      <c r="Q146" t="s">
        <v>127</v>
      </c>
      <c r="R146" t="s">
        <v>127</v>
      </c>
      <c r="S146" t="s">
        <v>127</v>
      </c>
      <c r="T146" t="s">
        <v>127</v>
      </c>
      <c r="U146" t="s">
        <v>127</v>
      </c>
      <c r="V146" t="s">
        <v>127</v>
      </c>
      <c r="W146" t="s">
        <v>127</v>
      </c>
      <c r="X146" t="s">
        <v>127</v>
      </c>
      <c r="Y146" t="s">
        <v>127</v>
      </c>
      <c r="Z146" t="s">
        <v>127</v>
      </c>
      <c r="AA146" t="s">
        <v>127</v>
      </c>
      <c r="AB146" t="s">
        <v>127</v>
      </c>
      <c r="AC146" t="s">
        <v>127</v>
      </c>
      <c r="AD146" t="s">
        <v>127</v>
      </c>
      <c r="AE146" t="s">
        <v>127</v>
      </c>
      <c r="AF146" t="s">
        <v>127</v>
      </c>
      <c r="AG146" t="s">
        <v>127</v>
      </c>
      <c r="AH146" t="s">
        <v>127</v>
      </c>
      <c r="AI146" t="s">
        <v>127</v>
      </c>
      <c r="AJ146" t="s">
        <v>127</v>
      </c>
      <c r="AK146" t="s">
        <v>127</v>
      </c>
      <c r="AL146" t="s">
        <v>127</v>
      </c>
      <c r="AM146" t="s">
        <v>127</v>
      </c>
      <c r="AN146" t="s">
        <v>127</v>
      </c>
      <c r="AO146" t="s">
        <v>127</v>
      </c>
      <c r="AP146" t="s">
        <v>127</v>
      </c>
      <c r="AQ146" t="s">
        <v>127</v>
      </c>
      <c r="AR146" t="s">
        <v>127</v>
      </c>
      <c r="AS146" t="s">
        <v>127</v>
      </c>
      <c r="AT146" t="s">
        <v>127</v>
      </c>
      <c r="AU146" t="s">
        <v>127</v>
      </c>
      <c r="AV146" t="s">
        <v>127</v>
      </c>
      <c r="AW146" t="s">
        <v>127</v>
      </c>
      <c r="AX146" t="s">
        <v>127</v>
      </c>
      <c r="AY146" t="s">
        <v>127</v>
      </c>
      <c r="AZ146" t="s">
        <v>127</v>
      </c>
      <c r="BA146" t="s">
        <v>127</v>
      </c>
      <c r="BB146" t="s">
        <v>127</v>
      </c>
      <c r="BC146" t="s">
        <v>127</v>
      </c>
      <c r="BD146" t="s">
        <v>127</v>
      </c>
      <c r="BE146" t="s">
        <v>127</v>
      </c>
      <c r="BF146" t="s">
        <v>127</v>
      </c>
      <c r="BG146" t="s">
        <v>127</v>
      </c>
      <c r="BH146" t="s">
        <v>128</v>
      </c>
      <c r="BI146">
        <v>0</v>
      </c>
      <c r="BJ146">
        <v>0</v>
      </c>
      <c r="BK146" t="s">
        <v>128</v>
      </c>
      <c r="BL146">
        <v>0</v>
      </c>
      <c r="BM146">
        <v>0</v>
      </c>
      <c r="BN146" t="s">
        <v>128</v>
      </c>
      <c r="BO146">
        <v>0</v>
      </c>
      <c r="BP146">
        <v>0</v>
      </c>
      <c r="BQ146" t="s">
        <v>128</v>
      </c>
      <c r="BR146">
        <v>0</v>
      </c>
      <c r="BS146">
        <v>0</v>
      </c>
      <c r="BT146" t="s">
        <v>128</v>
      </c>
      <c r="BU146">
        <v>0</v>
      </c>
      <c r="BV146">
        <v>0</v>
      </c>
      <c r="BW146" t="s">
        <v>128</v>
      </c>
      <c r="BX146">
        <v>0</v>
      </c>
      <c r="BY146">
        <v>0</v>
      </c>
      <c r="BZ146" t="s">
        <v>128</v>
      </c>
      <c r="CA146">
        <v>0</v>
      </c>
      <c r="CB146">
        <v>0</v>
      </c>
      <c r="CC146" t="s">
        <v>128</v>
      </c>
      <c r="CD146">
        <v>0</v>
      </c>
      <c r="CE146">
        <v>0</v>
      </c>
      <c r="CF146" t="s">
        <v>128</v>
      </c>
      <c r="CG146">
        <v>0</v>
      </c>
      <c r="CH146">
        <v>0</v>
      </c>
      <c r="CI146" t="s">
        <v>128</v>
      </c>
      <c r="CJ146">
        <v>0</v>
      </c>
      <c r="CK146">
        <v>0</v>
      </c>
      <c r="CL146" t="s">
        <v>128</v>
      </c>
      <c r="CM146">
        <v>0</v>
      </c>
      <c r="CN146">
        <v>0</v>
      </c>
      <c r="CO146" t="s">
        <v>128</v>
      </c>
      <c r="CP146">
        <v>0</v>
      </c>
      <c r="CQ146">
        <v>0</v>
      </c>
      <c r="CR146" t="s">
        <v>128</v>
      </c>
      <c r="CS146">
        <v>0</v>
      </c>
      <c r="CT146">
        <v>0</v>
      </c>
      <c r="CU146" t="s">
        <v>128</v>
      </c>
      <c r="CV146">
        <v>0</v>
      </c>
      <c r="CW146">
        <v>0</v>
      </c>
      <c r="CX146" t="s">
        <v>128</v>
      </c>
      <c r="CY146">
        <v>0</v>
      </c>
      <c r="CZ146">
        <v>0</v>
      </c>
      <c r="DA146" t="s">
        <v>128</v>
      </c>
      <c r="DB146">
        <v>0</v>
      </c>
      <c r="DC146">
        <v>0</v>
      </c>
      <c r="DD146" t="s">
        <v>128</v>
      </c>
      <c r="DE146">
        <v>0</v>
      </c>
      <c r="DF146">
        <v>0</v>
      </c>
      <c r="DG146" t="s">
        <v>128</v>
      </c>
      <c r="DH146">
        <v>0</v>
      </c>
      <c r="DI146">
        <v>0</v>
      </c>
      <c r="DJ146" t="s">
        <v>128</v>
      </c>
      <c r="DK146">
        <v>0</v>
      </c>
      <c r="DL146">
        <v>0</v>
      </c>
      <c r="DM146" t="s">
        <v>128</v>
      </c>
      <c r="DN146">
        <v>0</v>
      </c>
      <c r="DO146">
        <v>0</v>
      </c>
      <c r="DP146" t="s">
        <v>128</v>
      </c>
      <c r="DQ146">
        <v>0</v>
      </c>
      <c r="DR146">
        <v>0</v>
      </c>
      <c r="DS146" t="s">
        <v>128</v>
      </c>
      <c r="DT146">
        <v>0</v>
      </c>
      <c r="DU146">
        <v>0</v>
      </c>
      <c r="DV146" t="s">
        <v>128</v>
      </c>
      <c r="DW146">
        <v>0</v>
      </c>
      <c r="DX146">
        <v>0</v>
      </c>
      <c r="DY146" t="s">
        <v>128</v>
      </c>
      <c r="DZ146">
        <v>0</v>
      </c>
      <c r="EA146">
        <v>0</v>
      </c>
      <c r="EB146" t="s">
        <v>128</v>
      </c>
      <c r="EC146">
        <v>0</v>
      </c>
      <c r="ED146">
        <v>0</v>
      </c>
      <c r="EE146" t="s">
        <v>128</v>
      </c>
      <c r="EF146">
        <v>0</v>
      </c>
      <c r="EG146">
        <v>0</v>
      </c>
      <c r="EH146" t="s">
        <v>128</v>
      </c>
      <c r="EI146">
        <v>0</v>
      </c>
      <c r="EJ146">
        <v>0</v>
      </c>
      <c r="EK146" t="s">
        <v>128</v>
      </c>
      <c r="EL146">
        <v>0</v>
      </c>
      <c r="EM146">
        <v>0</v>
      </c>
      <c r="EN146" t="s">
        <v>128</v>
      </c>
      <c r="EO146">
        <v>0</v>
      </c>
      <c r="EP146">
        <v>0</v>
      </c>
      <c r="EQ146" t="s">
        <v>128</v>
      </c>
      <c r="ER146">
        <v>0</v>
      </c>
      <c r="ES146">
        <v>0</v>
      </c>
    </row>
    <row r="147" spans="1:149" x14ac:dyDescent="0.2">
      <c r="A147">
        <v>119</v>
      </c>
      <c r="B147" t="s">
        <v>478</v>
      </c>
      <c r="C147" t="s">
        <v>479</v>
      </c>
      <c r="D147" t="s">
        <v>131</v>
      </c>
      <c r="E147">
        <v>388.94450000000001</v>
      </c>
      <c r="F147">
        <v>-9.9</v>
      </c>
      <c r="G147">
        <v>16.18</v>
      </c>
      <c r="H147">
        <v>0</v>
      </c>
      <c r="I147">
        <v>0</v>
      </c>
      <c r="J147" t="s">
        <v>480</v>
      </c>
      <c r="K147">
        <f t="shared" si="89"/>
        <v>0</v>
      </c>
      <c r="L147" t="s">
        <v>127</v>
      </c>
      <c r="M147" t="s">
        <v>127</v>
      </c>
      <c r="N147" t="s">
        <v>127</v>
      </c>
      <c r="O147" t="s">
        <v>127</v>
      </c>
      <c r="P147" t="s">
        <v>127</v>
      </c>
      <c r="Q147" t="s">
        <v>127</v>
      </c>
      <c r="R147" t="s">
        <v>127</v>
      </c>
      <c r="S147" t="s">
        <v>127</v>
      </c>
      <c r="T147" t="s">
        <v>127</v>
      </c>
      <c r="U147" t="s">
        <v>127</v>
      </c>
      <c r="V147" t="s">
        <v>127</v>
      </c>
      <c r="W147" t="s">
        <v>127</v>
      </c>
      <c r="X147" t="s">
        <v>127</v>
      </c>
      <c r="Y147" t="s">
        <v>127</v>
      </c>
      <c r="Z147" t="s">
        <v>127</v>
      </c>
      <c r="AA147" t="s">
        <v>127</v>
      </c>
      <c r="AB147" t="s">
        <v>127</v>
      </c>
      <c r="AC147" t="s">
        <v>127</v>
      </c>
      <c r="AD147" t="s">
        <v>127</v>
      </c>
      <c r="AE147" t="s">
        <v>127</v>
      </c>
      <c r="AF147" t="s">
        <v>127</v>
      </c>
      <c r="AG147" t="s">
        <v>127</v>
      </c>
      <c r="AH147" t="s">
        <v>127</v>
      </c>
      <c r="AI147" t="s">
        <v>127</v>
      </c>
      <c r="AJ147" t="s">
        <v>127</v>
      </c>
      <c r="AK147" t="s">
        <v>127</v>
      </c>
      <c r="AL147" t="s">
        <v>127</v>
      </c>
      <c r="AM147" t="s">
        <v>127</v>
      </c>
      <c r="AN147" t="s">
        <v>127</v>
      </c>
      <c r="AO147" t="s">
        <v>127</v>
      </c>
      <c r="AP147" t="s">
        <v>127</v>
      </c>
      <c r="AQ147" t="s">
        <v>127</v>
      </c>
      <c r="AR147" t="s">
        <v>127</v>
      </c>
      <c r="AS147" t="s">
        <v>127</v>
      </c>
      <c r="AT147" t="s">
        <v>127</v>
      </c>
      <c r="AU147" t="s">
        <v>127</v>
      </c>
      <c r="AV147" t="s">
        <v>127</v>
      </c>
      <c r="AW147" t="s">
        <v>127</v>
      </c>
      <c r="AX147" t="s">
        <v>127</v>
      </c>
      <c r="AY147" t="s">
        <v>127</v>
      </c>
      <c r="AZ147" t="s">
        <v>127</v>
      </c>
      <c r="BA147" t="s">
        <v>127</v>
      </c>
      <c r="BB147" t="s">
        <v>127</v>
      </c>
      <c r="BC147" t="s">
        <v>127</v>
      </c>
      <c r="BD147" t="s">
        <v>127</v>
      </c>
      <c r="BE147" t="s">
        <v>127</v>
      </c>
      <c r="BF147" t="s">
        <v>127</v>
      </c>
      <c r="BG147" t="s">
        <v>127</v>
      </c>
      <c r="BH147" t="s">
        <v>128</v>
      </c>
      <c r="BI147">
        <v>0</v>
      </c>
      <c r="BJ147">
        <v>0</v>
      </c>
      <c r="BK147" t="s">
        <v>128</v>
      </c>
      <c r="BL147">
        <v>0</v>
      </c>
      <c r="BM147">
        <v>0</v>
      </c>
      <c r="BN147" t="s">
        <v>128</v>
      </c>
      <c r="BO147">
        <v>0</v>
      </c>
      <c r="BP147">
        <v>0</v>
      </c>
      <c r="BQ147" t="s">
        <v>128</v>
      </c>
      <c r="BR147">
        <v>0</v>
      </c>
      <c r="BS147">
        <v>0</v>
      </c>
      <c r="BT147" t="s">
        <v>128</v>
      </c>
      <c r="BU147">
        <v>0</v>
      </c>
      <c r="BV147">
        <v>0</v>
      </c>
      <c r="BW147" t="s">
        <v>128</v>
      </c>
      <c r="BX147">
        <v>0</v>
      </c>
      <c r="BY147">
        <v>0</v>
      </c>
      <c r="BZ147" t="s">
        <v>128</v>
      </c>
      <c r="CA147">
        <v>0</v>
      </c>
      <c r="CB147">
        <v>0</v>
      </c>
      <c r="CC147" t="s">
        <v>128</v>
      </c>
      <c r="CD147">
        <v>0</v>
      </c>
      <c r="CE147">
        <v>0</v>
      </c>
      <c r="CF147" t="s">
        <v>128</v>
      </c>
      <c r="CG147">
        <v>0</v>
      </c>
      <c r="CH147">
        <v>0</v>
      </c>
      <c r="CI147" t="s">
        <v>128</v>
      </c>
      <c r="CJ147">
        <v>0</v>
      </c>
      <c r="CK147">
        <v>0</v>
      </c>
      <c r="CL147" t="s">
        <v>128</v>
      </c>
      <c r="CM147">
        <v>0</v>
      </c>
      <c r="CN147">
        <v>0</v>
      </c>
      <c r="CO147" t="s">
        <v>128</v>
      </c>
      <c r="CP147">
        <v>0</v>
      </c>
      <c r="CQ147">
        <v>0</v>
      </c>
      <c r="CR147" t="s">
        <v>128</v>
      </c>
      <c r="CS147">
        <v>0</v>
      </c>
      <c r="CT147">
        <v>0</v>
      </c>
      <c r="CU147" t="s">
        <v>128</v>
      </c>
      <c r="CV147">
        <v>0</v>
      </c>
      <c r="CW147">
        <v>0</v>
      </c>
      <c r="CX147" t="s">
        <v>128</v>
      </c>
      <c r="CY147">
        <v>0</v>
      </c>
      <c r="CZ147">
        <v>0</v>
      </c>
      <c r="DA147" t="s">
        <v>128</v>
      </c>
      <c r="DB147">
        <v>0</v>
      </c>
      <c r="DC147">
        <v>0</v>
      </c>
      <c r="DD147" t="s">
        <v>128</v>
      </c>
      <c r="DE147">
        <v>0</v>
      </c>
      <c r="DF147">
        <v>0</v>
      </c>
      <c r="DG147" t="s">
        <v>128</v>
      </c>
      <c r="DH147">
        <v>0</v>
      </c>
      <c r="DI147">
        <v>0</v>
      </c>
      <c r="DJ147" t="s">
        <v>128</v>
      </c>
      <c r="DK147">
        <v>0</v>
      </c>
      <c r="DL147">
        <v>0</v>
      </c>
      <c r="DM147" t="s">
        <v>128</v>
      </c>
      <c r="DN147">
        <v>0</v>
      </c>
      <c r="DO147">
        <v>0</v>
      </c>
      <c r="DP147" t="s">
        <v>128</v>
      </c>
      <c r="DQ147">
        <v>0</v>
      </c>
      <c r="DR147">
        <v>0</v>
      </c>
      <c r="DS147" t="s">
        <v>128</v>
      </c>
      <c r="DT147">
        <v>0</v>
      </c>
      <c r="DU147">
        <v>0</v>
      </c>
      <c r="DV147" t="s">
        <v>128</v>
      </c>
      <c r="DW147">
        <v>0</v>
      </c>
      <c r="DX147">
        <v>0</v>
      </c>
      <c r="DY147" t="s">
        <v>128</v>
      </c>
      <c r="DZ147">
        <v>0</v>
      </c>
      <c r="EA147">
        <v>0</v>
      </c>
      <c r="EB147" t="s">
        <v>128</v>
      </c>
      <c r="EC147">
        <v>0</v>
      </c>
      <c r="ED147">
        <v>0</v>
      </c>
      <c r="EE147" t="s">
        <v>128</v>
      </c>
      <c r="EF147">
        <v>0</v>
      </c>
      <c r="EG147">
        <v>0</v>
      </c>
      <c r="EH147" t="s">
        <v>128</v>
      </c>
      <c r="EI147">
        <v>0</v>
      </c>
      <c r="EJ147">
        <v>0</v>
      </c>
      <c r="EK147" t="s">
        <v>128</v>
      </c>
      <c r="EL147">
        <v>0</v>
      </c>
      <c r="EM147">
        <v>0</v>
      </c>
      <c r="EN147" t="s">
        <v>128</v>
      </c>
      <c r="EO147">
        <v>0</v>
      </c>
      <c r="EP147">
        <v>0</v>
      </c>
      <c r="EQ147" t="s">
        <v>128</v>
      </c>
      <c r="ER147">
        <v>0</v>
      </c>
      <c r="ES147">
        <v>0</v>
      </c>
    </row>
    <row r="148" spans="1:149" x14ac:dyDescent="0.2">
      <c r="A148">
        <v>142</v>
      </c>
      <c r="B148" t="s">
        <v>544</v>
      </c>
      <c r="C148" t="s">
        <v>545</v>
      </c>
      <c r="D148" t="s">
        <v>131</v>
      </c>
      <c r="E148">
        <v>482.96129999999999</v>
      </c>
      <c r="F148">
        <v>4</v>
      </c>
      <c r="G148">
        <v>15.16</v>
      </c>
      <c r="H148">
        <v>0.23</v>
      </c>
      <c r="I148">
        <v>0</v>
      </c>
      <c r="J148" t="s">
        <v>546</v>
      </c>
      <c r="K148">
        <f t="shared" si="89"/>
        <v>0</v>
      </c>
      <c r="L148" t="s">
        <v>127</v>
      </c>
      <c r="M148" t="s">
        <v>127</v>
      </c>
      <c r="N148" t="s">
        <v>127</v>
      </c>
      <c r="O148" t="s">
        <v>127</v>
      </c>
      <c r="P148" t="s">
        <v>127</v>
      </c>
      <c r="Q148" t="s">
        <v>127</v>
      </c>
      <c r="R148" t="s">
        <v>127</v>
      </c>
      <c r="S148" t="s">
        <v>127</v>
      </c>
      <c r="T148" t="s">
        <v>127</v>
      </c>
      <c r="U148" t="s">
        <v>127</v>
      </c>
      <c r="V148" t="s">
        <v>127</v>
      </c>
      <c r="W148" t="s">
        <v>127</v>
      </c>
      <c r="X148" t="s">
        <v>127</v>
      </c>
      <c r="Y148" t="s">
        <v>127</v>
      </c>
      <c r="Z148" t="s">
        <v>127</v>
      </c>
      <c r="AA148" t="s">
        <v>127</v>
      </c>
      <c r="AB148" t="s">
        <v>127</v>
      </c>
      <c r="AC148" t="s">
        <v>127</v>
      </c>
      <c r="AD148" t="s">
        <v>127</v>
      </c>
      <c r="AE148" t="s">
        <v>127</v>
      </c>
      <c r="AF148" t="s">
        <v>127</v>
      </c>
      <c r="AG148" t="s">
        <v>127</v>
      </c>
      <c r="AH148" t="s">
        <v>127</v>
      </c>
      <c r="AI148" t="s">
        <v>127</v>
      </c>
      <c r="AJ148" t="s">
        <v>127</v>
      </c>
      <c r="AK148" t="s">
        <v>127</v>
      </c>
      <c r="AL148" t="s">
        <v>127</v>
      </c>
      <c r="AM148" t="s">
        <v>127</v>
      </c>
      <c r="AN148" t="s">
        <v>127</v>
      </c>
      <c r="AO148" t="s">
        <v>127</v>
      </c>
      <c r="AP148" t="s">
        <v>127</v>
      </c>
      <c r="AQ148" t="s">
        <v>127</v>
      </c>
      <c r="AR148" t="s">
        <v>127</v>
      </c>
      <c r="AS148" t="s">
        <v>127</v>
      </c>
      <c r="AT148" t="s">
        <v>127</v>
      </c>
      <c r="AU148" t="s">
        <v>127</v>
      </c>
      <c r="AV148" t="s">
        <v>127</v>
      </c>
      <c r="AW148" t="s">
        <v>127</v>
      </c>
      <c r="AX148" t="s">
        <v>127</v>
      </c>
      <c r="AY148" t="s">
        <v>127</v>
      </c>
      <c r="AZ148" t="s">
        <v>127</v>
      </c>
      <c r="BA148" t="s">
        <v>127</v>
      </c>
      <c r="BB148" t="s">
        <v>127</v>
      </c>
      <c r="BC148" t="s">
        <v>127</v>
      </c>
      <c r="BD148" t="s">
        <v>127</v>
      </c>
      <c r="BE148" t="s">
        <v>127</v>
      </c>
      <c r="BF148" t="s">
        <v>127</v>
      </c>
      <c r="BG148" t="s">
        <v>127</v>
      </c>
      <c r="BH148" t="s">
        <v>128</v>
      </c>
      <c r="BI148">
        <v>0</v>
      </c>
      <c r="BJ148">
        <v>0</v>
      </c>
      <c r="BK148" t="s">
        <v>128</v>
      </c>
      <c r="BL148">
        <v>0</v>
      </c>
      <c r="BM148">
        <v>0</v>
      </c>
      <c r="BN148" t="s">
        <v>128</v>
      </c>
      <c r="BO148">
        <v>0</v>
      </c>
      <c r="BP148">
        <v>0</v>
      </c>
      <c r="BQ148" t="s">
        <v>128</v>
      </c>
      <c r="BR148">
        <v>0</v>
      </c>
      <c r="BS148">
        <v>0</v>
      </c>
      <c r="BT148" t="s">
        <v>128</v>
      </c>
      <c r="BU148">
        <v>0</v>
      </c>
      <c r="BV148">
        <v>0</v>
      </c>
      <c r="BW148" t="s">
        <v>128</v>
      </c>
      <c r="BX148">
        <v>0</v>
      </c>
      <c r="BY148">
        <v>0</v>
      </c>
      <c r="BZ148" t="s">
        <v>128</v>
      </c>
      <c r="CA148">
        <v>0</v>
      </c>
      <c r="CB148">
        <v>0</v>
      </c>
      <c r="CC148" t="s">
        <v>128</v>
      </c>
      <c r="CD148">
        <v>0</v>
      </c>
      <c r="CE148">
        <v>0</v>
      </c>
      <c r="CF148" t="s">
        <v>128</v>
      </c>
      <c r="CG148">
        <v>0</v>
      </c>
      <c r="CH148">
        <v>0</v>
      </c>
      <c r="CI148" t="s">
        <v>128</v>
      </c>
      <c r="CJ148">
        <v>0</v>
      </c>
      <c r="CK148">
        <v>0</v>
      </c>
      <c r="CL148" t="s">
        <v>128</v>
      </c>
      <c r="CM148">
        <v>0</v>
      </c>
      <c r="CN148">
        <v>0</v>
      </c>
      <c r="CO148" t="s">
        <v>128</v>
      </c>
      <c r="CP148">
        <v>0</v>
      </c>
      <c r="CQ148">
        <v>0</v>
      </c>
      <c r="CR148" t="s">
        <v>128</v>
      </c>
      <c r="CS148">
        <v>0</v>
      </c>
      <c r="CT148">
        <v>0</v>
      </c>
      <c r="CU148" t="s">
        <v>128</v>
      </c>
      <c r="CV148">
        <v>0</v>
      </c>
      <c r="CW148">
        <v>0</v>
      </c>
      <c r="CX148" t="s">
        <v>128</v>
      </c>
      <c r="CY148">
        <v>0</v>
      </c>
      <c r="CZ148">
        <v>0</v>
      </c>
      <c r="DA148" t="s">
        <v>128</v>
      </c>
      <c r="DB148">
        <v>0</v>
      </c>
      <c r="DC148">
        <v>0</v>
      </c>
      <c r="DD148" t="s">
        <v>128</v>
      </c>
      <c r="DE148">
        <v>0</v>
      </c>
      <c r="DF148">
        <v>0</v>
      </c>
      <c r="DG148" t="s">
        <v>128</v>
      </c>
      <c r="DH148">
        <v>0</v>
      </c>
      <c r="DI148">
        <v>0</v>
      </c>
      <c r="DJ148" t="s">
        <v>128</v>
      </c>
      <c r="DK148">
        <v>0</v>
      </c>
      <c r="DL148">
        <v>0</v>
      </c>
      <c r="DM148" t="s">
        <v>128</v>
      </c>
      <c r="DN148">
        <v>0</v>
      </c>
      <c r="DO148">
        <v>0</v>
      </c>
      <c r="DP148" t="s">
        <v>128</v>
      </c>
      <c r="DQ148">
        <v>0</v>
      </c>
      <c r="DR148">
        <v>0</v>
      </c>
      <c r="DS148" t="s">
        <v>128</v>
      </c>
      <c r="DT148">
        <v>0</v>
      </c>
      <c r="DU148">
        <v>0</v>
      </c>
      <c r="DV148" t="s">
        <v>128</v>
      </c>
      <c r="DW148">
        <v>0</v>
      </c>
      <c r="DX148">
        <v>0</v>
      </c>
      <c r="DY148" t="s">
        <v>128</v>
      </c>
      <c r="DZ148">
        <v>0</v>
      </c>
      <c r="EA148">
        <v>0</v>
      </c>
      <c r="EB148" t="s">
        <v>128</v>
      </c>
      <c r="EC148">
        <v>0</v>
      </c>
      <c r="ED148">
        <v>0</v>
      </c>
      <c r="EE148" t="s">
        <v>128</v>
      </c>
      <c r="EF148">
        <v>0</v>
      </c>
      <c r="EG148">
        <v>0</v>
      </c>
      <c r="EH148" t="s">
        <v>128</v>
      </c>
      <c r="EI148">
        <v>0</v>
      </c>
      <c r="EJ148">
        <v>0</v>
      </c>
      <c r="EK148" t="s">
        <v>128</v>
      </c>
      <c r="EL148">
        <v>0</v>
      </c>
      <c r="EM148">
        <v>0</v>
      </c>
      <c r="EN148" t="s">
        <v>128</v>
      </c>
      <c r="EO148">
        <v>0</v>
      </c>
      <c r="EP148">
        <v>0</v>
      </c>
      <c r="EQ148" t="s">
        <v>128</v>
      </c>
      <c r="ER148">
        <v>0</v>
      </c>
      <c r="ES148">
        <v>0</v>
      </c>
    </row>
  </sheetData>
  <autoFilter ref="A1:ES148" xr:uid="{00000000-0009-0000-0000-000000000000}">
    <sortState xmlns:xlrd2="http://schemas.microsoft.com/office/spreadsheetml/2017/richdata2" ref="A2:ES148">
      <sortCondition descending="1" ref="K1:K148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FF-85B0-E045-BB42-A2E912AF7FE0}">
  <dimension ref="A1:I118"/>
  <sheetViews>
    <sheetView workbookViewId="0">
      <selection activeCell="C2" sqref="C2"/>
    </sheetView>
  </sheetViews>
  <sheetFormatPr baseColWidth="10" defaultRowHeight="16" x14ac:dyDescent="0.2"/>
  <sheetData>
    <row r="1" spans="1:9" ht="17" x14ac:dyDescent="0.25">
      <c r="A1" s="2" t="s">
        <v>584</v>
      </c>
      <c r="B1" t="s">
        <v>585</v>
      </c>
      <c r="C1" t="s">
        <v>586</v>
      </c>
      <c r="D1" t="s">
        <v>587</v>
      </c>
      <c r="E1" t="s">
        <v>588</v>
      </c>
      <c r="F1" t="s">
        <v>589</v>
      </c>
      <c r="G1" t="s">
        <v>590</v>
      </c>
      <c r="H1" t="s">
        <v>591</v>
      </c>
      <c r="I1" t="s">
        <v>592</v>
      </c>
    </row>
    <row r="2" spans="1:9" ht="17" x14ac:dyDescent="0.25">
      <c r="A2" s="2" t="s">
        <v>144</v>
      </c>
      <c r="B2" t="s">
        <v>144</v>
      </c>
      <c r="C2" t="s">
        <v>593</v>
      </c>
      <c r="D2">
        <v>5810</v>
      </c>
      <c r="E2">
        <v>18095</v>
      </c>
      <c r="F2" t="s">
        <v>594</v>
      </c>
      <c r="G2">
        <v>257</v>
      </c>
      <c r="H2" t="s">
        <v>595</v>
      </c>
      <c r="I2">
        <v>1</v>
      </c>
    </row>
    <row r="3" spans="1:9" ht="17" x14ac:dyDescent="0.25">
      <c r="A3" s="2" t="s">
        <v>141</v>
      </c>
      <c r="B3" t="s">
        <v>141</v>
      </c>
      <c r="C3" t="s">
        <v>596</v>
      </c>
      <c r="D3">
        <v>648</v>
      </c>
      <c r="E3">
        <v>30865</v>
      </c>
      <c r="F3" t="s">
        <v>597</v>
      </c>
      <c r="G3">
        <v>5513</v>
      </c>
      <c r="H3" t="s">
        <v>598</v>
      </c>
      <c r="I3">
        <v>1</v>
      </c>
    </row>
    <row r="4" spans="1:9" ht="17" x14ac:dyDescent="0.25">
      <c r="A4" s="2" t="s">
        <v>147</v>
      </c>
      <c r="B4" t="s">
        <v>147</v>
      </c>
      <c r="C4" t="s">
        <v>599</v>
      </c>
      <c r="D4">
        <v>439176</v>
      </c>
      <c r="E4">
        <v>17509</v>
      </c>
      <c r="F4" t="s">
        <v>600</v>
      </c>
      <c r="G4">
        <v>3425</v>
      </c>
      <c r="H4" t="s">
        <v>601</v>
      </c>
      <c r="I4">
        <v>1</v>
      </c>
    </row>
    <row r="5" spans="1:9" ht="17" x14ac:dyDescent="0.25">
      <c r="A5" s="2" t="s">
        <v>165</v>
      </c>
      <c r="B5" t="s">
        <v>165</v>
      </c>
      <c r="C5" t="s">
        <v>602</v>
      </c>
      <c r="D5">
        <v>190</v>
      </c>
      <c r="E5">
        <v>16708</v>
      </c>
      <c r="F5" t="s">
        <v>603</v>
      </c>
      <c r="G5">
        <v>85</v>
      </c>
      <c r="H5" t="s">
        <v>604</v>
      </c>
      <c r="I5">
        <v>1</v>
      </c>
    </row>
    <row r="6" spans="1:9" ht="17" x14ac:dyDescent="0.25">
      <c r="A6" s="2" t="s">
        <v>174</v>
      </c>
      <c r="B6" t="s">
        <v>174</v>
      </c>
      <c r="C6" t="s">
        <v>605</v>
      </c>
      <c r="D6">
        <v>6083</v>
      </c>
      <c r="E6">
        <v>16027</v>
      </c>
      <c r="F6" t="s">
        <v>606</v>
      </c>
      <c r="G6">
        <v>5111</v>
      </c>
      <c r="H6" t="s">
        <v>607</v>
      </c>
      <c r="I6">
        <v>1</v>
      </c>
    </row>
    <row r="7" spans="1:9" ht="17" x14ac:dyDescent="0.25">
      <c r="A7" s="2" t="s">
        <v>186</v>
      </c>
      <c r="B7" t="s">
        <v>186</v>
      </c>
      <c r="C7" t="s">
        <v>608</v>
      </c>
      <c r="D7">
        <v>204</v>
      </c>
      <c r="E7">
        <v>15676</v>
      </c>
      <c r="F7" t="s">
        <v>609</v>
      </c>
      <c r="G7">
        <v>89</v>
      </c>
      <c r="H7" t="s">
        <v>610</v>
      </c>
      <c r="I7">
        <v>1</v>
      </c>
    </row>
    <row r="8" spans="1:9" ht="17" x14ac:dyDescent="0.25">
      <c r="A8" s="2" t="s">
        <v>189</v>
      </c>
      <c r="B8" t="s">
        <v>189</v>
      </c>
      <c r="C8" t="s">
        <v>611</v>
      </c>
      <c r="D8">
        <v>469</v>
      </c>
      <c r="E8">
        <v>37024</v>
      </c>
      <c r="F8" t="s">
        <v>612</v>
      </c>
      <c r="G8">
        <v>5496</v>
      </c>
      <c r="H8" t="s">
        <v>613</v>
      </c>
      <c r="I8">
        <v>1</v>
      </c>
    </row>
    <row r="9" spans="1:9" ht="17" x14ac:dyDescent="0.25">
      <c r="A9" s="2" t="s">
        <v>198</v>
      </c>
      <c r="B9" t="s">
        <v>198</v>
      </c>
      <c r="C9" t="s">
        <v>614</v>
      </c>
      <c r="D9">
        <v>247</v>
      </c>
      <c r="E9">
        <v>17750</v>
      </c>
      <c r="F9" t="s">
        <v>615</v>
      </c>
      <c r="G9">
        <v>287</v>
      </c>
      <c r="H9" t="s">
        <v>616</v>
      </c>
      <c r="I9">
        <v>1</v>
      </c>
    </row>
    <row r="10" spans="1:9" ht="17" x14ac:dyDescent="0.25">
      <c r="A10" s="2" t="s">
        <v>201</v>
      </c>
      <c r="B10" t="s">
        <v>201</v>
      </c>
      <c r="C10" t="s">
        <v>617</v>
      </c>
      <c r="D10">
        <v>439829</v>
      </c>
      <c r="E10" t="s">
        <v>128</v>
      </c>
      <c r="F10" t="s">
        <v>618</v>
      </c>
      <c r="G10">
        <v>6436</v>
      </c>
      <c r="H10" t="s">
        <v>619</v>
      </c>
      <c r="I10">
        <v>1</v>
      </c>
    </row>
    <row r="11" spans="1:9" ht="17" x14ac:dyDescent="0.25">
      <c r="A11" s="2" t="s">
        <v>214</v>
      </c>
      <c r="B11" t="s">
        <v>214</v>
      </c>
      <c r="C11" t="s">
        <v>620</v>
      </c>
      <c r="D11">
        <v>305</v>
      </c>
      <c r="E11">
        <v>15354</v>
      </c>
      <c r="F11" t="s">
        <v>621</v>
      </c>
      <c r="G11">
        <v>56</v>
      </c>
      <c r="H11" t="s">
        <v>622</v>
      </c>
      <c r="I11">
        <v>1</v>
      </c>
    </row>
    <row r="12" spans="1:9" ht="17" x14ac:dyDescent="0.25">
      <c r="A12" s="2" t="s">
        <v>223</v>
      </c>
      <c r="B12" t="s">
        <v>223</v>
      </c>
      <c r="C12" t="s">
        <v>623</v>
      </c>
      <c r="D12">
        <v>9750</v>
      </c>
      <c r="E12">
        <v>16349</v>
      </c>
      <c r="F12" t="s">
        <v>624</v>
      </c>
      <c r="G12">
        <v>16</v>
      </c>
      <c r="H12" t="s">
        <v>625</v>
      </c>
      <c r="I12">
        <v>1</v>
      </c>
    </row>
    <row r="13" spans="1:9" ht="17" x14ac:dyDescent="0.25">
      <c r="A13" s="2" t="s">
        <v>235</v>
      </c>
      <c r="B13" t="s">
        <v>235</v>
      </c>
      <c r="C13" t="s">
        <v>626</v>
      </c>
      <c r="D13">
        <v>6253</v>
      </c>
      <c r="E13">
        <v>17562</v>
      </c>
      <c r="F13" t="s">
        <v>627</v>
      </c>
      <c r="G13">
        <v>3376</v>
      </c>
      <c r="H13" t="s">
        <v>628</v>
      </c>
      <c r="I13">
        <v>1</v>
      </c>
    </row>
    <row r="14" spans="1:9" ht="17" x14ac:dyDescent="0.25">
      <c r="A14" s="2" t="s">
        <v>247</v>
      </c>
      <c r="B14" t="s">
        <v>247</v>
      </c>
      <c r="C14" t="s">
        <v>629</v>
      </c>
      <c r="D14">
        <v>439391</v>
      </c>
      <c r="E14">
        <v>32796</v>
      </c>
      <c r="F14" t="s">
        <v>630</v>
      </c>
      <c r="G14">
        <v>5581</v>
      </c>
      <c r="H14" t="s">
        <v>631</v>
      </c>
      <c r="I14">
        <v>1</v>
      </c>
    </row>
    <row r="15" spans="1:9" ht="17" x14ac:dyDescent="0.25">
      <c r="A15" s="2" t="s">
        <v>250</v>
      </c>
      <c r="B15" t="s">
        <v>250</v>
      </c>
      <c r="C15" t="s">
        <v>632</v>
      </c>
      <c r="D15">
        <v>5793</v>
      </c>
      <c r="E15">
        <v>4167</v>
      </c>
      <c r="F15" t="s">
        <v>633</v>
      </c>
      <c r="G15">
        <v>133</v>
      </c>
      <c r="H15" t="s">
        <v>634</v>
      </c>
      <c r="I15">
        <v>1</v>
      </c>
    </row>
    <row r="16" spans="1:9" ht="17" x14ac:dyDescent="0.25">
      <c r="A16" s="2" t="s">
        <v>293</v>
      </c>
      <c r="B16" t="s">
        <v>293</v>
      </c>
      <c r="C16" t="s">
        <v>635</v>
      </c>
      <c r="D16">
        <v>750</v>
      </c>
      <c r="E16">
        <v>15428</v>
      </c>
      <c r="F16" t="s">
        <v>636</v>
      </c>
      <c r="G16">
        <v>20</v>
      </c>
      <c r="H16" t="s">
        <v>637</v>
      </c>
      <c r="I16">
        <v>1</v>
      </c>
    </row>
    <row r="17" spans="1:9" ht="17" x14ac:dyDescent="0.25">
      <c r="A17" s="2" t="s">
        <v>299</v>
      </c>
      <c r="B17" t="s">
        <v>299</v>
      </c>
      <c r="C17" t="s">
        <v>638</v>
      </c>
      <c r="D17">
        <v>764</v>
      </c>
      <c r="E17">
        <v>16235</v>
      </c>
      <c r="F17" t="s">
        <v>639</v>
      </c>
      <c r="G17">
        <v>315</v>
      </c>
      <c r="H17" t="s">
        <v>640</v>
      </c>
      <c r="I17">
        <v>1</v>
      </c>
    </row>
    <row r="18" spans="1:9" ht="17" x14ac:dyDescent="0.25">
      <c r="A18" s="2" t="s">
        <v>302</v>
      </c>
      <c r="B18" t="s">
        <v>302</v>
      </c>
      <c r="C18" t="s">
        <v>641</v>
      </c>
      <c r="D18">
        <v>6802</v>
      </c>
      <c r="E18">
        <v>16750</v>
      </c>
      <c r="F18" t="s">
        <v>642</v>
      </c>
      <c r="G18">
        <v>87</v>
      </c>
      <c r="H18" t="s">
        <v>643</v>
      </c>
      <c r="I18">
        <v>1</v>
      </c>
    </row>
    <row r="19" spans="1:9" ht="17" x14ac:dyDescent="0.25">
      <c r="A19" s="2" t="s">
        <v>317</v>
      </c>
      <c r="B19" t="s">
        <v>317</v>
      </c>
      <c r="C19" t="s">
        <v>644</v>
      </c>
      <c r="D19">
        <v>107812</v>
      </c>
      <c r="E19">
        <v>16668</v>
      </c>
      <c r="F19" t="s">
        <v>645</v>
      </c>
      <c r="G19">
        <v>281</v>
      </c>
      <c r="H19" t="s">
        <v>646</v>
      </c>
      <c r="I19">
        <v>1</v>
      </c>
    </row>
    <row r="20" spans="1:9" ht="17" x14ac:dyDescent="0.25">
      <c r="A20" s="2" t="s">
        <v>320</v>
      </c>
      <c r="B20" t="s">
        <v>320</v>
      </c>
      <c r="C20" t="s">
        <v>647</v>
      </c>
      <c r="D20">
        <v>790</v>
      </c>
      <c r="E20">
        <v>17368</v>
      </c>
      <c r="F20" t="s">
        <v>648</v>
      </c>
      <c r="G20">
        <v>83</v>
      </c>
      <c r="H20" t="s">
        <v>649</v>
      </c>
      <c r="I20">
        <v>1</v>
      </c>
    </row>
    <row r="21" spans="1:9" ht="17" x14ac:dyDescent="0.25">
      <c r="A21" s="2" t="s">
        <v>323</v>
      </c>
      <c r="B21" t="s">
        <v>323</v>
      </c>
      <c r="C21" t="s">
        <v>650</v>
      </c>
      <c r="D21">
        <v>6021</v>
      </c>
      <c r="E21">
        <v>17596</v>
      </c>
      <c r="F21" t="s">
        <v>651</v>
      </c>
      <c r="G21">
        <v>84</v>
      </c>
      <c r="H21" t="s">
        <v>652</v>
      </c>
      <c r="I21">
        <v>1</v>
      </c>
    </row>
    <row r="22" spans="1:9" ht="17" x14ac:dyDescent="0.25">
      <c r="A22" s="2" t="s">
        <v>329</v>
      </c>
      <c r="B22" t="s">
        <v>329</v>
      </c>
      <c r="C22" t="s">
        <v>653</v>
      </c>
      <c r="D22">
        <v>7045767</v>
      </c>
      <c r="E22" t="s">
        <v>128</v>
      </c>
      <c r="F22" t="s">
        <v>654</v>
      </c>
      <c r="G22">
        <v>5213</v>
      </c>
      <c r="H22" t="s">
        <v>655</v>
      </c>
      <c r="I22">
        <v>1</v>
      </c>
    </row>
    <row r="23" spans="1:9" ht="17" x14ac:dyDescent="0.25">
      <c r="A23" s="2" t="s">
        <v>331</v>
      </c>
      <c r="B23" t="s">
        <v>331</v>
      </c>
      <c r="C23" t="s">
        <v>656</v>
      </c>
      <c r="D23">
        <v>5950</v>
      </c>
      <c r="E23">
        <v>16977</v>
      </c>
      <c r="F23" t="s">
        <v>657</v>
      </c>
      <c r="G23" t="s">
        <v>128</v>
      </c>
      <c r="H23" t="s">
        <v>658</v>
      </c>
      <c r="I23">
        <v>1</v>
      </c>
    </row>
    <row r="24" spans="1:9" ht="17" x14ac:dyDescent="0.25">
      <c r="A24" s="2" t="s">
        <v>340</v>
      </c>
      <c r="B24" t="s">
        <v>340</v>
      </c>
      <c r="C24" t="s">
        <v>659</v>
      </c>
      <c r="D24">
        <v>5960</v>
      </c>
      <c r="E24">
        <v>17053</v>
      </c>
      <c r="F24" t="s">
        <v>660</v>
      </c>
      <c r="G24">
        <v>5206</v>
      </c>
      <c r="H24" t="s">
        <v>661</v>
      </c>
      <c r="I24">
        <v>1</v>
      </c>
    </row>
    <row r="25" spans="1:9" ht="17" x14ac:dyDescent="0.25">
      <c r="A25" s="2" t="s">
        <v>343</v>
      </c>
      <c r="B25" t="s">
        <v>343</v>
      </c>
      <c r="C25" t="s">
        <v>662</v>
      </c>
      <c r="D25">
        <v>10917</v>
      </c>
      <c r="E25">
        <v>16347</v>
      </c>
      <c r="F25" t="s">
        <v>663</v>
      </c>
      <c r="G25">
        <v>52</v>
      </c>
      <c r="H25" t="s">
        <v>664</v>
      </c>
      <c r="I25">
        <v>1</v>
      </c>
    </row>
    <row r="26" spans="1:9" ht="17" x14ac:dyDescent="0.25">
      <c r="A26" s="2" t="s">
        <v>346</v>
      </c>
      <c r="B26" t="s">
        <v>346</v>
      </c>
      <c r="C26" t="s">
        <v>665</v>
      </c>
      <c r="D26">
        <v>439258</v>
      </c>
      <c r="E26">
        <v>17482</v>
      </c>
      <c r="F26" t="s">
        <v>666</v>
      </c>
      <c r="G26">
        <v>39</v>
      </c>
      <c r="H26" t="s">
        <v>667</v>
      </c>
      <c r="I26">
        <v>1</v>
      </c>
    </row>
    <row r="27" spans="1:9" ht="17" x14ac:dyDescent="0.25">
      <c r="A27" s="2" t="s">
        <v>355</v>
      </c>
      <c r="B27" t="s">
        <v>355</v>
      </c>
      <c r="C27" t="s">
        <v>668</v>
      </c>
      <c r="D27">
        <v>33032</v>
      </c>
      <c r="E27">
        <v>16015</v>
      </c>
      <c r="F27" t="s">
        <v>669</v>
      </c>
      <c r="G27">
        <v>5174</v>
      </c>
      <c r="H27" t="s">
        <v>670</v>
      </c>
      <c r="I27">
        <v>1</v>
      </c>
    </row>
    <row r="28" spans="1:9" ht="17" x14ac:dyDescent="0.25">
      <c r="A28" s="2" t="s">
        <v>358</v>
      </c>
      <c r="B28" t="s">
        <v>358</v>
      </c>
      <c r="C28" t="s">
        <v>671</v>
      </c>
      <c r="D28">
        <v>5961</v>
      </c>
      <c r="E28">
        <v>18050</v>
      </c>
      <c r="F28" t="s">
        <v>672</v>
      </c>
      <c r="G28">
        <v>5614</v>
      </c>
      <c r="H28" t="s">
        <v>673</v>
      </c>
      <c r="I28">
        <v>1</v>
      </c>
    </row>
    <row r="29" spans="1:9" ht="17" x14ac:dyDescent="0.25">
      <c r="A29" s="2" t="s">
        <v>361</v>
      </c>
      <c r="B29" t="s">
        <v>361</v>
      </c>
      <c r="C29" t="s">
        <v>674</v>
      </c>
      <c r="D29">
        <v>6274</v>
      </c>
      <c r="E29">
        <v>15971</v>
      </c>
      <c r="F29" t="s">
        <v>675</v>
      </c>
      <c r="G29">
        <v>21</v>
      </c>
      <c r="H29" t="s">
        <v>676</v>
      </c>
      <c r="I29">
        <v>1</v>
      </c>
    </row>
    <row r="30" spans="1:9" ht="17" x14ac:dyDescent="0.25">
      <c r="A30" s="2" t="s">
        <v>364</v>
      </c>
      <c r="B30" t="s">
        <v>364</v>
      </c>
      <c r="C30" t="s">
        <v>677</v>
      </c>
      <c r="D30">
        <v>6306</v>
      </c>
      <c r="E30">
        <v>17191</v>
      </c>
      <c r="F30" t="s">
        <v>678</v>
      </c>
      <c r="G30">
        <v>5193</v>
      </c>
      <c r="H30" t="s">
        <v>679</v>
      </c>
      <c r="I30">
        <v>1</v>
      </c>
    </row>
    <row r="31" spans="1:9" ht="17" x14ac:dyDescent="0.25">
      <c r="A31" s="2" t="s">
        <v>367</v>
      </c>
      <c r="B31" t="s">
        <v>367</v>
      </c>
      <c r="C31" t="s">
        <v>680</v>
      </c>
      <c r="D31">
        <v>161166</v>
      </c>
      <c r="E31">
        <v>16946</v>
      </c>
      <c r="F31" t="s">
        <v>681</v>
      </c>
      <c r="G31">
        <v>72</v>
      </c>
      <c r="H31" t="s">
        <v>682</v>
      </c>
      <c r="I31">
        <v>1</v>
      </c>
    </row>
    <row r="32" spans="1:9" ht="17" x14ac:dyDescent="0.25">
      <c r="A32" s="2" t="s">
        <v>372</v>
      </c>
      <c r="B32" t="s">
        <v>372</v>
      </c>
      <c r="C32" t="s">
        <v>683</v>
      </c>
      <c r="D32">
        <v>6106</v>
      </c>
      <c r="E32">
        <v>15603</v>
      </c>
      <c r="F32" t="s">
        <v>684</v>
      </c>
      <c r="G32">
        <v>24</v>
      </c>
      <c r="H32" t="s">
        <v>685</v>
      </c>
      <c r="I32">
        <v>1</v>
      </c>
    </row>
    <row r="33" spans="1:9" ht="17" x14ac:dyDescent="0.25">
      <c r="A33" s="2" t="s">
        <v>381</v>
      </c>
      <c r="B33" t="s">
        <v>381</v>
      </c>
      <c r="C33" t="s">
        <v>686</v>
      </c>
      <c r="D33">
        <v>6137</v>
      </c>
      <c r="E33">
        <v>16643</v>
      </c>
      <c r="F33" t="s">
        <v>687</v>
      </c>
      <c r="G33">
        <v>5664</v>
      </c>
      <c r="H33" t="s">
        <v>688</v>
      </c>
      <c r="I33">
        <v>1</v>
      </c>
    </row>
    <row r="34" spans="1:9" ht="17" x14ac:dyDescent="0.25">
      <c r="A34" s="2" t="s">
        <v>384</v>
      </c>
      <c r="B34" t="s">
        <v>384</v>
      </c>
      <c r="C34" t="s">
        <v>689</v>
      </c>
      <c r="D34">
        <v>6140</v>
      </c>
      <c r="E34">
        <v>17295</v>
      </c>
      <c r="F34" t="s">
        <v>690</v>
      </c>
      <c r="G34">
        <v>28</v>
      </c>
      <c r="H34" t="s">
        <v>691</v>
      </c>
      <c r="I34">
        <v>1</v>
      </c>
    </row>
    <row r="35" spans="1:9" ht="17" x14ac:dyDescent="0.25">
      <c r="A35" s="2" t="s">
        <v>387</v>
      </c>
      <c r="B35" t="s">
        <v>387</v>
      </c>
      <c r="C35" t="s">
        <v>692</v>
      </c>
      <c r="D35">
        <v>145742</v>
      </c>
      <c r="E35">
        <v>17203</v>
      </c>
      <c r="F35" t="s">
        <v>693</v>
      </c>
      <c r="G35">
        <v>29</v>
      </c>
      <c r="H35" t="s">
        <v>694</v>
      </c>
      <c r="I35">
        <v>1</v>
      </c>
    </row>
    <row r="36" spans="1:9" ht="17" x14ac:dyDescent="0.25">
      <c r="A36" s="2" t="s">
        <v>390</v>
      </c>
      <c r="B36" t="s">
        <v>390</v>
      </c>
      <c r="C36" t="s">
        <v>695</v>
      </c>
      <c r="D36">
        <v>5951</v>
      </c>
      <c r="E36">
        <v>17115</v>
      </c>
      <c r="F36" t="s">
        <v>696</v>
      </c>
      <c r="G36">
        <v>5203</v>
      </c>
      <c r="H36" t="s">
        <v>697</v>
      </c>
      <c r="I36">
        <v>1</v>
      </c>
    </row>
    <row r="37" spans="1:9" ht="17" x14ac:dyDescent="0.25">
      <c r="A37" s="2" t="s">
        <v>393</v>
      </c>
      <c r="B37" t="s">
        <v>393</v>
      </c>
      <c r="C37" t="s">
        <v>698</v>
      </c>
      <c r="D37">
        <v>6288</v>
      </c>
      <c r="E37">
        <v>16857</v>
      </c>
      <c r="F37" t="s">
        <v>699</v>
      </c>
      <c r="G37">
        <v>32</v>
      </c>
      <c r="H37" t="s">
        <v>700</v>
      </c>
      <c r="I37">
        <v>1</v>
      </c>
    </row>
    <row r="38" spans="1:9" ht="17" x14ac:dyDescent="0.25">
      <c r="A38" s="2" t="s">
        <v>396</v>
      </c>
      <c r="B38" t="s">
        <v>396</v>
      </c>
      <c r="C38" t="s">
        <v>701</v>
      </c>
      <c r="D38">
        <v>6305</v>
      </c>
      <c r="E38">
        <v>16828</v>
      </c>
      <c r="F38" t="s">
        <v>702</v>
      </c>
      <c r="G38">
        <v>5879</v>
      </c>
      <c r="H38" t="s">
        <v>703</v>
      </c>
      <c r="I38">
        <v>1</v>
      </c>
    </row>
    <row r="39" spans="1:9" ht="17" x14ac:dyDescent="0.25">
      <c r="A39" s="2" t="s">
        <v>399</v>
      </c>
      <c r="B39" t="s">
        <v>399</v>
      </c>
      <c r="C39" t="s">
        <v>704</v>
      </c>
      <c r="D39">
        <v>6057</v>
      </c>
      <c r="E39">
        <v>17895</v>
      </c>
      <c r="F39" t="s">
        <v>705</v>
      </c>
      <c r="G39">
        <v>34</v>
      </c>
      <c r="H39" t="s">
        <v>706</v>
      </c>
      <c r="I39">
        <v>1</v>
      </c>
    </row>
    <row r="40" spans="1:9" ht="17" x14ac:dyDescent="0.25">
      <c r="A40" s="2" t="s">
        <v>401</v>
      </c>
      <c r="B40" t="s">
        <v>401</v>
      </c>
      <c r="C40" t="s">
        <v>707</v>
      </c>
      <c r="D40">
        <v>6287</v>
      </c>
      <c r="E40">
        <v>16414</v>
      </c>
      <c r="F40" t="s">
        <v>708</v>
      </c>
      <c r="G40">
        <v>5842</v>
      </c>
      <c r="H40" t="s">
        <v>709</v>
      </c>
      <c r="I40">
        <v>1</v>
      </c>
    </row>
    <row r="41" spans="1:9" ht="17" x14ac:dyDescent="0.25">
      <c r="A41" s="2" t="s">
        <v>412</v>
      </c>
      <c r="B41" t="s">
        <v>412</v>
      </c>
      <c r="C41" t="s">
        <v>710</v>
      </c>
      <c r="D41">
        <v>88064</v>
      </c>
      <c r="E41">
        <v>40992</v>
      </c>
      <c r="F41" t="s">
        <v>128</v>
      </c>
      <c r="G41">
        <v>5733</v>
      </c>
      <c r="H41" t="s">
        <v>711</v>
      </c>
      <c r="I41">
        <v>1</v>
      </c>
    </row>
    <row r="42" spans="1:9" ht="17" x14ac:dyDescent="0.25">
      <c r="A42" s="2" t="s">
        <v>421</v>
      </c>
      <c r="B42" t="s">
        <v>421</v>
      </c>
      <c r="C42" t="s">
        <v>712</v>
      </c>
      <c r="D42">
        <v>439232</v>
      </c>
      <c r="E42">
        <v>16543</v>
      </c>
      <c r="F42" t="s">
        <v>713</v>
      </c>
      <c r="G42" t="s">
        <v>128</v>
      </c>
      <c r="H42" t="s">
        <v>714</v>
      </c>
      <c r="I42">
        <v>1</v>
      </c>
    </row>
    <row r="43" spans="1:9" ht="17" x14ac:dyDescent="0.25">
      <c r="A43" s="2" t="s">
        <v>423</v>
      </c>
      <c r="B43" t="s">
        <v>423</v>
      </c>
      <c r="C43" t="s">
        <v>715</v>
      </c>
      <c r="D43">
        <v>65249</v>
      </c>
      <c r="E43">
        <v>45441</v>
      </c>
      <c r="F43" t="s">
        <v>128</v>
      </c>
      <c r="G43">
        <v>308</v>
      </c>
      <c r="H43" t="s">
        <v>716</v>
      </c>
      <c r="I43">
        <v>1</v>
      </c>
    </row>
    <row r="44" spans="1:9" ht="17" x14ac:dyDescent="0.25">
      <c r="A44" s="2" t="s">
        <v>441</v>
      </c>
      <c r="B44" t="s">
        <v>441</v>
      </c>
      <c r="C44" t="s">
        <v>717</v>
      </c>
      <c r="D44">
        <v>938</v>
      </c>
      <c r="E44">
        <v>15940</v>
      </c>
      <c r="F44" t="s">
        <v>718</v>
      </c>
      <c r="G44">
        <v>6272</v>
      </c>
      <c r="H44" t="s">
        <v>719</v>
      </c>
      <c r="I44">
        <v>1</v>
      </c>
    </row>
    <row r="45" spans="1:9" ht="17" x14ac:dyDescent="0.25">
      <c r="A45" s="2" t="s">
        <v>450</v>
      </c>
      <c r="B45" t="s">
        <v>450</v>
      </c>
      <c r="C45" t="s">
        <v>720</v>
      </c>
      <c r="D45">
        <v>967</v>
      </c>
      <c r="E45">
        <v>16742</v>
      </c>
      <c r="F45" t="s">
        <v>721</v>
      </c>
      <c r="G45">
        <v>318</v>
      </c>
      <c r="H45" t="s">
        <v>722</v>
      </c>
      <c r="I45">
        <v>1</v>
      </c>
    </row>
    <row r="46" spans="1:9" ht="17" x14ac:dyDescent="0.25">
      <c r="A46" s="2" t="s">
        <v>468</v>
      </c>
      <c r="B46" t="s">
        <v>468</v>
      </c>
      <c r="C46" t="s">
        <v>723</v>
      </c>
      <c r="D46">
        <v>6613</v>
      </c>
      <c r="E46">
        <v>46905</v>
      </c>
      <c r="F46" t="s">
        <v>724</v>
      </c>
      <c r="G46" t="s">
        <v>128</v>
      </c>
      <c r="H46" t="s">
        <v>725</v>
      </c>
      <c r="I46">
        <v>1</v>
      </c>
    </row>
    <row r="47" spans="1:9" ht="17" x14ac:dyDescent="0.25">
      <c r="A47" s="2" t="s">
        <v>489</v>
      </c>
      <c r="B47" t="s">
        <v>489</v>
      </c>
      <c r="C47" t="s">
        <v>726</v>
      </c>
      <c r="D47">
        <v>849</v>
      </c>
      <c r="E47">
        <v>17964</v>
      </c>
      <c r="F47" t="s">
        <v>727</v>
      </c>
      <c r="G47">
        <v>50</v>
      </c>
      <c r="H47" t="s">
        <v>728</v>
      </c>
      <c r="I47">
        <v>1</v>
      </c>
    </row>
    <row r="48" spans="1:9" ht="17" x14ac:dyDescent="0.25">
      <c r="A48" s="2" t="s">
        <v>492</v>
      </c>
      <c r="B48" t="s">
        <v>492</v>
      </c>
      <c r="C48" t="s">
        <v>729</v>
      </c>
      <c r="D48">
        <v>107738</v>
      </c>
      <c r="E48">
        <v>28867</v>
      </c>
      <c r="F48" t="s">
        <v>730</v>
      </c>
      <c r="G48">
        <v>5787</v>
      </c>
      <c r="H48" t="s">
        <v>731</v>
      </c>
      <c r="I48">
        <v>1</v>
      </c>
    </row>
    <row r="49" spans="1:9" ht="17" x14ac:dyDescent="0.25">
      <c r="A49" s="2" t="s">
        <v>500</v>
      </c>
      <c r="B49" t="s">
        <v>500</v>
      </c>
      <c r="C49" t="s">
        <v>732</v>
      </c>
      <c r="D49">
        <v>160556</v>
      </c>
      <c r="E49">
        <v>16927</v>
      </c>
      <c r="F49" t="s">
        <v>733</v>
      </c>
      <c r="G49">
        <v>383</v>
      </c>
      <c r="H49" t="s">
        <v>734</v>
      </c>
      <c r="I49">
        <v>1</v>
      </c>
    </row>
    <row r="50" spans="1:9" ht="17" x14ac:dyDescent="0.25">
      <c r="A50" s="2" t="s">
        <v>508</v>
      </c>
      <c r="B50" t="s">
        <v>508</v>
      </c>
      <c r="C50" t="s">
        <v>735</v>
      </c>
      <c r="D50">
        <v>1088</v>
      </c>
      <c r="E50">
        <v>15611</v>
      </c>
      <c r="F50" t="s">
        <v>736</v>
      </c>
      <c r="G50">
        <v>51</v>
      </c>
      <c r="H50" t="s">
        <v>737</v>
      </c>
      <c r="I50">
        <v>1</v>
      </c>
    </row>
    <row r="51" spans="1:9" ht="17" x14ac:dyDescent="0.25">
      <c r="A51" s="2" t="s">
        <v>520</v>
      </c>
      <c r="B51" t="s">
        <v>520</v>
      </c>
      <c r="C51" t="s">
        <v>738</v>
      </c>
      <c r="D51">
        <v>1174</v>
      </c>
      <c r="E51">
        <v>17568</v>
      </c>
      <c r="F51" t="s">
        <v>739</v>
      </c>
      <c r="G51">
        <v>258</v>
      </c>
      <c r="H51" t="s">
        <v>740</v>
      </c>
      <c r="I51">
        <v>1</v>
      </c>
    </row>
    <row r="52" spans="1:9" ht="17" x14ac:dyDescent="0.25">
      <c r="A52" s="2" t="s">
        <v>528</v>
      </c>
      <c r="B52" t="s">
        <v>528</v>
      </c>
      <c r="C52" t="s">
        <v>741</v>
      </c>
      <c r="D52">
        <v>1175</v>
      </c>
      <c r="E52">
        <v>17775</v>
      </c>
      <c r="F52" t="s">
        <v>742</v>
      </c>
      <c r="G52">
        <v>88</v>
      </c>
      <c r="H52" t="s">
        <v>743</v>
      </c>
      <c r="I52">
        <v>1</v>
      </c>
    </row>
    <row r="53" spans="1:9" ht="17" x14ac:dyDescent="0.25">
      <c r="A53" s="2" t="s">
        <v>531</v>
      </c>
      <c r="B53" t="s">
        <v>531</v>
      </c>
      <c r="C53" t="s">
        <v>744</v>
      </c>
      <c r="D53">
        <v>6029</v>
      </c>
      <c r="E53">
        <v>16704</v>
      </c>
      <c r="F53" t="s">
        <v>745</v>
      </c>
      <c r="G53">
        <v>90</v>
      </c>
      <c r="H53" t="s">
        <v>746</v>
      </c>
      <c r="I53">
        <v>1</v>
      </c>
    </row>
    <row r="54" spans="1:9" ht="17" x14ac:dyDescent="0.25">
      <c r="A54" s="2" t="s">
        <v>537</v>
      </c>
      <c r="B54" t="s">
        <v>537</v>
      </c>
      <c r="C54" t="s">
        <v>747</v>
      </c>
      <c r="D54">
        <v>6030</v>
      </c>
      <c r="E54">
        <v>16695</v>
      </c>
      <c r="F54" t="s">
        <v>748</v>
      </c>
      <c r="G54" t="s">
        <v>128</v>
      </c>
      <c r="H54" t="s">
        <v>749</v>
      </c>
      <c r="I54">
        <v>1</v>
      </c>
    </row>
    <row r="55" spans="1:9" ht="17" x14ac:dyDescent="0.25">
      <c r="A55" s="2" t="s">
        <v>540</v>
      </c>
      <c r="B55" t="s">
        <v>540</v>
      </c>
      <c r="C55" t="s">
        <v>750</v>
      </c>
      <c r="D55">
        <v>8629</v>
      </c>
      <c r="E55">
        <v>46229</v>
      </c>
      <c r="F55" t="s">
        <v>751</v>
      </c>
      <c r="G55">
        <v>5278</v>
      </c>
      <c r="H55" t="s">
        <v>752</v>
      </c>
      <c r="I55">
        <v>1</v>
      </c>
    </row>
    <row r="56" spans="1:9" ht="17" x14ac:dyDescent="0.25">
      <c r="A56" s="2" t="s">
        <v>549</v>
      </c>
      <c r="B56" t="s">
        <v>549</v>
      </c>
      <c r="C56" t="s">
        <v>753</v>
      </c>
      <c r="D56">
        <v>53481619</v>
      </c>
      <c r="E56" t="s">
        <v>128</v>
      </c>
      <c r="F56" t="s">
        <v>128</v>
      </c>
      <c r="G56" t="s">
        <v>128</v>
      </c>
      <c r="H56" t="s">
        <v>754</v>
      </c>
      <c r="I56">
        <v>1</v>
      </c>
    </row>
    <row r="57" spans="1:9" ht="17" x14ac:dyDescent="0.25">
      <c r="A57" s="2" t="s">
        <v>552</v>
      </c>
      <c r="B57" t="s">
        <v>552</v>
      </c>
      <c r="C57" t="s">
        <v>755</v>
      </c>
      <c r="D57">
        <v>1188</v>
      </c>
      <c r="E57">
        <v>17712</v>
      </c>
      <c r="F57" t="s">
        <v>756</v>
      </c>
      <c r="G57">
        <v>82</v>
      </c>
      <c r="H57" t="s">
        <v>757</v>
      </c>
      <c r="I57">
        <v>1</v>
      </c>
    </row>
    <row r="58" spans="1:9" ht="17" x14ac:dyDescent="0.25">
      <c r="A58" s="2" t="s">
        <v>168</v>
      </c>
      <c r="B58" t="s">
        <v>168</v>
      </c>
      <c r="C58" t="s">
        <v>758</v>
      </c>
      <c r="D58">
        <v>60961</v>
      </c>
      <c r="E58">
        <v>16335</v>
      </c>
      <c r="F58" t="s">
        <v>759</v>
      </c>
      <c r="G58">
        <v>86</v>
      </c>
      <c r="H58" t="s">
        <v>760</v>
      </c>
      <c r="I58">
        <v>1</v>
      </c>
    </row>
    <row r="59" spans="1:9" ht="17" x14ac:dyDescent="0.25">
      <c r="A59" s="2" t="s">
        <v>258</v>
      </c>
      <c r="B59" t="s">
        <v>258</v>
      </c>
      <c r="C59" t="s">
        <v>761</v>
      </c>
      <c r="D59">
        <v>668</v>
      </c>
      <c r="E59">
        <v>16108</v>
      </c>
      <c r="F59" t="s">
        <v>762</v>
      </c>
      <c r="G59">
        <v>6262</v>
      </c>
      <c r="H59" t="s">
        <v>763</v>
      </c>
      <c r="I59">
        <v>1</v>
      </c>
    </row>
    <row r="60" spans="1:9" ht="17" x14ac:dyDescent="0.25">
      <c r="A60" s="2" t="s">
        <v>279</v>
      </c>
      <c r="B60" t="s">
        <v>279</v>
      </c>
      <c r="C60" t="s">
        <v>764</v>
      </c>
      <c r="D60">
        <v>69507</v>
      </c>
      <c r="E60">
        <v>15946</v>
      </c>
      <c r="F60" t="s">
        <v>765</v>
      </c>
      <c r="G60">
        <v>5159</v>
      </c>
      <c r="H60" t="s">
        <v>766</v>
      </c>
      <c r="I60">
        <v>1</v>
      </c>
    </row>
    <row r="61" spans="1:9" ht="17" x14ac:dyDescent="0.25">
      <c r="A61" s="2" t="s">
        <v>282</v>
      </c>
      <c r="B61" t="s">
        <v>282</v>
      </c>
      <c r="C61" t="s">
        <v>767</v>
      </c>
      <c r="D61">
        <v>444972</v>
      </c>
      <c r="E61">
        <v>18012</v>
      </c>
      <c r="F61" t="s">
        <v>768</v>
      </c>
      <c r="G61">
        <v>3242</v>
      </c>
      <c r="H61" t="s">
        <v>769</v>
      </c>
      <c r="I61">
        <v>1</v>
      </c>
    </row>
    <row r="62" spans="1:9" ht="17" x14ac:dyDescent="0.25">
      <c r="A62" s="2" t="s">
        <v>415</v>
      </c>
      <c r="B62" t="s">
        <v>770</v>
      </c>
      <c r="C62" t="s">
        <v>771</v>
      </c>
      <c r="D62">
        <v>6180</v>
      </c>
      <c r="E62">
        <v>21557</v>
      </c>
      <c r="F62" t="s">
        <v>772</v>
      </c>
      <c r="G62" t="s">
        <v>128</v>
      </c>
      <c r="H62" t="s">
        <v>773</v>
      </c>
      <c r="I62">
        <v>1</v>
      </c>
    </row>
    <row r="63" spans="1:9" ht="17" x14ac:dyDescent="0.25">
      <c r="A63" s="2" t="s">
        <v>410</v>
      </c>
      <c r="B63" t="s">
        <v>410</v>
      </c>
      <c r="C63" t="s">
        <v>774</v>
      </c>
      <c r="D63">
        <v>182230</v>
      </c>
      <c r="E63">
        <v>21553</v>
      </c>
      <c r="F63" t="s">
        <v>128</v>
      </c>
      <c r="G63" t="s">
        <v>128</v>
      </c>
      <c r="H63" t="s">
        <v>775</v>
      </c>
      <c r="I63">
        <v>1</v>
      </c>
    </row>
    <row r="64" spans="1:9" ht="17" x14ac:dyDescent="0.25">
      <c r="A64" s="2" t="s">
        <v>462</v>
      </c>
      <c r="B64" t="s">
        <v>462</v>
      </c>
      <c r="C64" t="s">
        <v>776</v>
      </c>
      <c r="D64">
        <v>51</v>
      </c>
      <c r="E64">
        <v>30915</v>
      </c>
      <c r="F64" t="s">
        <v>777</v>
      </c>
      <c r="G64">
        <v>5218</v>
      </c>
      <c r="H64" t="s">
        <v>778</v>
      </c>
      <c r="I64">
        <v>1</v>
      </c>
    </row>
    <row r="65" spans="1:9" ht="17" x14ac:dyDescent="0.25">
      <c r="A65" s="2" t="s">
        <v>483</v>
      </c>
      <c r="B65" t="s">
        <v>483</v>
      </c>
      <c r="C65" t="s">
        <v>779</v>
      </c>
      <c r="D65">
        <v>1014</v>
      </c>
      <c r="E65">
        <v>18132</v>
      </c>
      <c r="F65" t="s">
        <v>780</v>
      </c>
      <c r="G65">
        <v>6326</v>
      </c>
      <c r="H65" t="s">
        <v>781</v>
      </c>
      <c r="I65">
        <v>1</v>
      </c>
    </row>
    <row r="66" spans="1:9" ht="17" x14ac:dyDescent="0.25">
      <c r="A66" s="2" t="s">
        <v>506</v>
      </c>
      <c r="B66" t="s">
        <v>506</v>
      </c>
      <c r="C66" t="s">
        <v>782</v>
      </c>
      <c r="D66">
        <v>34756</v>
      </c>
      <c r="E66">
        <v>15414</v>
      </c>
      <c r="F66" t="s">
        <v>783</v>
      </c>
      <c r="G66">
        <v>6064</v>
      </c>
      <c r="H66" t="s">
        <v>784</v>
      </c>
      <c r="I66">
        <v>1</v>
      </c>
    </row>
    <row r="67" spans="1:9" ht="17" x14ac:dyDescent="0.25">
      <c r="A67" s="2" t="s">
        <v>511</v>
      </c>
      <c r="B67" t="s">
        <v>511</v>
      </c>
      <c r="C67" t="s">
        <v>785</v>
      </c>
      <c r="D67">
        <v>1110</v>
      </c>
      <c r="E67">
        <v>15741</v>
      </c>
      <c r="F67" t="s">
        <v>786</v>
      </c>
      <c r="G67">
        <v>114</v>
      </c>
      <c r="H67" t="s">
        <v>787</v>
      </c>
      <c r="I67">
        <v>1</v>
      </c>
    </row>
    <row r="68" spans="1:9" ht="17" x14ac:dyDescent="0.25">
      <c r="A68" s="2" t="s">
        <v>534</v>
      </c>
      <c r="B68" t="s">
        <v>534</v>
      </c>
      <c r="C68" t="s">
        <v>788</v>
      </c>
      <c r="D68">
        <v>6031</v>
      </c>
      <c r="E68">
        <v>17659</v>
      </c>
      <c r="F68" t="s">
        <v>789</v>
      </c>
      <c r="G68" t="s">
        <v>128</v>
      </c>
      <c r="H68" t="s">
        <v>790</v>
      </c>
      <c r="I68">
        <v>1</v>
      </c>
    </row>
    <row r="69" spans="1:9" ht="17" x14ac:dyDescent="0.25">
      <c r="A69" s="2" t="s">
        <v>543</v>
      </c>
      <c r="B69" t="s">
        <v>543</v>
      </c>
      <c r="C69" t="s">
        <v>791</v>
      </c>
      <c r="D69">
        <v>445675</v>
      </c>
      <c r="E69">
        <v>16264</v>
      </c>
      <c r="F69" t="s">
        <v>792</v>
      </c>
      <c r="G69">
        <v>5281</v>
      </c>
      <c r="H69" t="s">
        <v>793</v>
      </c>
      <c r="I69">
        <v>1</v>
      </c>
    </row>
    <row r="70" spans="1:9" ht="17" x14ac:dyDescent="0.25">
      <c r="A70" s="2" t="s">
        <v>284</v>
      </c>
      <c r="B70" t="s">
        <v>284</v>
      </c>
      <c r="C70" t="s">
        <v>794</v>
      </c>
      <c r="D70">
        <v>5958</v>
      </c>
      <c r="E70">
        <v>4170</v>
      </c>
      <c r="F70" t="s">
        <v>795</v>
      </c>
      <c r="G70">
        <v>145</v>
      </c>
      <c r="H70" t="s">
        <v>796</v>
      </c>
      <c r="I70">
        <v>1</v>
      </c>
    </row>
    <row r="71" spans="1:9" ht="17" x14ac:dyDescent="0.25">
      <c r="A71" s="2" t="s">
        <v>290</v>
      </c>
      <c r="B71" t="s">
        <v>290</v>
      </c>
      <c r="C71" t="s">
        <v>797</v>
      </c>
      <c r="D71">
        <v>439162</v>
      </c>
      <c r="E71">
        <v>15978</v>
      </c>
      <c r="F71" t="s">
        <v>798</v>
      </c>
      <c r="G71">
        <v>5161</v>
      </c>
      <c r="H71" t="s">
        <v>799</v>
      </c>
      <c r="I71">
        <v>1</v>
      </c>
    </row>
    <row r="72" spans="1:9" ht="17" x14ac:dyDescent="0.25">
      <c r="A72" s="2" t="s">
        <v>370</v>
      </c>
      <c r="B72" t="s">
        <v>370</v>
      </c>
      <c r="C72" t="s">
        <v>800</v>
      </c>
      <c r="D72">
        <v>107689</v>
      </c>
      <c r="E72">
        <v>422</v>
      </c>
      <c r="F72" t="s">
        <v>801</v>
      </c>
      <c r="G72">
        <v>5205</v>
      </c>
      <c r="H72" t="s">
        <v>802</v>
      </c>
      <c r="I72">
        <v>1</v>
      </c>
    </row>
    <row r="73" spans="1:9" ht="17" x14ac:dyDescent="0.25">
      <c r="A73" s="2" t="s">
        <v>378</v>
      </c>
      <c r="B73" t="s">
        <v>378</v>
      </c>
      <c r="C73" t="s">
        <v>803</v>
      </c>
      <c r="D73">
        <v>222656</v>
      </c>
      <c r="E73">
        <v>30797</v>
      </c>
      <c r="F73" t="s">
        <v>804</v>
      </c>
      <c r="G73" t="s">
        <v>128</v>
      </c>
      <c r="H73" t="s">
        <v>805</v>
      </c>
      <c r="I73">
        <v>1</v>
      </c>
    </row>
    <row r="74" spans="1:9" ht="17" x14ac:dyDescent="0.25">
      <c r="A74" s="2" t="s">
        <v>238</v>
      </c>
      <c r="B74" t="s">
        <v>238</v>
      </c>
      <c r="C74" t="s">
        <v>806</v>
      </c>
      <c r="D74">
        <v>6131</v>
      </c>
      <c r="E74">
        <v>17361</v>
      </c>
      <c r="F74" t="s">
        <v>807</v>
      </c>
      <c r="G74">
        <v>5143</v>
      </c>
      <c r="H74" t="s">
        <v>808</v>
      </c>
      <c r="I74">
        <v>1</v>
      </c>
    </row>
    <row r="75" spans="1:9" ht="17" x14ac:dyDescent="0.25">
      <c r="A75" s="2" t="s">
        <v>308</v>
      </c>
      <c r="B75" t="s">
        <v>308</v>
      </c>
      <c r="C75" t="s">
        <v>809</v>
      </c>
      <c r="D75">
        <v>6804</v>
      </c>
      <c r="E75">
        <v>17345</v>
      </c>
      <c r="F75" t="s">
        <v>810</v>
      </c>
      <c r="G75">
        <v>6216</v>
      </c>
      <c r="H75" t="s">
        <v>811</v>
      </c>
      <c r="I75">
        <v>1</v>
      </c>
    </row>
    <row r="76" spans="1:9" ht="17" x14ac:dyDescent="0.25">
      <c r="A76" s="2" t="s">
        <v>503</v>
      </c>
      <c r="B76" t="s">
        <v>503</v>
      </c>
      <c r="C76" t="s">
        <v>812</v>
      </c>
      <c r="D76">
        <v>439155</v>
      </c>
      <c r="E76">
        <v>16680</v>
      </c>
      <c r="F76" t="s">
        <v>813</v>
      </c>
      <c r="G76">
        <v>296</v>
      </c>
      <c r="H76" t="s">
        <v>814</v>
      </c>
      <c r="I76">
        <v>1</v>
      </c>
    </row>
    <row r="77" spans="1:9" ht="17" x14ac:dyDescent="0.25">
      <c r="A77" s="2" t="s">
        <v>514</v>
      </c>
      <c r="B77" t="s">
        <v>514</v>
      </c>
      <c r="C77" t="s">
        <v>815</v>
      </c>
      <c r="D77">
        <v>1123</v>
      </c>
      <c r="E77">
        <v>15891</v>
      </c>
      <c r="F77" t="s">
        <v>816</v>
      </c>
      <c r="G77">
        <v>31</v>
      </c>
      <c r="H77" t="s">
        <v>817</v>
      </c>
      <c r="I77">
        <v>1</v>
      </c>
    </row>
    <row r="78" spans="1:9" ht="17" x14ac:dyDescent="0.25">
      <c r="A78" s="2" t="s">
        <v>525</v>
      </c>
      <c r="B78" t="s">
        <v>525</v>
      </c>
      <c r="C78" t="s">
        <v>818</v>
      </c>
      <c r="D78">
        <v>93072</v>
      </c>
      <c r="E78">
        <v>15859</v>
      </c>
      <c r="F78" t="s">
        <v>819</v>
      </c>
      <c r="G78">
        <v>5791</v>
      </c>
      <c r="H78" t="s">
        <v>820</v>
      </c>
      <c r="I78">
        <v>1</v>
      </c>
    </row>
    <row r="79" spans="1:9" ht="17" x14ac:dyDescent="0.25">
      <c r="A79" s="2" t="s">
        <v>217</v>
      </c>
      <c r="B79" t="s">
        <v>217</v>
      </c>
      <c r="C79" t="s">
        <v>821</v>
      </c>
      <c r="D79">
        <v>643757</v>
      </c>
      <c r="E79">
        <v>32805</v>
      </c>
      <c r="F79" t="s">
        <v>822</v>
      </c>
      <c r="G79">
        <v>5130</v>
      </c>
      <c r="H79" t="s">
        <v>823</v>
      </c>
      <c r="I79">
        <v>1</v>
      </c>
    </row>
    <row r="80" spans="1:9" ht="17" x14ac:dyDescent="0.25">
      <c r="A80" s="2" t="s">
        <v>465</v>
      </c>
      <c r="B80" t="s">
        <v>465</v>
      </c>
      <c r="C80" t="s">
        <v>824</v>
      </c>
      <c r="D80">
        <v>985</v>
      </c>
      <c r="E80">
        <v>15756</v>
      </c>
      <c r="F80" t="s">
        <v>825</v>
      </c>
      <c r="G80">
        <v>187</v>
      </c>
      <c r="H80" t="s">
        <v>826</v>
      </c>
      <c r="I80">
        <v>1</v>
      </c>
    </row>
    <row r="81" spans="1:9" ht="17" x14ac:dyDescent="0.25">
      <c r="A81" s="2" t="s">
        <v>337</v>
      </c>
      <c r="B81" t="s">
        <v>337</v>
      </c>
      <c r="C81" t="s">
        <v>827</v>
      </c>
      <c r="D81">
        <v>6267</v>
      </c>
      <c r="E81">
        <v>17196</v>
      </c>
      <c r="F81" t="s">
        <v>828</v>
      </c>
      <c r="G81">
        <v>14</v>
      </c>
      <c r="H81" t="s">
        <v>829</v>
      </c>
      <c r="I81">
        <v>1</v>
      </c>
    </row>
    <row r="82" spans="1:9" ht="17" x14ac:dyDescent="0.25">
      <c r="A82" s="2" t="s">
        <v>495</v>
      </c>
      <c r="B82" t="s">
        <v>495</v>
      </c>
      <c r="C82" t="s">
        <v>830</v>
      </c>
      <c r="D82">
        <v>1060</v>
      </c>
      <c r="E82">
        <v>32816</v>
      </c>
      <c r="F82" t="s">
        <v>831</v>
      </c>
      <c r="G82">
        <v>117</v>
      </c>
      <c r="H82" t="s">
        <v>832</v>
      </c>
      <c r="I82">
        <v>1</v>
      </c>
    </row>
    <row r="83" spans="1:9" ht="17" x14ac:dyDescent="0.25">
      <c r="A83" s="2" t="s">
        <v>522</v>
      </c>
      <c r="B83" t="s">
        <v>522</v>
      </c>
      <c r="C83" t="s">
        <v>833</v>
      </c>
      <c r="D83">
        <v>111</v>
      </c>
      <c r="E83">
        <v>18261</v>
      </c>
      <c r="F83" t="s">
        <v>834</v>
      </c>
      <c r="G83">
        <v>5097</v>
      </c>
      <c r="H83" t="s">
        <v>835</v>
      </c>
      <c r="I83">
        <v>1</v>
      </c>
    </row>
    <row r="84" spans="1:9" ht="17" x14ac:dyDescent="0.25">
      <c r="A84" s="2" t="s">
        <v>264</v>
      </c>
      <c r="B84" t="s">
        <v>264</v>
      </c>
      <c r="C84" t="s">
        <v>836</v>
      </c>
      <c r="D84">
        <v>92042786</v>
      </c>
      <c r="E84">
        <v>133983</v>
      </c>
      <c r="F84" t="s">
        <v>837</v>
      </c>
      <c r="G84">
        <v>5980</v>
      </c>
      <c r="H84" t="s">
        <v>838</v>
      </c>
      <c r="I84">
        <v>1</v>
      </c>
    </row>
    <row r="85" spans="1:9" ht="17" x14ac:dyDescent="0.25">
      <c r="A85" s="2" t="s">
        <v>287</v>
      </c>
      <c r="B85" t="s">
        <v>287</v>
      </c>
      <c r="C85" t="s">
        <v>839</v>
      </c>
      <c r="D85">
        <v>745</v>
      </c>
      <c r="E85">
        <v>57925</v>
      </c>
      <c r="F85" t="s">
        <v>840</v>
      </c>
      <c r="G85" t="s">
        <v>128</v>
      </c>
      <c r="H85" t="s">
        <v>841</v>
      </c>
      <c r="I85">
        <v>1</v>
      </c>
    </row>
    <row r="86" spans="1:9" ht="17" x14ac:dyDescent="0.25">
      <c r="A86" s="2" t="s">
        <v>352</v>
      </c>
      <c r="B86" t="s">
        <v>352</v>
      </c>
      <c r="C86" t="s">
        <v>842</v>
      </c>
      <c r="D86">
        <v>67678</v>
      </c>
      <c r="E86">
        <v>16283</v>
      </c>
      <c r="F86" t="s">
        <v>843</v>
      </c>
      <c r="G86">
        <v>5207</v>
      </c>
      <c r="H86" t="s">
        <v>844</v>
      </c>
      <c r="I86">
        <v>1</v>
      </c>
    </row>
    <row r="87" spans="1:9" ht="17" x14ac:dyDescent="0.25">
      <c r="A87" s="2" t="s">
        <v>447</v>
      </c>
      <c r="B87" t="s">
        <v>447</v>
      </c>
      <c r="C87" t="s">
        <v>845</v>
      </c>
      <c r="D87">
        <v>6262</v>
      </c>
      <c r="E87">
        <v>15729</v>
      </c>
      <c r="F87" t="s">
        <v>846</v>
      </c>
      <c r="G87">
        <v>27</v>
      </c>
      <c r="H87" t="s">
        <v>847</v>
      </c>
      <c r="I87">
        <v>1</v>
      </c>
    </row>
    <row r="88" spans="1:9" ht="17" x14ac:dyDescent="0.25">
      <c r="A88" s="2" t="s">
        <v>456</v>
      </c>
      <c r="B88" t="s">
        <v>456</v>
      </c>
      <c r="C88" t="s">
        <v>848</v>
      </c>
      <c r="D88">
        <v>65359</v>
      </c>
      <c r="E88">
        <v>17858</v>
      </c>
      <c r="F88" t="s">
        <v>849</v>
      </c>
      <c r="G88">
        <v>6893</v>
      </c>
      <c r="H88" t="s">
        <v>850</v>
      </c>
      <c r="I88">
        <v>1</v>
      </c>
    </row>
    <row r="89" spans="1:9" ht="17" x14ac:dyDescent="0.25">
      <c r="A89" s="2" t="s">
        <v>270</v>
      </c>
      <c r="B89" t="s">
        <v>270</v>
      </c>
      <c r="C89" t="s">
        <v>851</v>
      </c>
      <c r="D89">
        <v>643975</v>
      </c>
      <c r="E89">
        <v>16238</v>
      </c>
      <c r="F89" t="s">
        <v>852</v>
      </c>
      <c r="G89">
        <v>6106</v>
      </c>
      <c r="H89" t="s">
        <v>853</v>
      </c>
      <c r="I89">
        <v>1</v>
      </c>
    </row>
    <row r="90" spans="1:9" ht="17" x14ac:dyDescent="0.25">
      <c r="A90" s="2" t="s">
        <v>326</v>
      </c>
      <c r="B90" t="s">
        <v>326</v>
      </c>
      <c r="C90" t="s">
        <v>854</v>
      </c>
      <c r="D90">
        <v>8582</v>
      </c>
      <c r="E90">
        <v>17202</v>
      </c>
      <c r="F90" t="s">
        <v>855</v>
      </c>
      <c r="G90">
        <v>5196</v>
      </c>
      <c r="H90" t="s">
        <v>856</v>
      </c>
      <c r="I90">
        <v>1</v>
      </c>
    </row>
    <row r="91" spans="1:9" ht="17" x14ac:dyDescent="0.25">
      <c r="A91" s="2" t="s">
        <v>426</v>
      </c>
      <c r="B91" t="s">
        <v>429</v>
      </c>
      <c r="C91" t="s">
        <v>857</v>
      </c>
      <c r="D91">
        <v>5893</v>
      </c>
      <c r="E91">
        <v>44215</v>
      </c>
      <c r="F91" t="s">
        <v>858</v>
      </c>
      <c r="G91">
        <v>5858</v>
      </c>
      <c r="H91" t="s">
        <v>859</v>
      </c>
      <c r="I91">
        <v>1</v>
      </c>
    </row>
    <row r="92" spans="1:9" ht="17" x14ac:dyDescent="0.25">
      <c r="A92" s="2" t="s">
        <v>444</v>
      </c>
      <c r="B92" t="s">
        <v>444</v>
      </c>
      <c r="C92" t="s">
        <v>860</v>
      </c>
      <c r="D92">
        <v>1015</v>
      </c>
      <c r="E92">
        <v>17553</v>
      </c>
      <c r="F92" t="s">
        <v>861</v>
      </c>
      <c r="G92">
        <v>5233</v>
      </c>
      <c r="H92" t="s">
        <v>862</v>
      </c>
      <c r="I92">
        <v>1</v>
      </c>
    </row>
    <row r="93" spans="1:9" ht="17" x14ac:dyDescent="0.25">
      <c r="A93" s="2" t="s">
        <v>375</v>
      </c>
      <c r="B93" t="s">
        <v>375</v>
      </c>
      <c r="C93" t="s">
        <v>863</v>
      </c>
      <c r="D93">
        <v>5962</v>
      </c>
      <c r="E93">
        <v>18019</v>
      </c>
      <c r="F93" t="s">
        <v>864</v>
      </c>
      <c r="G93">
        <v>5200</v>
      </c>
      <c r="H93" t="s">
        <v>865</v>
      </c>
      <c r="I93">
        <v>1</v>
      </c>
    </row>
    <row r="94" spans="1:9" ht="17" x14ac:dyDescent="0.25">
      <c r="A94" s="2" t="s">
        <v>220</v>
      </c>
      <c r="B94" t="s">
        <v>220</v>
      </c>
      <c r="C94" t="s">
        <v>866</v>
      </c>
      <c r="D94">
        <v>311</v>
      </c>
      <c r="E94">
        <v>30769</v>
      </c>
      <c r="F94" t="s">
        <v>867</v>
      </c>
      <c r="G94">
        <v>124</v>
      </c>
      <c r="H94" t="s">
        <v>868</v>
      </c>
      <c r="I94">
        <v>1</v>
      </c>
    </row>
    <row r="95" spans="1:9" ht="17" x14ac:dyDescent="0.25">
      <c r="A95" s="2" t="s">
        <v>486</v>
      </c>
      <c r="B95" t="s">
        <v>486</v>
      </c>
      <c r="C95" t="s">
        <v>869</v>
      </c>
      <c r="D95">
        <v>68841</v>
      </c>
      <c r="E95">
        <v>15811</v>
      </c>
      <c r="F95" t="s">
        <v>870</v>
      </c>
      <c r="G95">
        <v>5270</v>
      </c>
      <c r="H95" t="s">
        <v>871</v>
      </c>
      <c r="I95">
        <v>1</v>
      </c>
    </row>
    <row r="96" spans="1:9" ht="17" x14ac:dyDescent="0.25">
      <c r="A96" s="2" t="s">
        <v>156</v>
      </c>
      <c r="B96" t="s">
        <v>156</v>
      </c>
      <c r="C96" t="s">
        <v>872</v>
      </c>
      <c r="D96">
        <v>96</v>
      </c>
      <c r="E96">
        <v>15344</v>
      </c>
      <c r="F96" t="s">
        <v>873</v>
      </c>
      <c r="G96">
        <v>276</v>
      </c>
      <c r="H96" t="s">
        <v>874</v>
      </c>
      <c r="I96">
        <v>1</v>
      </c>
    </row>
    <row r="97" spans="1:9" ht="17" x14ac:dyDescent="0.25">
      <c r="A97" s="2" t="s">
        <v>229</v>
      </c>
      <c r="B97" t="s">
        <v>229</v>
      </c>
      <c r="C97" t="s">
        <v>875</v>
      </c>
      <c r="D97">
        <v>588</v>
      </c>
      <c r="E97">
        <v>16737</v>
      </c>
      <c r="F97" t="s">
        <v>876</v>
      </c>
      <c r="G97">
        <v>8</v>
      </c>
      <c r="H97" t="s">
        <v>877</v>
      </c>
      <c r="I97">
        <v>1</v>
      </c>
    </row>
    <row r="98" spans="1:9" ht="17" x14ac:dyDescent="0.25">
      <c r="A98" s="2" t="s">
        <v>232</v>
      </c>
      <c r="B98" t="s">
        <v>232</v>
      </c>
      <c r="C98" t="s">
        <v>878</v>
      </c>
      <c r="D98">
        <v>6076</v>
      </c>
      <c r="E98">
        <v>17489</v>
      </c>
      <c r="F98" t="s">
        <v>879</v>
      </c>
      <c r="G98">
        <v>5120</v>
      </c>
      <c r="H98" t="s">
        <v>880</v>
      </c>
      <c r="I98">
        <v>1</v>
      </c>
    </row>
    <row r="99" spans="1:9" ht="17" x14ac:dyDescent="0.25">
      <c r="A99" s="2" t="s">
        <v>296</v>
      </c>
      <c r="B99" t="s">
        <v>296</v>
      </c>
      <c r="C99" t="s">
        <v>881</v>
      </c>
      <c r="D99">
        <v>763</v>
      </c>
      <c r="E99">
        <v>16344</v>
      </c>
      <c r="F99" t="s">
        <v>882</v>
      </c>
      <c r="G99">
        <v>5163</v>
      </c>
      <c r="H99" t="s">
        <v>883</v>
      </c>
      <c r="I99">
        <v>1</v>
      </c>
    </row>
    <row r="100" spans="1:9" ht="17" x14ac:dyDescent="0.25">
      <c r="A100" s="2" t="s">
        <v>183</v>
      </c>
      <c r="B100" t="s">
        <v>183</v>
      </c>
      <c r="C100" t="s">
        <v>884</v>
      </c>
      <c r="D100">
        <v>6022</v>
      </c>
      <c r="E100">
        <v>16761</v>
      </c>
      <c r="F100" t="s">
        <v>885</v>
      </c>
      <c r="G100">
        <v>6175</v>
      </c>
      <c r="H100" t="s">
        <v>886</v>
      </c>
      <c r="I100">
        <v>1</v>
      </c>
    </row>
    <row r="101" spans="1:9" ht="17" x14ac:dyDescent="0.25">
      <c r="A101" s="2" t="s">
        <v>477</v>
      </c>
      <c r="B101" t="s">
        <v>477</v>
      </c>
      <c r="C101" t="s">
        <v>887</v>
      </c>
      <c r="D101">
        <v>1005</v>
      </c>
      <c r="E101">
        <v>44897</v>
      </c>
      <c r="F101" t="s">
        <v>888</v>
      </c>
      <c r="G101">
        <v>5264</v>
      </c>
      <c r="H101" t="s">
        <v>889</v>
      </c>
      <c r="I101">
        <v>1</v>
      </c>
    </row>
    <row r="102" spans="1:9" ht="17" x14ac:dyDescent="0.25">
      <c r="A102" s="2" t="s">
        <v>517</v>
      </c>
      <c r="B102" t="s">
        <v>517</v>
      </c>
      <c r="C102" t="s">
        <v>890</v>
      </c>
      <c r="D102">
        <v>5789</v>
      </c>
      <c r="E102">
        <v>17748</v>
      </c>
      <c r="F102" t="s">
        <v>891</v>
      </c>
      <c r="G102">
        <v>3375</v>
      </c>
      <c r="H102" t="s">
        <v>892</v>
      </c>
      <c r="I102">
        <v>1</v>
      </c>
    </row>
    <row r="103" spans="1:9" ht="17" x14ac:dyDescent="0.25">
      <c r="A103" s="2" t="s">
        <v>261</v>
      </c>
      <c r="B103" t="s">
        <v>261</v>
      </c>
      <c r="C103" t="s">
        <v>893</v>
      </c>
      <c r="D103">
        <v>440101</v>
      </c>
      <c r="E103">
        <v>52742</v>
      </c>
      <c r="F103" t="s">
        <v>894</v>
      </c>
      <c r="G103">
        <v>6315</v>
      </c>
      <c r="H103" t="s">
        <v>895</v>
      </c>
      <c r="I103">
        <v>1</v>
      </c>
    </row>
    <row r="104" spans="1:9" ht="17" x14ac:dyDescent="0.25">
      <c r="A104" s="2" t="s">
        <v>558</v>
      </c>
      <c r="B104" t="s">
        <v>558</v>
      </c>
      <c r="C104" t="s">
        <v>896</v>
      </c>
      <c r="D104">
        <v>73323</v>
      </c>
      <c r="E104">
        <v>15652</v>
      </c>
      <c r="F104" t="s">
        <v>897</v>
      </c>
      <c r="G104" t="s">
        <v>128</v>
      </c>
      <c r="H104" t="s">
        <v>898</v>
      </c>
      <c r="I104">
        <v>1</v>
      </c>
    </row>
    <row r="105" spans="1:9" ht="17" x14ac:dyDescent="0.25">
      <c r="A105" s="2" t="s">
        <v>138</v>
      </c>
      <c r="B105" t="s">
        <v>138</v>
      </c>
      <c r="C105" t="s">
        <v>899</v>
      </c>
      <c r="D105">
        <v>724</v>
      </c>
      <c r="E105">
        <v>17050</v>
      </c>
      <c r="F105" t="s">
        <v>900</v>
      </c>
      <c r="G105">
        <v>150</v>
      </c>
      <c r="H105" t="s">
        <v>901</v>
      </c>
      <c r="I105">
        <v>1</v>
      </c>
    </row>
    <row r="106" spans="1:9" ht="17" x14ac:dyDescent="0.25">
      <c r="A106" s="2" t="s">
        <v>404</v>
      </c>
      <c r="B106" t="s">
        <v>404</v>
      </c>
      <c r="C106" t="s">
        <v>902</v>
      </c>
      <c r="D106">
        <v>92832</v>
      </c>
      <c r="E106">
        <v>17752</v>
      </c>
      <c r="F106" t="s">
        <v>903</v>
      </c>
      <c r="G106">
        <v>5216</v>
      </c>
      <c r="H106" t="s">
        <v>904</v>
      </c>
      <c r="I106">
        <v>1</v>
      </c>
    </row>
    <row r="107" spans="1:9" ht="17" x14ac:dyDescent="0.25">
      <c r="A107" s="2" t="s">
        <v>555</v>
      </c>
      <c r="B107" t="s">
        <v>555</v>
      </c>
      <c r="C107" t="s">
        <v>905</v>
      </c>
      <c r="D107">
        <v>64959</v>
      </c>
      <c r="E107">
        <v>18107</v>
      </c>
      <c r="F107" t="s">
        <v>906</v>
      </c>
      <c r="G107">
        <v>3408</v>
      </c>
      <c r="H107" t="s">
        <v>907</v>
      </c>
      <c r="I107">
        <v>1</v>
      </c>
    </row>
    <row r="108" spans="1:9" ht="17" x14ac:dyDescent="0.25">
      <c r="A108" s="2" t="s">
        <v>438</v>
      </c>
      <c r="B108" t="s">
        <v>438</v>
      </c>
      <c r="C108" t="s">
        <v>908</v>
      </c>
      <c r="D108">
        <v>936</v>
      </c>
      <c r="E108">
        <v>17154</v>
      </c>
      <c r="F108" t="s">
        <v>909</v>
      </c>
      <c r="G108">
        <v>1497</v>
      </c>
      <c r="H108" t="s">
        <v>910</v>
      </c>
      <c r="I108">
        <v>1</v>
      </c>
    </row>
    <row r="109" spans="1:9" ht="17" x14ac:dyDescent="0.25">
      <c r="A109" s="2" t="s">
        <v>497</v>
      </c>
      <c r="B109" t="s">
        <v>497</v>
      </c>
      <c r="C109" t="s">
        <v>911</v>
      </c>
      <c r="D109">
        <v>439236</v>
      </c>
      <c r="E109">
        <v>16300</v>
      </c>
      <c r="F109" t="s">
        <v>912</v>
      </c>
      <c r="G109">
        <v>6273</v>
      </c>
      <c r="H109" t="s">
        <v>913</v>
      </c>
      <c r="I109">
        <v>1</v>
      </c>
    </row>
    <row r="110" spans="1:9" ht="17" x14ac:dyDescent="0.25">
      <c r="A110" s="2" t="s">
        <v>226</v>
      </c>
      <c r="B110" t="s">
        <v>226</v>
      </c>
      <c r="C110" t="s">
        <v>914</v>
      </c>
      <c r="D110">
        <v>586</v>
      </c>
      <c r="E110">
        <v>16919</v>
      </c>
      <c r="F110" t="s">
        <v>915</v>
      </c>
      <c r="G110">
        <v>7</v>
      </c>
      <c r="H110" t="s">
        <v>916</v>
      </c>
      <c r="I110">
        <v>1</v>
      </c>
    </row>
    <row r="111" spans="1:9" ht="17" x14ac:dyDescent="0.25">
      <c r="A111" s="2" t="s">
        <v>334</v>
      </c>
      <c r="B111" t="s">
        <v>334</v>
      </c>
      <c r="C111" t="s">
        <v>917</v>
      </c>
      <c r="D111">
        <v>6322</v>
      </c>
      <c r="E111">
        <v>16467</v>
      </c>
      <c r="F111" t="s">
        <v>918</v>
      </c>
      <c r="G111">
        <v>5502</v>
      </c>
      <c r="H111" t="s">
        <v>919</v>
      </c>
      <c r="I111">
        <v>1</v>
      </c>
    </row>
    <row r="112" spans="1:9" ht="17" x14ac:dyDescent="0.25">
      <c r="A112" s="2" t="s">
        <v>150</v>
      </c>
      <c r="B112" t="s">
        <v>150</v>
      </c>
      <c r="C112" t="s">
        <v>920</v>
      </c>
      <c r="D112">
        <v>439905</v>
      </c>
      <c r="E112">
        <v>37737</v>
      </c>
      <c r="F112" t="s">
        <v>921</v>
      </c>
      <c r="G112">
        <v>6023</v>
      </c>
      <c r="H112" t="s">
        <v>922</v>
      </c>
      <c r="I112">
        <v>1</v>
      </c>
    </row>
    <row r="113" spans="1:9" ht="17" x14ac:dyDescent="0.25">
      <c r="A113" s="2" t="s">
        <v>159</v>
      </c>
      <c r="B113" t="s">
        <v>159</v>
      </c>
      <c r="C113" t="s">
        <v>923</v>
      </c>
      <c r="D113">
        <v>444493</v>
      </c>
      <c r="E113">
        <v>15351</v>
      </c>
      <c r="F113" t="s">
        <v>924</v>
      </c>
      <c r="G113">
        <v>6082</v>
      </c>
      <c r="H113" t="s">
        <v>925</v>
      </c>
      <c r="I113">
        <v>1</v>
      </c>
    </row>
    <row r="114" spans="1:9" ht="17" x14ac:dyDescent="0.25">
      <c r="A114" s="2" t="s">
        <v>162</v>
      </c>
      <c r="B114" t="s">
        <v>162</v>
      </c>
      <c r="C114" t="s">
        <v>926</v>
      </c>
      <c r="D114">
        <v>12035</v>
      </c>
      <c r="E114">
        <v>28939</v>
      </c>
      <c r="F114" t="s">
        <v>927</v>
      </c>
      <c r="G114">
        <v>784</v>
      </c>
      <c r="H114" t="s">
        <v>928</v>
      </c>
      <c r="I114">
        <v>1</v>
      </c>
    </row>
    <row r="115" spans="1:9" ht="17" x14ac:dyDescent="0.25">
      <c r="A115" s="2" t="s">
        <v>207</v>
      </c>
      <c r="B115" t="s">
        <v>207</v>
      </c>
      <c r="C115" t="s">
        <v>929</v>
      </c>
      <c r="D115">
        <v>439224</v>
      </c>
      <c r="E115">
        <v>15727</v>
      </c>
      <c r="F115" t="s">
        <v>930</v>
      </c>
      <c r="G115">
        <v>38</v>
      </c>
      <c r="H115" t="s">
        <v>931</v>
      </c>
      <c r="I115">
        <v>1</v>
      </c>
    </row>
    <row r="116" spans="1:9" ht="17" x14ac:dyDescent="0.25">
      <c r="A116" s="2" t="s">
        <v>432</v>
      </c>
      <c r="B116" t="s">
        <v>435</v>
      </c>
      <c r="C116" t="s">
        <v>932</v>
      </c>
      <c r="D116">
        <v>5886</v>
      </c>
      <c r="E116">
        <v>44409</v>
      </c>
      <c r="F116" t="s">
        <v>933</v>
      </c>
      <c r="G116">
        <v>5227</v>
      </c>
      <c r="H116" t="s">
        <v>934</v>
      </c>
      <c r="I116">
        <v>1</v>
      </c>
    </row>
    <row r="117" spans="1:9" ht="17" x14ac:dyDescent="0.25">
      <c r="A117" s="2" t="s">
        <v>459</v>
      </c>
      <c r="B117" t="s">
        <v>459</v>
      </c>
      <c r="C117" t="s">
        <v>935</v>
      </c>
      <c r="D117">
        <v>71</v>
      </c>
      <c r="E117">
        <v>15753</v>
      </c>
      <c r="F117" t="s">
        <v>936</v>
      </c>
      <c r="G117">
        <v>5234</v>
      </c>
      <c r="H117" t="s">
        <v>937</v>
      </c>
      <c r="I117">
        <v>1</v>
      </c>
    </row>
    <row r="118" spans="1:9" ht="17" x14ac:dyDescent="0.25">
      <c r="A118" s="2" t="s">
        <v>474</v>
      </c>
      <c r="B118" t="s">
        <v>474</v>
      </c>
      <c r="C118" t="s">
        <v>938</v>
      </c>
      <c r="D118">
        <v>587</v>
      </c>
      <c r="E118">
        <v>17287</v>
      </c>
      <c r="F118" t="s">
        <v>939</v>
      </c>
      <c r="G118">
        <v>6288</v>
      </c>
      <c r="H118" t="s">
        <v>940</v>
      </c>
      <c r="I1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Expression</vt:lpstr>
      <vt:lpstr>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Hershberger</dc:creator>
  <cp:lastModifiedBy>Kathleen Hershberger</cp:lastModifiedBy>
  <dcterms:created xsi:type="dcterms:W3CDTF">2020-12-22T18:10:42Z</dcterms:created>
  <dcterms:modified xsi:type="dcterms:W3CDTF">2025-08-05T19:48:05Z</dcterms:modified>
</cp:coreProperties>
</file>