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样品\尖晶石\手稿\审稿回复2审\回复\"/>
    </mc:Choice>
  </mc:AlternateContent>
  <xr:revisionPtr revIDLastSave="0" documentId="13_ncr:1_{F924D2B7-4F07-4EE5-958E-3AABEA98DA6A}" xr6:coauthVersionLast="47" xr6:coauthVersionMax="47" xr10:uidLastSave="{00000000-0000-0000-0000-000000000000}"/>
  <bookViews>
    <workbookView xWindow="-110" yWindow="-110" windowWidth="25820" windowHeight="15500" xr2:uid="{19204E35-D8F6-4C9E-8C3D-25F3DFEA9115}"/>
  </bookViews>
  <sheets>
    <sheet name="TableS1-EPMA" sheetId="1" r:id="rId1"/>
    <sheet name="TableS2-SIMS" sheetId="2" r:id="rId2"/>
    <sheet name="TableS3-IRM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2" l="1"/>
  <c r="AA2" i="2"/>
  <c r="T3" i="2"/>
  <c r="T2" i="2"/>
  <c r="M3" i="2"/>
  <c r="M2" i="2"/>
  <c r="F3" i="2"/>
  <c r="F2" i="2"/>
  <c r="K5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2" i="1"/>
  <c r="AC18" i="1" s="1"/>
  <c r="AC36" i="1" l="1"/>
  <c r="AC55" i="1"/>
  <c r="V55" i="1"/>
  <c r="W55" i="1"/>
  <c r="X55" i="1"/>
  <c r="Y55" i="1"/>
  <c r="Z55" i="1"/>
  <c r="AA55" i="1"/>
  <c r="AB55" i="1"/>
  <c r="V54" i="1"/>
  <c r="W54" i="1"/>
  <c r="X54" i="1"/>
  <c r="AC54" i="1" s="1"/>
  <c r="Y54" i="1"/>
  <c r="Z54" i="1"/>
  <c r="AA54" i="1"/>
  <c r="AB54" i="1"/>
  <c r="V36" i="1"/>
  <c r="W36" i="1"/>
  <c r="X36" i="1"/>
  <c r="Y36" i="1"/>
  <c r="Z36" i="1"/>
  <c r="AA36" i="1"/>
  <c r="AB36" i="1"/>
  <c r="V35" i="1"/>
  <c r="W35" i="1"/>
  <c r="X35" i="1"/>
  <c r="AC35" i="1" s="1"/>
  <c r="Y35" i="1"/>
  <c r="Z35" i="1"/>
  <c r="AA35" i="1"/>
  <c r="AB35" i="1"/>
  <c r="V18" i="1"/>
  <c r="W18" i="1"/>
  <c r="X18" i="1"/>
  <c r="Y18" i="1"/>
  <c r="Z18" i="1"/>
  <c r="AA18" i="1"/>
  <c r="AB18" i="1"/>
  <c r="V17" i="1"/>
  <c r="W17" i="1"/>
  <c r="X17" i="1"/>
  <c r="AC17" i="1" s="1"/>
  <c r="Y17" i="1"/>
  <c r="Z17" i="1"/>
  <c r="AA17" i="1"/>
  <c r="AB17" i="1"/>
  <c r="M18" i="1"/>
  <c r="N18" i="1"/>
  <c r="O18" i="1"/>
  <c r="P18" i="1"/>
  <c r="Q18" i="1"/>
  <c r="R18" i="1"/>
  <c r="S18" i="1"/>
  <c r="T18" i="1"/>
  <c r="M17" i="1"/>
  <c r="N17" i="1"/>
  <c r="O17" i="1"/>
  <c r="P17" i="1"/>
  <c r="Q17" i="1"/>
  <c r="R17" i="1"/>
  <c r="S17" i="1"/>
  <c r="T17" i="1"/>
  <c r="M36" i="1"/>
  <c r="N36" i="1"/>
  <c r="O36" i="1"/>
  <c r="P36" i="1"/>
  <c r="Q36" i="1"/>
  <c r="R36" i="1"/>
  <c r="S36" i="1"/>
  <c r="T36" i="1"/>
  <c r="M54" i="1"/>
  <c r="M35" i="1"/>
  <c r="N35" i="1"/>
  <c r="O35" i="1"/>
  <c r="P35" i="1"/>
  <c r="Q35" i="1"/>
  <c r="R35" i="1"/>
  <c r="S35" i="1"/>
  <c r="T35" i="1"/>
  <c r="M55" i="1"/>
  <c r="N55" i="1"/>
  <c r="O55" i="1"/>
  <c r="P55" i="1"/>
  <c r="Q55" i="1"/>
  <c r="R55" i="1"/>
  <c r="S55" i="1"/>
  <c r="T55" i="1"/>
  <c r="N54" i="1"/>
  <c r="O54" i="1"/>
  <c r="P54" i="1"/>
  <c r="Q54" i="1"/>
  <c r="R54" i="1"/>
  <c r="S54" i="1"/>
  <c r="T54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38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20" i="1"/>
  <c r="K3" i="1"/>
  <c r="K4" i="1"/>
  <c r="K6" i="1"/>
  <c r="K7" i="1"/>
  <c r="K8" i="1"/>
  <c r="K9" i="1"/>
  <c r="K10" i="1"/>
  <c r="K11" i="1"/>
  <c r="K12" i="1"/>
  <c r="K13" i="1"/>
  <c r="K14" i="1"/>
  <c r="K15" i="1"/>
  <c r="K16" i="1"/>
  <c r="K2" i="1"/>
  <c r="H18" i="1"/>
  <c r="I18" i="1"/>
  <c r="J18" i="1"/>
  <c r="H17" i="1"/>
  <c r="I17" i="1"/>
  <c r="J17" i="1"/>
  <c r="H55" i="1"/>
  <c r="I55" i="1"/>
  <c r="J55" i="1"/>
  <c r="H54" i="1"/>
  <c r="I54" i="1"/>
  <c r="J54" i="1"/>
  <c r="H36" i="1"/>
  <c r="H35" i="1"/>
  <c r="I36" i="1"/>
  <c r="J36" i="1"/>
  <c r="I35" i="1"/>
  <c r="J35" i="1"/>
  <c r="K17" i="1" l="1"/>
  <c r="K18" i="1"/>
  <c r="E13" i="3" l="1"/>
  <c r="D13" i="3"/>
  <c r="E8" i="3"/>
  <c r="D8" i="3"/>
  <c r="E2" i="3"/>
  <c r="D2" i="3"/>
  <c r="E55" i="1"/>
  <c r="F55" i="1"/>
  <c r="G55" i="1"/>
  <c r="D55" i="1"/>
  <c r="E54" i="1"/>
  <c r="F54" i="1"/>
  <c r="G54" i="1"/>
  <c r="D54" i="1"/>
  <c r="D36" i="1"/>
  <c r="D35" i="1"/>
  <c r="G36" i="1"/>
  <c r="F36" i="1"/>
  <c r="E36" i="1"/>
  <c r="G35" i="1"/>
  <c r="F35" i="1"/>
  <c r="E35" i="1"/>
  <c r="E18" i="1"/>
  <c r="F18" i="1"/>
  <c r="G18" i="1"/>
  <c r="D18" i="1"/>
  <c r="E17" i="1"/>
  <c r="F17" i="1"/>
  <c r="G17" i="1"/>
  <c r="D17" i="1"/>
  <c r="K35" i="1" l="1"/>
  <c r="K55" i="1"/>
  <c r="K54" i="1"/>
  <c r="K36" i="1"/>
</calcChain>
</file>

<file path=xl/sharedStrings.xml><?xml version="1.0" encoding="utf-8"?>
<sst xmlns="http://schemas.openxmlformats.org/spreadsheetml/2006/main" count="435" uniqueCount="403">
  <si>
    <t>FeO</t>
  </si>
  <si>
    <t>MgO</t>
  </si>
  <si>
    <t>Cr2O3</t>
  </si>
  <si>
    <t>TanzSP-1</t>
  </si>
  <si>
    <t>MadSP</t>
  </si>
  <si>
    <t>No.</t>
    <phoneticPr fontId="2" type="noConversion"/>
  </si>
  <si>
    <t>TanzSP-2</t>
    <phoneticPr fontId="2" type="noConversion"/>
  </si>
  <si>
    <t>Sample</t>
    <phoneticPr fontId="2" type="noConversion"/>
  </si>
  <si>
    <t>total</t>
    <phoneticPr fontId="2" type="noConversion"/>
  </si>
  <si>
    <t>Mean</t>
    <phoneticPr fontId="2" type="noConversion"/>
  </si>
  <si>
    <t>2SD</t>
    <phoneticPr fontId="2" type="noConversion"/>
  </si>
  <si>
    <t>1SD</t>
    <phoneticPr fontId="2" type="noConversion"/>
  </si>
  <si>
    <t>Al2O3(wt.%)</t>
    <phoneticPr fontId="2" type="noConversion"/>
  </si>
  <si>
    <t>Raw δ(‰)</t>
  </si>
  <si>
    <t>1s</t>
  </si>
  <si>
    <t>610@1</t>
    <phoneticPr fontId="2" type="noConversion"/>
  </si>
  <si>
    <t>610@2</t>
  </si>
  <si>
    <t>610@3</t>
  </si>
  <si>
    <t>610@4</t>
  </si>
  <si>
    <t>610@5</t>
  </si>
  <si>
    <t>610@6</t>
  </si>
  <si>
    <t>610@7</t>
  </si>
  <si>
    <t>610@8</t>
  </si>
  <si>
    <t>610@9</t>
  </si>
  <si>
    <t>610@10</t>
  </si>
  <si>
    <t>610@11</t>
  </si>
  <si>
    <t>610@12</t>
  </si>
  <si>
    <t>610@13</t>
  </si>
  <si>
    <t>610@14</t>
  </si>
  <si>
    <t>610@15</t>
  </si>
  <si>
    <t>TanzSP-1@1</t>
    <phoneticPr fontId="2" type="noConversion"/>
  </si>
  <si>
    <t>TanzSP-1@2</t>
  </si>
  <si>
    <t>TanzSP-1@3</t>
  </si>
  <si>
    <t>TanzSP-1@4</t>
  </si>
  <si>
    <t>TanzSP-1@5</t>
  </si>
  <si>
    <t>TanzSP-1@6</t>
  </si>
  <si>
    <t>TanzSP-1@7</t>
  </si>
  <si>
    <t>TanzSP-1@8</t>
  </si>
  <si>
    <t>TanzSP-1@9</t>
  </si>
  <si>
    <t>TanzSP-1@10</t>
  </si>
  <si>
    <t>TanzSP-1@11</t>
  </si>
  <si>
    <t>TanzSP-1@12</t>
  </si>
  <si>
    <t>TanzSP-1@13</t>
  </si>
  <si>
    <t>TanzSP-1@14</t>
  </si>
  <si>
    <t>TanzSP-1@15</t>
  </si>
  <si>
    <t>TanzSP-1@16</t>
  </si>
  <si>
    <t>TanzSP-1@17</t>
  </si>
  <si>
    <t>TanzSP-1@18</t>
  </si>
  <si>
    <t>TanzSP-1@19</t>
  </si>
  <si>
    <t>TanzSP-1@20</t>
  </si>
  <si>
    <t>TanzSP-1@21</t>
  </si>
  <si>
    <t>TanzSP-1@22</t>
  </si>
  <si>
    <t>TanzSP-1@23</t>
  </si>
  <si>
    <t>TanzSP-1@24</t>
  </si>
  <si>
    <t>TanzSP-1@25</t>
  </si>
  <si>
    <t>TanzSP-1@26</t>
  </si>
  <si>
    <t>TanzSP-1@27</t>
  </si>
  <si>
    <t>TanzSP-1@28</t>
  </si>
  <si>
    <t>TanzSP-1@29</t>
  </si>
  <si>
    <t>TanzSP-1@30</t>
  </si>
  <si>
    <t>TanzSP-1@31</t>
  </si>
  <si>
    <t>TanzSP-1@32</t>
  </si>
  <si>
    <t>TanzSP-1@33</t>
  </si>
  <si>
    <t>TanzSP-1@34</t>
  </si>
  <si>
    <t>TanzSP-1@35</t>
  </si>
  <si>
    <t>TanzSP-1@36</t>
  </si>
  <si>
    <t>TanzSP-1@37</t>
  </si>
  <si>
    <t>TanzSP-1@38</t>
  </si>
  <si>
    <t>TanzSP-1@39</t>
  </si>
  <si>
    <t>TanzSP-1@40</t>
  </si>
  <si>
    <t>TanzSP-1@41</t>
  </si>
  <si>
    <t>TanzSP-1@42</t>
  </si>
  <si>
    <t>TanzSP-1@43</t>
  </si>
  <si>
    <t>TanzSP-1@44</t>
  </si>
  <si>
    <t>TanzSP-1@45</t>
  </si>
  <si>
    <t>TanzSP-1@46</t>
  </si>
  <si>
    <t>TanzSP-1@47</t>
  </si>
  <si>
    <t>TanzSP-1@48</t>
  </si>
  <si>
    <t>TanzSP-1@49</t>
  </si>
  <si>
    <t>TanzSP-1@50</t>
  </si>
  <si>
    <t>TanzSP-1@51</t>
  </si>
  <si>
    <t>TanzSP-1@52</t>
  </si>
  <si>
    <t>TanzSP-1@53</t>
  </si>
  <si>
    <t>TanzSP-1@54</t>
  </si>
  <si>
    <t>TanzSP-1@55</t>
  </si>
  <si>
    <t>TanzSP-1@56</t>
  </si>
  <si>
    <t>TanzSP-1@57</t>
  </si>
  <si>
    <t>TanzSP-1@58</t>
  </si>
  <si>
    <t>TanzSP-1@59</t>
  </si>
  <si>
    <t>TanzSP-1@60</t>
  </si>
  <si>
    <t>TanzSP-1@61</t>
  </si>
  <si>
    <t>TanzSP-1@62</t>
  </si>
  <si>
    <t>TanzSP-1@63</t>
  </si>
  <si>
    <t>TanzSP-1@64</t>
  </si>
  <si>
    <t>TanzSP-1@65</t>
  </si>
  <si>
    <t>TanzSP-1@66</t>
  </si>
  <si>
    <t>TanzSP-1@67</t>
  </si>
  <si>
    <t>TanzSP-1@68</t>
  </si>
  <si>
    <t>TanzSP-1@69</t>
  </si>
  <si>
    <t>TanzSP-1@70</t>
  </si>
  <si>
    <t>TanzSP-1@71</t>
  </si>
  <si>
    <t>TanzSP-1@72</t>
  </si>
  <si>
    <t>TanzSP-1@73</t>
  </si>
  <si>
    <t>TanzSP-1@74</t>
  </si>
  <si>
    <t>TanzSP-1@75</t>
  </si>
  <si>
    <t>TanzSP-1@76</t>
  </si>
  <si>
    <t>TanzSP-1@77</t>
  </si>
  <si>
    <t>TanzSP-1@78</t>
  </si>
  <si>
    <t>TanzSP-1@79</t>
  </si>
  <si>
    <t>TanzSP-1@80</t>
  </si>
  <si>
    <t>TanzSP-1@81</t>
  </si>
  <si>
    <t>TanzSP-1@82</t>
  </si>
  <si>
    <t>TanzSP-1@83</t>
  </si>
  <si>
    <t>TanzSP-1@84</t>
  </si>
  <si>
    <t>TanzSP-1@85</t>
  </si>
  <si>
    <t>TanzSP-1@86</t>
  </si>
  <si>
    <t>TanzSP-1@87</t>
  </si>
  <si>
    <t>TanzSP-1@88</t>
  </si>
  <si>
    <t>TanzSP-1@89</t>
  </si>
  <si>
    <t>TanzSP-1@90</t>
  </si>
  <si>
    <t>TanzSP-1@91</t>
  </si>
  <si>
    <t>TanzSP-1@92</t>
  </si>
  <si>
    <t>TanzSP-1@93</t>
  </si>
  <si>
    <t>TanzSP-1@94</t>
  </si>
  <si>
    <t>TanzSP-1@95</t>
  </si>
  <si>
    <t>TanzSP-1@96</t>
  </si>
  <si>
    <t>TanzSP-1@97</t>
  </si>
  <si>
    <t>TanzSP-1@98</t>
  </si>
  <si>
    <t>TanzSP-1@99</t>
  </si>
  <si>
    <t>TanzSP-1@100</t>
  </si>
  <si>
    <t>TanzSP-1@101</t>
  </si>
  <si>
    <t>TanzSP-1@102</t>
  </si>
  <si>
    <t>TanzSP-1@103</t>
  </si>
  <si>
    <t>MEAN</t>
    <phoneticPr fontId="2" type="noConversion"/>
  </si>
  <si>
    <t>MadSP</t>
    <phoneticPr fontId="2" type="noConversion"/>
  </si>
  <si>
    <t>TanzSP-1</t>
    <phoneticPr fontId="2" type="noConversion"/>
  </si>
  <si>
    <t>MadSP@1</t>
    <phoneticPr fontId="2" type="noConversion"/>
  </si>
  <si>
    <t>MadSP@2</t>
  </si>
  <si>
    <t>MadSP@3</t>
  </si>
  <si>
    <t>MadSP@4</t>
  </si>
  <si>
    <t>MadSP@5</t>
  </si>
  <si>
    <t>MadSP@6</t>
  </si>
  <si>
    <t>MadSP@7</t>
  </si>
  <si>
    <t>MadSP@8</t>
  </si>
  <si>
    <t>MadSP@9</t>
  </si>
  <si>
    <t>MadSP@10</t>
  </si>
  <si>
    <t>MadSP@11</t>
  </si>
  <si>
    <t>MadSP@12</t>
  </si>
  <si>
    <t>MadSP@13</t>
  </si>
  <si>
    <t>MadSP@14</t>
  </si>
  <si>
    <t>MadSP@15</t>
  </si>
  <si>
    <t>MadSP@16</t>
  </si>
  <si>
    <t>MadSP@17</t>
  </si>
  <si>
    <t>MadSP@18</t>
  </si>
  <si>
    <t>MadSP@19</t>
  </si>
  <si>
    <t>MadSP@20</t>
  </si>
  <si>
    <t>MadSP@21</t>
  </si>
  <si>
    <t>MadSP@22</t>
  </si>
  <si>
    <t>MadSP@23</t>
  </si>
  <si>
    <t>MadSP@24</t>
  </si>
  <si>
    <t>MadSP@25</t>
  </si>
  <si>
    <t>MadSP@26</t>
  </si>
  <si>
    <t>MadSP@27</t>
  </si>
  <si>
    <t>MadSP@28</t>
  </si>
  <si>
    <t>MadSP@29</t>
  </si>
  <si>
    <t>MadSP@30</t>
  </si>
  <si>
    <t>MadSP@31</t>
  </si>
  <si>
    <t>MadSP@32</t>
  </si>
  <si>
    <t>MadSP@33</t>
  </si>
  <si>
    <t>MadSP@34</t>
  </si>
  <si>
    <t>MadSP@35</t>
  </si>
  <si>
    <t>MadSP@36</t>
  </si>
  <si>
    <t>MadSP@37</t>
  </si>
  <si>
    <t>MadSP@38</t>
  </si>
  <si>
    <t>MadSP@39</t>
  </si>
  <si>
    <t>MadSP@40</t>
  </si>
  <si>
    <t>MadSP@41</t>
  </si>
  <si>
    <t>MadSP@42</t>
  </si>
  <si>
    <t>MadSP@43</t>
  </si>
  <si>
    <t>MadSP@44</t>
  </si>
  <si>
    <t>MadSP@45</t>
  </si>
  <si>
    <t>MadSP@46</t>
  </si>
  <si>
    <t>MadSP@47</t>
  </si>
  <si>
    <t>MadSP@48</t>
  </si>
  <si>
    <t>MadSP@49</t>
  </si>
  <si>
    <t>MadSP@50</t>
  </si>
  <si>
    <t>MadSP@51</t>
  </si>
  <si>
    <t>MadSP@52</t>
  </si>
  <si>
    <t>MadSP@53</t>
  </si>
  <si>
    <t>MadSP@54</t>
  </si>
  <si>
    <t>MadSP@55</t>
  </si>
  <si>
    <t>MadSP@56</t>
  </si>
  <si>
    <t>MadSP@57</t>
  </si>
  <si>
    <t>MadSP@58</t>
  </si>
  <si>
    <t>MadSP@59</t>
  </si>
  <si>
    <t>MadSP@60</t>
  </si>
  <si>
    <t>MadSP@61</t>
  </si>
  <si>
    <t>MadSP@62</t>
  </si>
  <si>
    <t>MadSP@63</t>
  </si>
  <si>
    <t>MadSP@64</t>
  </si>
  <si>
    <t>MadSP@65</t>
  </si>
  <si>
    <t>MadSP@66</t>
  </si>
  <si>
    <t>MadSP@67</t>
  </si>
  <si>
    <t>MadSP@68</t>
  </si>
  <si>
    <t>MadSP@69</t>
  </si>
  <si>
    <t>MadSP@70</t>
  </si>
  <si>
    <t>MadSP@71</t>
  </si>
  <si>
    <t>MadSP@72</t>
  </si>
  <si>
    <t>MadSP@73</t>
  </si>
  <si>
    <t>MadSP@74</t>
  </si>
  <si>
    <t>MadSP@75</t>
  </si>
  <si>
    <t>MadSP@76</t>
  </si>
  <si>
    <t>MadSP@77</t>
  </si>
  <si>
    <t>MadSP@78</t>
  </si>
  <si>
    <t>MadSP@79</t>
  </si>
  <si>
    <t>MadSP@80</t>
  </si>
  <si>
    <t>MadSP@81</t>
  </si>
  <si>
    <t>MadSP@82</t>
  </si>
  <si>
    <t>MadSP@83</t>
  </si>
  <si>
    <t>MadSP@84</t>
  </si>
  <si>
    <t>MadSP@85</t>
  </si>
  <si>
    <t>MadSP@86</t>
  </si>
  <si>
    <t>MadSP@87</t>
  </si>
  <si>
    <t>MadSP@88</t>
  </si>
  <si>
    <t>MadSP@89</t>
  </si>
  <si>
    <t>MadSP@90</t>
  </si>
  <si>
    <t>MadSP@91</t>
  </si>
  <si>
    <t>MadSP@92</t>
  </si>
  <si>
    <t>MadSP@93</t>
  </si>
  <si>
    <t>MadSP@94</t>
  </si>
  <si>
    <t>MadSP@95</t>
  </si>
  <si>
    <t>MadSP@96</t>
  </si>
  <si>
    <t>MadSP@97</t>
  </si>
  <si>
    <t>MadSP@98</t>
  </si>
  <si>
    <t>MadSP@99</t>
  </si>
  <si>
    <t>MadSP@100</t>
  </si>
  <si>
    <t>MadSP@101</t>
  </si>
  <si>
    <r>
      <t>δ</t>
    </r>
    <r>
      <rPr>
        <b/>
        <vertAlign val="superscript"/>
        <sz val="11"/>
        <rFont val="Calibri"/>
        <family val="2"/>
      </rPr>
      <t>18</t>
    </r>
    <r>
      <rPr>
        <b/>
        <sz val="11"/>
        <rFont val="Calibri"/>
        <family val="2"/>
      </rPr>
      <t>O (‰)</t>
    </r>
    <phoneticPr fontId="2" type="noConversion"/>
  </si>
  <si>
    <t>Average</t>
    <phoneticPr fontId="2" type="noConversion"/>
  </si>
  <si>
    <t xml:space="preserve">   SiO2  </t>
  </si>
  <si>
    <t xml:space="preserve">   MnO   </t>
  </si>
  <si>
    <t xml:space="preserve">   TiO2  </t>
  </si>
  <si>
    <t>Al</t>
  </si>
  <si>
    <t>Fe</t>
  </si>
  <si>
    <t>Mg</t>
  </si>
  <si>
    <t>Cr</t>
  </si>
  <si>
    <t>Si</t>
  </si>
  <si>
    <t>Mn</t>
  </si>
  <si>
    <t>Ti</t>
  </si>
  <si>
    <t>O</t>
  </si>
  <si>
    <t>Cations based on 4 oxygens</t>
    <phoneticPr fontId="2" type="noConversion"/>
  </si>
  <si>
    <t>Mg/(Mg+Fe)</t>
    <phoneticPr fontId="2" type="noConversion"/>
  </si>
  <si>
    <t>Grain no.</t>
    <phoneticPr fontId="2" type="noConversion"/>
  </si>
  <si>
    <t>Grain No.</t>
    <phoneticPr fontId="2" type="noConversion"/>
  </si>
  <si>
    <t>Spot No.</t>
    <phoneticPr fontId="2" type="noConversion"/>
  </si>
  <si>
    <t>MadSP@102</t>
  </si>
  <si>
    <t>MadSP@103</t>
  </si>
  <si>
    <t>MadSP@104</t>
  </si>
  <si>
    <t>MadSP@105</t>
  </si>
  <si>
    <t>TanzSP-1@104</t>
  </si>
  <si>
    <t>TanzSP-1@105</t>
  </si>
  <si>
    <t>TanzSP-1@106</t>
  </si>
  <si>
    <t>TanzSP-2@1</t>
    <phoneticPr fontId="2" type="noConversion"/>
  </si>
  <si>
    <t>TanzSP-2@2</t>
  </si>
  <si>
    <t>TanzSP-2@3</t>
  </si>
  <si>
    <t>TanzSP-2@4</t>
  </si>
  <si>
    <t>TanzSP-2@5</t>
  </si>
  <si>
    <t>TanzSP-2@6</t>
  </si>
  <si>
    <t>TanzSP-2@7</t>
  </si>
  <si>
    <t>TanzSP-2@8</t>
  </si>
  <si>
    <t>TanzSP-2@9</t>
  </si>
  <si>
    <t>TanzSP-2@10</t>
  </si>
  <si>
    <t>TanzSP-2@11</t>
  </si>
  <si>
    <t>TanzSP-2@12</t>
  </si>
  <si>
    <t>TanzSP-2@13</t>
  </si>
  <si>
    <t>TanzSP-2@14</t>
  </si>
  <si>
    <t>TanzSP-2@15</t>
  </si>
  <si>
    <t>TanzSP-2@16</t>
  </si>
  <si>
    <t>TanzSP-2@17</t>
  </si>
  <si>
    <t>TanzSP-2@18</t>
  </si>
  <si>
    <t>TanzSP-2@19</t>
  </si>
  <si>
    <t>TanzSP-2@20</t>
  </si>
  <si>
    <t>TanzSP-2@21</t>
  </si>
  <si>
    <t>TanzSP-2@22</t>
  </si>
  <si>
    <t>TanzSP-2@23</t>
  </si>
  <si>
    <t>TanzSP-2@24</t>
  </si>
  <si>
    <t>TanzSP-2@25</t>
  </si>
  <si>
    <t>TanzSP-2@26</t>
  </si>
  <si>
    <t>TanzSP-2@27</t>
  </si>
  <si>
    <t>TanzSP-2@28</t>
  </si>
  <si>
    <t>TanzSP-2@29</t>
  </si>
  <si>
    <t>TanzSP-2@30</t>
  </si>
  <si>
    <t>TanzSP-2@31</t>
  </si>
  <si>
    <t>TanzSP-2@32</t>
  </si>
  <si>
    <t>TanzSP-2@33</t>
  </si>
  <si>
    <t>TanzSP-2@34</t>
  </si>
  <si>
    <t>TanzSP-2@35</t>
  </si>
  <si>
    <t>TanzSP-2@36</t>
  </si>
  <si>
    <t>TanzSP-2@37</t>
  </si>
  <si>
    <t>TanzSP-2@38</t>
  </si>
  <si>
    <t>TanzSP-2@39</t>
  </si>
  <si>
    <t>TanzSP-2@40</t>
  </si>
  <si>
    <t>TanzSP-2@41</t>
  </si>
  <si>
    <t>TanzSP-2@42</t>
  </si>
  <si>
    <t>TanzSP-2@43</t>
  </si>
  <si>
    <t>TanzSP-2@44</t>
  </si>
  <si>
    <t>TanzSP-2@45</t>
  </si>
  <si>
    <t>TanzSP-2@46</t>
  </si>
  <si>
    <t>TanzSP-2@47</t>
  </si>
  <si>
    <t>TanzSP-2@48</t>
  </si>
  <si>
    <t>TanzSP-2@49</t>
  </si>
  <si>
    <t>TanzSP-2@50</t>
  </si>
  <si>
    <t>TanzSP-2@51</t>
  </si>
  <si>
    <t>TanzSP-2@52</t>
  </si>
  <si>
    <t>TanzSP-2@53</t>
  </si>
  <si>
    <t>TanzSP-2@54</t>
  </si>
  <si>
    <t>TanzSP-2@55</t>
  </si>
  <si>
    <t>TanzSP-2@56</t>
  </si>
  <si>
    <t>TanzSP-2@57</t>
  </si>
  <si>
    <t>TanzSP-2@58</t>
  </si>
  <si>
    <t>TanzSP-2@59</t>
  </si>
  <si>
    <t>TanzSP-2@60</t>
  </si>
  <si>
    <t>TanzSP-2@61</t>
  </si>
  <si>
    <t>TanzSP-2@62</t>
  </si>
  <si>
    <t>TanzSP-2@63</t>
  </si>
  <si>
    <t>TanzSP-2@64</t>
  </si>
  <si>
    <t>TanzSP-2@65</t>
  </si>
  <si>
    <t>TanzSP-2@66</t>
  </si>
  <si>
    <t>TanzSP-2@67</t>
  </si>
  <si>
    <t>TanzSP-2@68</t>
  </si>
  <si>
    <t>TanzSP-2@69</t>
  </si>
  <si>
    <t>TanzSP-2@70</t>
  </si>
  <si>
    <t>TanzSP-2@71</t>
  </si>
  <si>
    <t>TanzSP-2@72</t>
  </si>
  <si>
    <t>TanzSP-2@73</t>
  </si>
  <si>
    <t>TanzSP-2@74</t>
  </si>
  <si>
    <t>TanzSP-2@75</t>
  </si>
  <si>
    <t>TanzSP-2@76</t>
  </si>
  <si>
    <t>TanzSP-2@77</t>
  </si>
  <si>
    <t>TanzSP-2@78</t>
  </si>
  <si>
    <t>TanzSP-2@79</t>
  </si>
  <si>
    <t>TanzSP-2@80</t>
  </si>
  <si>
    <t>TanzSP-2@81</t>
  </si>
  <si>
    <t>TanzSP-2@82</t>
  </si>
  <si>
    <t>TanzSP-2@83</t>
  </si>
  <si>
    <t>TanzSP-2@84</t>
  </si>
  <si>
    <t>TanzSP-2@85</t>
  </si>
  <si>
    <t>TanzSP-2@86</t>
  </si>
  <si>
    <t>TanzSP-2@87</t>
  </si>
  <si>
    <t>TanzSP-2@88</t>
  </si>
  <si>
    <t>TanzSP-2@89</t>
  </si>
  <si>
    <t>TanzSP-2@90</t>
  </si>
  <si>
    <t>TanzSP-2@91</t>
  </si>
  <si>
    <t>TanzSP-2@92</t>
  </si>
  <si>
    <t>TanzSP-2@93</t>
  </si>
  <si>
    <t>TanzSP-2@94</t>
  </si>
  <si>
    <t>TanzSP-2@95</t>
  </si>
  <si>
    <t>TanzSP-2@96</t>
  </si>
  <si>
    <t>TanzSP-2@97</t>
  </si>
  <si>
    <t>TanzSP-2@98</t>
  </si>
  <si>
    <t>TanzSP-2@99</t>
  </si>
  <si>
    <t>TanzSP-2@100</t>
  </si>
  <si>
    <t>TanzSP-2@101</t>
  </si>
  <si>
    <t>TanzSP-2@102</t>
  </si>
  <si>
    <t>TanzSP-2@103</t>
  </si>
  <si>
    <t>TanzSP-2@104</t>
  </si>
  <si>
    <t>TanzSP-2@105</t>
  </si>
  <si>
    <t>TanzSP-2@106</t>
  </si>
  <si>
    <t>610@16</t>
  </si>
  <si>
    <t>610@17</t>
  </si>
  <si>
    <t>610@18</t>
  </si>
  <si>
    <t>610@19</t>
  </si>
  <si>
    <t>610@20</t>
  </si>
  <si>
    <t>610@21</t>
  </si>
  <si>
    <t>610@22</t>
  </si>
  <si>
    <t>610@23</t>
  </si>
  <si>
    <t>610@24</t>
  </si>
  <si>
    <t>610@25</t>
  </si>
  <si>
    <t>610@26</t>
  </si>
  <si>
    <t>610@27</t>
  </si>
  <si>
    <t>610@28</t>
  </si>
  <si>
    <t>610@29</t>
  </si>
  <si>
    <t>610@30</t>
  </si>
  <si>
    <t>610@31</t>
  </si>
  <si>
    <t>610@32</t>
  </si>
  <si>
    <t>610@33</t>
  </si>
  <si>
    <t>610@34</t>
  </si>
  <si>
    <t>610@35</t>
  </si>
  <si>
    <t>610@36</t>
  </si>
  <si>
    <t>610@37</t>
  </si>
  <si>
    <t>610@38</t>
  </si>
  <si>
    <t>610@39</t>
  </si>
  <si>
    <t>610@40</t>
  </si>
  <si>
    <t>610@41</t>
  </si>
  <si>
    <t>610@42</t>
  </si>
  <si>
    <t>610@43</t>
  </si>
  <si>
    <t>610@44</t>
  </si>
  <si>
    <t>610@45</t>
  </si>
  <si>
    <t>610@46</t>
  </si>
  <si>
    <t>610@47</t>
  </si>
  <si>
    <t>610@48</t>
  </si>
  <si>
    <t>610@49</t>
  </si>
  <si>
    <t>610@50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</si>
</sst>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0_);[Red]\(0\)"/>
    <numFmt numFmtId="179" formatCode="0_ "/>
  </numFmts>
  <fonts count="12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0"/>
      <name val="Verdana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b/>
      <sz val="11"/>
      <color theme="1"/>
      <name val="宋体"/>
      <family val="3"/>
      <charset val="134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7" fillId="0" borderId="0"/>
    <xf numFmtId="0" fontId="4" fillId="0" borderId="0"/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0" fillId="0" borderId="0" xfId="0" applyNumberFormat="1">
      <alignment vertical="center"/>
    </xf>
    <xf numFmtId="177" fontId="3" fillId="0" borderId="0" xfId="0" applyNumberFormat="1" applyFont="1">
      <alignment vertical="center"/>
    </xf>
    <xf numFmtId="177" fontId="3" fillId="0" borderId="0" xfId="0" applyNumberFormat="1" applyFont="1" applyAlignment="1"/>
    <xf numFmtId="177" fontId="0" fillId="0" borderId="0" xfId="0" applyNumberFormat="1" applyFill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Alignment="1"/>
    <xf numFmtId="178" fontId="0" fillId="0" borderId="0" xfId="0" applyNumberFormat="1">
      <alignment vertical="center"/>
    </xf>
    <xf numFmtId="178" fontId="0" fillId="0" borderId="0" xfId="0" applyNumberFormat="1" applyFill="1">
      <alignment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2" fontId="8" fillId="0" borderId="0" xfId="1" applyNumberFormat="1" applyFont="1" applyAlignment="1">
      <alignment horizontal="center" vertical="center"/>
    </xf>
    <xf numFmtId="177" fontId="1" fillId="0" borderId="0" xfId="0" applyNumberFormat="1" applyFont="1" applyFill="1">
      <alignment vertical="center"/>
    </xf>
    <xf numFmtId="0" fontId="10" fillId="0" borderId="0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179" fontId="3" fillId="0" borderId="0" xfId="0" applyNumberFormat="1" applyFont="1">
      <alignment vertical="center"/>
    </xf>
    <xf numFmtId="179" fontId="0" fillId="0" borderId="0" xfId="0" applyNumberFormat="1">
      <alignment vertical="center"/>
    </xf>
    <xf numFmtId="0" fontId="11" fillId="0" borderId="0" xfId="0" applyFont="1">
      <alignment vertical="center"/>
    </xf>
    <xf numFmtId="178" fontId="3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0" fontId="3" fillId="0" borderId="0" xfId="0" applyFont="1" applyFill="1">
      <alignment vertical="center"/>
    </xf>
    <xf numFmtId="177" fontId="3" fillId="0" borderId="0" xfId="0" applyNumberFormat="1" applyFont="1" applyFill="1">
      <alignment vertical="center"/>
    </xf>
    <xf numFmtId="177" fontId="1" fillId="0" borderId="0" xfId="0" applyNumberFormat="1" applyFont="1">
      <alignment vertical="center"/>
    </xf>
  </cellXfs>
  <cellStyles count="3">
    <cellStyle name="常规" xfId="0" builtinId="0"/>
    <cellStyle name="常规 2" xfId="2" xr:uid="{1A96B81F-B94E-41E9-BA26-2471748FCDCC}"/>
    <cellStyle name="常规 2 2" xfId="1" xr:uid="{3586B850-A0D3-4FCA-9E1D-EFA8AD685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TanzSP-1@1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MadSP@1" TargetMode="External"/><Relationship Id="rId1" Type="http://schemas.openxmlformats.org/officeDocument/2006/relationships/hyperlink" Target="mailto:MadSP@1" TargetMode="External"/><Relationship Id="rId6" Type="http://schemas.openxmlformats.org/officeDocument/2006/relationships/hyperlink" Target="mailto:TanzSP-2@1" TargetMode="External"/><Relationship Id="rId5" Type="http://schemas.openxmlformats.org/officeDocument/2006/relationships/hyperlink" Target="mailto:TanzSP-2@1" TargetMode="External"/><Relationship Id="rId4" Type="http://schemas.openxmlformats.org/officeDocument/2006/relationships/hyperlink" Target="mailto:TanzSP-1@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5564-88F1-4081-AF92-8A9C13B8947B}">
  <dimension ref="A1:AC55"/>
  <sheetViews>
    <sheetView tabSelected="1" workbookViewId="0">
      <pane ySplit="1" topLeftCell="A2" activePane="bottomLeft" state="frozen"/>
      <selection pane="bottomLeft" activeCell="A54" sqref="A54:XFD55"/>
    </sheetView>
  </sheetViews>
  <sheetFormatPr defaultRowHeight="14" x14ac:dyDescent="0.3"/>
  <cols>
    <col min="1" max="1" width="10.5" style="3" customWidth="1"/>
    <col min="2" max="2" width="7.25" style="19" customWidth="1"/>
    <col min="3" max="3" width="5.6640625" style="19" customWidth="1"/>
    <col min="4" max="4" width="10.33203125" style="3" customWidth="1"/>
    <col min="5" max="20" width="8.6640625" style="3"/>
    <col min="21" max="21" width="21.58203125" style="3" customWidth="1"/>
    <col min="22" max="16384" width="8.6640625" style="3"/>
  </cols>
  <sheetData>
    <row r="1" spans="1:29" s="2" customFormat="1" ht="14.5" x14ac:dyDescent="0.3">
      <c r="A1" s="2" t="s">
        <v>7</v>
      </c>
      <c r="B1" s="18" t="s">
        <v>254</v>
      </c>
      <c r="C1" s="18" t="s">
        <v>253</v>
      </c>
      <c r="D1" s="2" t="s">
        <v>12</v>
      </c>
      <c r="E1" s="2" t="s">
        <v>0</v>
      </c>
      <c r="F1" s="2" t="s">
        <v>1</v>
      </c>
      <c r="G1" s="2" t="s">
        <v>2</v>
      </c>
      <c r="H1" s="2" t="s">
        <v>239</v>
      </c>
      <c r="I1" s="2" t="s">
        <v>240</v>
      </c>
      <c r="J1" s="2" t="s">
        <v>241</v>
      </c>
      <c r="K1" s="2" t="s">
        <v>8</v>
      </c>
      <c r="M1" s="2" t="s">
        <v>249</v>
      </c>
      <c r="N1" s="2" t="s">
        <v>242</v>
      </c>
      <c r="O1" s="2" t="s">
        <v>243</v>
      </c>
      <c r="P1" s="2" t="s">
        <v>244</v>
      </c>
      <c r="Q1" s="2" t="s">
        <v>245</v>
      </c>
      <c r="R1" s="2" t="s">
        <v>246</v>
      </c>
      <c r="S1" s="2" t="s">
        <v>247</v>
      </c>
      <c r="T1" s="2" t="s">
        <v>248</v>
      </c>
      <c r="U1" s="20" t="s">
        <v>250</v>
      </c>
      <c r="V1" s="2" t="s">
        <v>242</v>
      </c>
      <c r="W1" s="2" t="s">
        <v>243</v>
      </c>
      <c r="X1" s="2" t="s">
        <v>244</v>
      </c>
      <c r="Y1" s="2" t="s">
        <v>245</v>
      </c>
      <c r="Z1" s="2" t="s">
        <v>246</v>
      </c>
      <c r="AA1" s="2" t="s">
        <v>247</v>
      </c>
      <c r="AB1" s="2" t="s">
        <v>248</v>
      </c>
      <c r="AC1" s="2" t="s">
        <v>251</v>
      </c>
    </row>
    <row r="2" spans="1:29" x14ac:dyDescent="0.3">
      <c r="A2" s="2" t="s">
        <v>4</v>
      </c>
      <c r="B2" s="19">
        <v>1</v>
      </c>
      <c r="C2" s="19">
        <v>10</v>
      </c>
      <c r="D2" s="3">
        <v>65.042000000000002</v>
      </c>
      <c r="E2" s="3">
        <v>13.186999999999999</v>
      </c>
      <c r="F2" s="3">
        <v>20.902000000000001</v>
      </c>
      <c r="G2" s="3">
        <v>5.0999999999999997E-2</v>
      </c>
      <c r="H2" s="3">
        <v>0</v>
      </c>
      <c r="I2" s="3">
        <v>0.108</v>
      </c>
      <c r="J2" s="3">
        <v>3.1E-2</v>
      </c>
      <c r="K2" s="3">
        <f>SUM(D2:J2)</f>
        <v>99.321000000000012</v>
      </c>
      <c r="M2" s="3">
        <v>41.952087735771357</v>
      </c>
      <c r="N2" s="3">
        <v>34.433999999999997</v>
      </c>
      <c r="O2" s="3">
        <v>10.256555555555556</v>
      </c>
      <c r="P2" s="3">
        <v>12.5412</v>
      </c>
      <c r="Q2" s="3">
        <v>3.4894736842105256E-2</v>
      </c>
      <c r="R2" s="3">
        <v>0</v>
      </c>
      <c r="S2" s="3">
        <v>8.3661971830985907E-2</v>
      </c>
      <c r="T2" s="3">
        <v>1.8599999999999998E-2</v>
      </c>
      <c r="V2" s="3">
        <v>1.9455845403311631</v>
      </c>
      <c r="W2" s="3">
        <v>0.27940868763446425</v>
      </c>
      <c r="X2" s="3">
        <v>0.79717605976219241</v>
      </c>
      <c r="Y2" s="3">
        <v>1.0237242230124492E-3</v>
      </c>
      <c r="Z2" s="3">
        <v>0</v>
      </c>
      <c r="AA2" s="3">
        <v>2.3205546596205976E-3</v>
      </c>
      <c r="AB2" s="3">
        <v>5.9115055622973786E-4</v>
      </c>
      <c r="AC2" s="3">
        <f>X2/(W2+X2)</f>
        <v>0.74046754023766703</v>
      </c>
    </row>
    <row r="3" spans="1:29" x14ac:dyDescent="0.3">
      <c r="A3" s="2"/>
      <c r="B3" s="19">
        <v>2</v>
      </c>
      <c r="C3" s="19">
        <v>9</v>
      </c>
      <c r="D3" s="3">
        <v>66.662999999999997</v>
      </c>
      <c r="E3" s="3">
        <v>12.606</v>
      </c>
      <c r="F3" s="3">
        <v>20.675999999999998</v>
      </c>
      <c r="G3" s="3">
        <v>0.115</v>
      </c>
      <c r="H3" s="3">
        <v>0</v>
      </c>
      <c r="I3" s="3">
        <v>3.9E-2</v>
      </c>
      <c r="J3" s="3">
        <v>1.2E-2</v>
      </c>
      <c r="K3" s="3">
        <f t="shared" ref="K3:K16" si="0">SUM(D3:J3)</f>
        <v>100.11099999999999</v>
      </c>
      <c r="M3" s="3">
        <v>42.492461384613144</v>
      </c>
      <c r="N3" s="3">
        <v>35.292176470588231</v>
      </c>
      <c r="O3" s="3">
        <v>9.8046666666666678</v>
      </c>
      <c r="P3" s="3">
        <v>12.405599999999998</v>
      </c>
      <c r="Q3" s="3">
        <v>7.8684210526315801E-2</v>
      </c>
      <c r="R3" s="3">
        <v>0</v>
      </c>
      <c r="S3" s="3">
        <v>3.0211267605633804E-2</v>
      </c>
      <c r="T3" s="3">
        <v>7.2000000000000007E-3</v>
      </c>
      <c r="V3" s="3">
        <v>1.9940730944942699</v>
      </c>
      <c r="W3" s="3">
        <v>0.26709834809433963</v>
      </c>
      <c r="X3" s="3">
        <v>0.7885567032649069</v>
      </c>
      <c r="Y3" s="3">
        <v>2.30839775777317E-3</v>
      </c>
      <c r="Z3" s="3">
        <v>0</v>
      </c>
      <c r="AA3" s="3">
        <v>8.3797807152966009E-4</v>
      </c>
      <c r="AB3" s="3">
        <v>2.2883247337925338E-4</v>
      </c>
      <c r="AC3" s="3">
        <f t="shared" ref="AC3:AC48" si="1">X3/(W3+X3)</f>
        <v>0.74698330884655217</v>
      </c>
    </row>
    <row r="4" spans="1:29" x14ac:dyDescent="0.3">
      <c r="A4" s="2"/>
      <c r="B4" s="19">
        <v>3</v>
      </c>
      <c r="C4" s="19">
        <v>8</v>
      </c>
      <c r="D4" s="3">
        <v>64.88</v>
      </c>
      <c r="E4" s="3">
        <v>13.053000000000001</v>
      </c>
      <c r="F4" s="3">
        <v>20.896999999999998</v>
      </c>
      <c r="G4" s="3">
        <v>3.4000000000000002E-2</v>
      </c>
      <c r="H4" s="3">
        <v>6.0000000000000001E-3</v>
      </c>
      <c r="I4" s="3">
        <v>8.8999999999999996E-2</v>
      </c>
      <c r="J4" s="3">
        <v>3.1E-2</v>
      </c>
      <c r="K4" s="3">
        <f t="shared" si="0"/>
        <v>98.99</v>
      </c>
      <c r="M4" s="3">
        <v>41.837624552682449</v>
      </c>
      <c r="N4" s="3">
        <v>34.348235294117643</v>
      </c>
      <c r="O4" s="3">
        <v>10.152333333333335</v>
      </c>
      <c r="P4" s="3">
        <v>12.5382</v>
      </c>
      <c r="Q4" s="3">
        <v>2.3263157894736847E-2</v>
      </c>
      <c r="R4" s="3">
        <v>2.8E-3</v>
      </c>
      <c r="S4" s="3">
        <v>6.894366197183098E-2</v>
      </c>
      <c r="T4" s="3">
        <v>1.8599999999999998E-2</v>
      </c>
      <c r="V4" s="3">
        <v>1.9407386761890137</v>
      </c>
      <c r="W4" s="3">
        <v>0.27656946990920317</v>
      </c>
      <c r="X4" s="3">
        <v>0.79698536603437609</v>
      </c>
      <c r="Y4" s="3">
        <v>6.8248281534163285E-4</v>
      </c>
      <c r="Z4" s="3">
        <v>1.5255498225283558E-4</v>
      </c>
      <c r="AA4" s="3">
        <v>1.9123089324651218E-3</v>
      </c>
      <c r="AB4" s="3">
        <v>5.9115055622973786E-4</v>
      </c>
      <c r="AC4" s="3">
        <f t="shared" si="1"/>
        <v>0.74237974563626452</v>
      </c>
    </row>
    <row r="5" spans="1:29" x14ac:dyDescent="0.3">
      <c r="A5" s="2"/>
      <c r="B5" s="19">
        <v>4</v>
      </c>
      <c r="C5" s="19">
        <v>7</v>
      </c>
      <c r="D5" s="3">
        <v>64.962000000000003</v>
      </c>
      <c r="E5" s="3">
        <v>13.787000000000001</v>
      </c>
      <c r="F5" s="3">
        <v>20.963000000000001</v>
      </c>
      <c r="G5" s="3">
        <v>7.2999999999999995E-2</v>
      </c>
      <c r="H5" s="3">
        <v>0</v>
      </c>
      <c r="I5" s="3">
        <v>7.0000000000000007E-2</v>
      </c>
      <c r="J5" s="3">
        <v>4.1000000000000002E-2</v>
      </c>
      <c r="K5" s="3">
        <f>SUM(D5:J5)</f>
        <v>99.896000000000001</v>
      </c>
      <c r="M5" s="3">
        <v>42.074557998420524</v>
      </c>
      <c r="N5" s="3">
        <v>34.39164705882353</v>
      </c>
      <c r="O5" s="3">
        <v>10.723222222222223</v>
      </c>
      <c r="P5" s="3">
        <v>12.5778</v>
      </c>
      <c r="Q5" s="3">
        <v>4.9947368421052629E-2</v>
      </c>
      <c r="R5" s="3">
        <v>0</v>
      </c>
      <c r="S5" s="3">
        <v>5.422535211267606E-2</v>
      </c>
      <c r="T5" s="3">
        <v>2.46E-2</v>
      </c>
      <c r="V5" s="3">
        <v>1.9431915210017068</v>
      </c>
      <c r="W5" s="3">
        <v>0.29212160282220057</v>
      </c>
      <c r="X5" s="3">
        <v>0.79950252324154814</v>
      </c>
      <c r="Y5" s="3">
        <v>1.4653307505864469E-3</v>
      </c>
      <c r="Z5" s="3">
        <v>0</v>
      </c>
      <c r="AA5" s="3">
        <v>1.5040632053096466E-3</v>
      </c>
      <c r="AB5" s="3">
        <v>7.8184428404578241E-4</v>
      </c>
      <c r="AC5" s="3">
        <f t="shared" si="1"/>
        <v>0.7323972639963976</v>
      </c>
    </row>
    <row r="6" spans="1:29" x14ac:dyDescent="0.3">
      <c r="A6" s="2"/>
      <c r="B6" s="19">
        <v>5</v>
      </c>
      <c r="C6" s="19">
        <v>6</v>
      </c>
      <c r="D6" s="3">
        <v>66.456999999999994</v>
      </c>
      <c r="E6" s="3">
        <v>11.714</v>
      </c>
      <c r="F6" s="3">
        <v>20.856999999999999</v>
      </c>
      <c r="G6" s="3">
        <v>8.8999999999999996E-2</v>
      </c>
      <c r="H6" s="3">
        <v>0</v>
      </c>
      <c r="I6" s="3">
        <v>0</v>
      </c>
      <c r="J6" s="3">
        <v>6.0000000000000001E-3</v>
      </c>
      <c r="K6" s="3">
        <f t="shared" si="0"/>
        <v>99.12299999999999</v>
      </c>
      <c r="M6" s="3">
        <v>42.250298727210186</v>
      </c>
      <c r="N6" s="3">
        <v>35.183117647058822</v>
      </c>
      <c r="O6" s="3">
        <v>9.1108888888888888</v>
      </c>
      <c r="P6" s="3">
        <v>12.514199999999999</v>
      </c>
      <c r="Q6" s="3">
        <v>6.0894736842105265E-2</v>
      </c>
      <c r="R6" s="3">
        <v>0</v>
      </c>
      <c r="S6" s="3">
        <v>0</v>
      </c>
      <c r="T6" s="3">
        <v>3.6000000000000003E-3</v>
      </c>
      <c r="V6" s="3">
        <v>1.9879110697209201</v>
      </c>
      <c r="W6" s="3">
        <v>0.24819848084857166</v>
      </c>
      <c r="X6" s="3">
        <v>0.79545981621184791</v>
      </c>
      <c r="Y6" s="3">
        <v>1.7864991342766269E-3</v>
      </c>
      <c r="Z6" s="3">
        <v>0</v>
      </c>
      <c r="AA6" s="3">
        <v>0</v>
      </c>
      <c r="AB6" s="3">
        <v>1.1441623668962669E-4</v>
      </c>
      <c r="AC6" s="3">
        <f t="shared" si="1"/>
        <v>0.76218415400169726</v>
      </c>
    </row>
    <row r="7" spans="1:29" x14ac:dyDescent="0.3">
      <c r="A7" s="2"/>
      <c r="B7" s="19">
        <v>6</v>
      </c>
      <c r="C7" s="19">
        <v>5</v>
      </c>
      <c r="D7" s="3">
        <v>65.585999999999999</v>
      </c>
      <c r="E7" s="3">
        <v>13.236000000000001</v>
      </c>
      <c r="F7" s="3">
        <v>20.937999999999999</v>
      </c>
      <c r="G7" s="3">
        <v>5.0999999999999997E-2</v>
      </c>
      <c r="H7" s="3">
        <v>0</v>
      </c>
      <c r="I7" s="3">
        <v>0.05</v>
      </c>
      <c r="J7" s="3">
        <v>2E-3</v>
      </c>
      <c r="K7" s="3">
        <f t="shared" si="0"/>
        <v>99.863</v>
      </c>
      <c r="M7" s="3">
        <v>42.208706202125029</v>
      </c>
      <c r="N7" s="3">
        <v>34.722000000000001</v>
      </c>
      <c r="O7" s="3">
        <v>10.294666666666666</v>
      </c>
      <c r="P7" s="3">
        <v>12.562799999999999</v>
      </c>
      <c r="Q7" s="3">
        <v>3.4894736842105256E-2</v>
      </c>
      <c r="R7" s="3">
        <v>0</v>
      </c>
      <c r="S7" s="3">
        <v>3.873239436619718E-2</v>
      </c>
      <c r="T7" s="3">
        <v>1.2000000000000001E-3</v>
      </c>
      <c r="V7" s="3">
        <v>1.9618570717714654</v>
      </c>
      <c r="W7" s="3">
        <v>0.28044690904146274</v>
      </c>
      <c r="X7" s="3">
        <v>0.79854905460246772</v>
      </c>
      <c r="Y7" s="3">
        <v>1.0237242230124492E-3</v>
      </c>
      <c r="Z7" s="3">
        <v>0</v>
      </c>
      <c r="AA7" s="3">
        <v>1.0743308609354619E-3</v>
      </c>
      <c r="AB7" s="3">
        <v>3.8138745563208894E-5</v>
      </c>
      <c r="AC7" s="3">
        <f t="shared" si="1"/>
        <v>0.74008530291962205</v>
      </c>
    </row>
    <row r="8" spans="1:29" x14ac:dyDescent="0.3">
      <c r="A8" s="2"/>
      <c r="B8" s="19">
        <v>7</v>
      </c>
      <c r="C8" s="19">
        <v>4</v>
      </c>
      <c r="D8" s="3">
        <v>64.882999999999996</v>
      </c>
      <c r="E8" s="3">
        <v>13.287000000000001</v>
      </c>
      <c r="F8" s="3">
        <v>20.745000000000001</v>
      </c>
      <c r="G8" s="3">
        <v>2.1999999999999999E-2</v>
      </c>
      <c r="H8" s="3">
        <v>0</v>
      </c>
      <c r="I8" s="3">
        <v>6.2E-2</v>
      </c>
      <c r="J8" s="3">
        <v>6.0000000000000001E-3</v>
      </c>
      <c r="K8" s="3">
        <f t="shared" si="0"/>
        <v>99.00500000000001</v>
      </c>
      <c r="M8" s="3">
        <v>41.807162336661875</v>
      </c>
      <c r="N8" s="3">
        <v>34.349823529411765</v>
      </c>
      <c r="O8" s="3">
        <v>10.334333333333333</v>
      </c>
      <c r="P8" s="3">
        <v>12.446999999999999</v>
      </c>
      <c r="Q8" s="3">
        <v>1.5052631578947368E-2</v>
      </c>
      <c r="R8" s="3">
        <v>0</v>
      </c>
      <c r="S8" s="3">
        <v>4.8028169014084507E-2</v>
      </c>
      <c r="T8" s="3">
        <v>3.6000000000000003E-3</v>
      </c>
      <c r="V8" s="3">
        <v>1.9408284144138686</v>
      </c>
      <c r="W8" s="3">
        <v>0.28152750683242034</v>
      </c>
      <c r="X8" s="3">
        <v>0.79118827670876846</v>
      </c>
      <c r="Y8" s="3">
        <v>4.4160652757399766E-4</v>
      </c>
      <c r="Z8" s="3">
        <v>0</v>
      </c>
      <c r="AA8" s="3">
        <v>1.3321702675599726E-3</v>
      </c>
      <c r="AB8" s="3">
        <v>1.1441623668962669E-4</v>
      </c>
      <c r="AC8" s="3">
        <f t="shared" si="1"/>
        <v>0.73755629296041703</v>
      </c>
    </row>
    <row r="9" spans="1:29" x14ac:dyDescent="0.3">
      <c r="A9" s="2"/>
      <c r="B9" s="19">
        <v>8</v>
      </c>
      <c r="C9" s="19">
        <v>3</v>
      </c>
      <c r="D9" s="3">
        <v>66.007999999999996</v>
      </c>
      <c r="E9" s="3">
        <v>12.117000000000001</v>
      </c>
      <c r="F9" s="3">
        <v>20.896000000000001</v>
      </c>
      <c r="G9" s="3">
        <v>5.7000000000000002E-2</v>
      </c>
      <c r="H9" s="3">
        <v>0</v>
      </c>
      <c r="I9" s="3">
        <v>2.7E-2</v>
      </c>
      <c r="J9" s="3">
        <v>1.2E-2</v>
      </c>
      <c r="K9" s="3">
        <f t="shared" si="0"/>
        <v>99.117000000000004</v>
      </c>
      <c r="M9" s="3">
        <v>42.142539409003042</v>
      </c>
      <c r="N9" s="3">
        <v>34.945411764705881</v>
      </c>
      <c r="O9" s="3">
        <v>9.4243333333333332</v>
      </c>
      <c r="P9" s="3">
        <v>12.537600000000001</v>
      </c>
      <c r="Q9" s="3">
        <v>3.9E-2</v>
      </c>
      <c r="R9" s="3">
        <v>0</v>
      </c>
      <c r="S9" s="3">
        <v>2.0915492957746477E-2</v>
      </c>
      <c r="T9" s="3">
        <v>7.2000000000000007E-3</v>
      </c>
      <c r="V9" s="3">
        <v>1.9744802487343469</v>
      </c>
      <c r="W9" s="3">
        <v>0.25673732221633455</v>
      </c>
      <c r="X9" s="3">
        <v>0.79694722728881295</v>
      </c>
      <c r="Y9" s="3">
        <v>1.1441623668962668E-3</v>
      </c>
      <c r="Z9" s="3">
        <v>0</v>
      </c>
      <c r="AA9" s="3">
        <v>5.8013866490514939E-4</v>
      </c>
      <c r="AB9" s="3">
        <v>2.2883247337925338E-4</v>
      </c>
      <c r="AC9" s="3">
        <f t="shared" si="1"/>
        <v>0.75634327908014909</v>
      </c>
    </row>
    <row r="10" spans="1:29" x14ac:dyDescent="0.3">
      <c r="A10" s="2"/>
      <c r="B10" s="19">
        <v>9</v>
      </c>
      <c r="C10" s="19">
        <v>2</v>
      </c>
      <c r="D10" s="3">
        <v>65.097999999999999</v>
      </c>
      <c r="E10" s="3">
        <v>12.862</v>
      </c>
      <c r="F10" s="3">
        <v>21.102</v>
      </c>
      <c r="G10" s="3">
        <v>1.7999999999999999E-2</v>
      </c>
      <c r="H10" s="3">
        <v>4.2000000000000003E-2</v>
      </c>
      <c r="I10" s="3">
        <v>4.2999999999999997E-2</v>
      </c>
      <c r="J10" s="3">
        <v>5.5E-2</v>
      </c>
      <c r="K10" s="3">
        <f t="shared" si="0"/>
        <v>99.220000000000013</v>
      </c>
      <c r="M10" s="3">
        <v>41.993149514770082</v>
      </c>
      <c r="N10" s="3">
        <v>34.463647058823526</v>
      </c>
      <c r="O10" s="3">
        <v>10.003777777777778</v>
      </c>
      <c r="P10" s="3">
        <v>12.661199999999999</v>
      </c>
      <c r="Q10" s="3">
        <v>1.2315789473684211E-2</v>
      </c>
      <c r="R10" s="3">
        <v>1.9600000000000003E-2</v>
      </c>
      <c r="S10" s="3">
        <v>3.3309859154929573E-2</v>
      </c>
      <c r="T10" s="3">
        <v>3.3000000000000002E-2</v>
      </c>
      <c r="V10" s="3">
        <v>1.9472596538617821</v>
      </c>
      <c r="W10" s="3">
        <v>0.27252252524110709</v>
      </c>
      <c r="X10" s="3">
        <v>0.80480380887483394</v>
      </c>
      <c r="Y10" s="3">
        <v>3.6131443165145265E-4</v>
      </c>
      <c r="Z10" s="3">
        <v>1.0678848757698491E-3</v>
      </c>
      <c r="AA10" s="3">
        <v>9.2392454040449699E-4</v>
      </c>
      <c r="AB10" s="3">
        <v>1.0488155029882444E-3</v>
      </c>
      <c r="AC10" s="3">
        <f t="shared" si="1"/>
        <v>0.74703809179162017</v>
      </c>
    </row>
    <row r="11" spans="1:29" x14ac:dyDescent="0.3">
      <c r="A11" s="2"/>
      <c r="B11" s="19">
        <v>10</v>
      </c>
      <c r="C11" s="19">
        <v>1</v>
      </c>
      <c r="D11" s="3">
        <v>65.399000000000001</v>
      </c>
      <c r="E11" s="3">
        <v>13.929</v>
      </c>
      <c r="F11" s="3">
        <v>21.495000000000001</v>
      </c>
      <c r="G11" s="3">
        <v>4.9000000000000002E-2</v>
      </c>
      <c r="H11" s="3">
        <v>2.5000000000000001E-2</v>
      </c>
      <c r="I11" s="3">
        <v>4.5999999999999999E-2</v>
      </c>
      <c r="J11" s="3">
        <v>0.02</v>
      </c>
      <c r="K11" s="3">
        <f t="shared" si="0"/>
        <v>100.96300000000002</v>
      </c>
      <c r="M11" s="3">
        <v>42.516506548060292</v>
      </c>
      <c r="N11" s="3">
        <v>34.623000000000005</v>
      </c>
      <c r="O11" s="3">
        <v>10.833666666666666</v>
      </c>
      <c r="P11" s="3">
        <v>12.897</v>
      </c>
      <c r="Q11" s="3">
        <v>3.3526315789473682E-2</v>
      </c>
      <c r="R11" s="3">
        <v>1.1666666666666667E-2</v>
      </c>
      <c r="S11" s="3">
        <v>3.5633802816901407E-2</v>
      </c>
      <c r="T11" s="3">
        <v>1.2E-2</v>
      </c>
      <c r="V11" s="3">
        <v>1.9562633890888614</v>
      </c>
      <c r="W11" s="3">
        <v>0.29513032608329814</v>
      </c>
      <c r="X11" s="3">
        <v>0.81979233588117517</v>
      </c>
      <c r="Y11" s="3">
        <v>9.8357817505117661E-4</v>
      </c>
      <c r="Z11" s="3">
        <v>6.3564575938681494E-4</v>
      </c>
      <c r="AA11" s="3">
        <v>9.8838439206062477E-4</v>
      </c>
      <c r="AB11" s="3">
        <v>3.8138745563208893E-4</v>
      </c>
      <c r="AC11" s="3">
        <f t="shared" si="1"/>
        <v>0.73529076396807291</v>
      </c>
    </row>
    <row r="12" spans="1:29" x14ac:dyDescent="0.3">
      <c r="A12" s="2"/>
      <c r="B12" s="19">
        <v>11</v>
      </c>
      <c r="C12" s="19">
        <v>11</v>
      </c>
      <c r="D12" s="3">
        <v>66.242000000000004</v>
      </c>
      <c r="E12" s="3">
        <v>11.839</v>
      </c>
      <c r="F12" s="3">
        <v>21.052</v>
      </c>
      <c r="G12" s="3">
        <v>0.129</v>
      </c>
      <c r="H12" s="3">
        <v>0</v>
      </c>
      <c r="I12" s="3">
        <v>4.2999999999999997E-2</v>
      </c>
      <c r="J12" s="3">
        <v>2.5000000000000001E-2</v>
      </c>
      <c r="K12" s="3">
        <f t="shared" si="0"/>
        <v>99.330000000000027</v>
      </c>
      <c r="M12" s="3">
        <v>42.284821754192158</v>
      </c>
      <c r="N12" s="3">
        <v>35.069294117647061</v>
      </c>
      <c r="O12" s="3">
        <v>9.208111111111112</v>
      </c>
      <c r="P12" s="3">
        <v>12.6312</v>
      </c>
      <c r="Q12" s="3">
        <v>8.8263157894736849E-2</v>
      </c>
      <c r="R12" s="3">
        <v>0</v>
      </c>
      <c r="S12" s="3">
        <v>3.3309859154929573E-2</v>
      </c>
      <c r="T12" s="3">
        <v>1.5000000000000003E-2</v>
      </c>
      <c r="V12" s="3">
        <v>1.9814798302730066</v>
      </c>
      <c r="W12" s="3">
        <v>0.25084700484601669</v>
      </c>
      <c r="X12" s="3">
        <v>0.80289687159667356</v>
      </c>
      <c r="Y12" s="3">
        <v>2.5894200935020774E-3</v>
      </c>
      <c r="Z12" s="3">
        <v>0</v>
      </c>
      <c r="AA12" s="3">
        <v>9.2392454040449699E-4</v>
      </c>
      <c r="AB12" s="3">
        <v>4.7673431954011115E-4</v>
      </c>
      <c r="AC12" s="3">
        <f t="shared" si="1"/>
        <v>0.7619468919782999</v>
      </c>
    </row>
    <row r="13" spans="1:29" x14ac:dyDescent="0.3">
      <c r="A13" s="2"/>
      <c r="B13" s="19">
        <v>12</v>
      </c>
      <c r="C13" s="19">
        <v>12</v>
      </c>
      <c r="D13" s="3">
        <v>65.465000000000003</v>
      </c>
      <c r="E13" s="3">
        <v>13.265000000000001</v>
      </c>
      <c r="F13" s="3">
        <v>21.12</v>
      </c>
      <c r="G13" s="3">
        <v>3.3000000000000002E-2</v>
      </c>
      <c r="H13" s="3">
        <v>0</v>
      </c>
      <c r="I13" s="3">
        <v>5.8000000000000003E-2</v>
      </c>
      <c r="J13" s="3">
        <v>4.4999999999999998E-2</v>
      </c>
      <c r="K13" s="3">
        <f t="shared" si="0"/>
        <v>99.986000000000018</v>
      </c>
      <c r="M13" s="3">
        <v>42.244328076473984</v>
      </c>
      <c r="N13" s="3">
        <v>34.657941176470587</v>
      </c>
      <c r="O13" s="3">
        <v>10.317222222222222</v>
      </c>
      <c r="P13" s="3">
        <v>12.672000000000001</v>
      </c>
      <c r="Q13" s="3">
        <v>2.2578947368421056E-2</v>
      </c>
      <c r="R13" s="3">
        <v>0</v>
      </c>
      <c r="S13" s="3">
        <v>4.4929577464788734E-2</v>
      </c>
      <c r="T13" s="3">
        <v>2.7000000000000003E-2</v>
      </c>
      <c r="V13" s="3">
        <v>1.958237630035663</v>
      </c>
      <c r="W13" s="3">
        <v>0.28106136660886999</v>
      </c>
      <c r="X13" s="3">
        <v>0.80549030629497187</v>
      </c>
      <c r="Y13" s="3">
        <v>6.6240979136099657E-4</v>
      </c>
      <c r="Z13" s="3">
        <v>0</v>
      </c>
      <c r="AA13" s="3">
        <v>1.2462237986851357E-3</v>
      </c>
      <c r="AB13" s="3">
        <v>8.5812177517219997E-4</v>
      </c>
      <c r="AC13" s="3">
        <f t="shared" si="1"/>
        <v>0.74132719720754281</v>
      </c>
    </row>
    <row r="14" spans="1:29" x14ac:dyDescent="0.3">
      <c r="A14" s="2"/>
      <c r="B14" s="19">
        <v>13</v>
      </c>
      <c r="C14" s="19">
        <v>13</v>
      </c>
      <c r="D14" s="3">
        <v>65.400000000000006</v>
      </c>
      <c r="E14" s="3">
        <v>12.867000000000001</v>
      </c>
      <c r="F14" s="3">
        <v>21.411000000000001</v>
      </c>
      <c r="G14" s="3">
        <v>4.8000000000000001E-2</v>
      </c>
      <c r="H14" s="3">
        <v>0</v>
      </c>
      <c r="I14" s="3">
        <v>2.3E-2</v>
      </c>
      <c r="J14" s="3">
        <v>1.2E-2</v>
      </c>
      <c r="K14" s="3">
        <f t="shared" si="0"/>
        <v>99.76100000000001</v>
      </c>
      <c r="M14" s="3">
        <v>42.225344914897029</v>
      </c>
      <c r="N14" s="3">
        <v>34.623529411764707</v>
      </c>
      <c r="O14" s="3">
        <v>10.007666666666667</v>
      </c>
      <c r="P14" s="3">
        <v>12.8466</v>
      </c>
      <c r="Q14" s="3">
        <v>3.2842105263157895E-2</v>
      </c>
      <c r="R14" s="3">
        <v>0</v>
      </c>
      <c r="S14" s="3">
        <v>1.7816901408450703E-2</v>
      </c>
      <c r="T14" s="3">
        <v>7.2000000000000007E-3</v>
      </c>
      <c r="V14" s="3">
        <v>1.9562933018304798</v>
      </c>
      <c r="W14" s="3">
        <v>0.27262846620100495</v>
      </c>
      <c r="X14" s="3">
        <v>0.81658868125386563</v>
      </c>
      <c r="Y14" s="3">
        <v>9.6350515107054043E-4</v>
      </c>
      <c r="Z14" s="3">
        <v>0</v>
      </c>
      <c r="AA14" s="3">
        <v>4.9419219603031239E-4</v>
      </c>
      <c r="AB14" s="3">
        <v>2.2883247337925338E-4</v>
      </c>
      <c r="AC14" s="3">
        <f t="shared" si="1"/>
        <v>0.7497023740049954</v>
      </c>
    </row>
    <row r="15" spans="1:29" x14ac:dyDescent="0.3">
      <c r="A15" s="2"/>
      <c r="B15" s="19">
        <v>14</v>
      </c>
      <c r="C15" s="19">
        <v>20</v>
      </c>
      <c r="D15" s="3">
        <v>64.903999999999996</v>
      </c>
      <c r="E15" s="3">
        <v>13.333</v>
      </c>
      <c r="F15" s="3">
        <v>20.785</v>
      </c>
      <c r="G15" s="3">
        <v>0.06</v>
      </c>
      <c r="H15" s="3">
        <v>4.0000000000000001E-3</v>
      </c>
      <c r="I15" s="3">
        <v>0</v>
      </c>
      <c r="J15" s="3">
        <v>0</v>
      </c>
      <c r="K15" s="3">
        <f t="shared" si="0"/>
        <v>99.085999999999999</v>
      </c>
      <c r="M15" s="3">
        <v>41.841028414172683</v>
      </c>
      <c r="N15" s="3">
        <v>34.36094117647059</v>
      </c>
      <c r="O15" s="3">
        <v>10.370111111111111</v>
      </c>
      <c r="P15" s="3">
        <v>12.471</v>
      </c>
      <c r="Q15" s="3">
        <v>4.1052631578947368E-2</v>
      </c>
      <c r="R15" s="3">
        <v>1.8666666666666666E-3</v>
      </c>
      <c r="S15" s="3">
        <v>0</v>
      </c>
      <c r="T15" s="3">
        <v>0</v>
      </c>
      <c r="V15" s="3">
        <v>1.9414565819878509</v>
      </c>
      <c r="W15" s="3">
        <v>0.28250216366348013</v>
      </c>
      <c r="X15" s="3">
        <v>0.79271382653129685</v>
      </c>
      <c r="Y15" s="3">
        <v>1.2043814388381755E-3</v>
      </c>
      <c r="Z15" s="3">
        <v>1.0170332150189039E-4</v>
      </c>
      <c r="AA15" s="3">
        <v>0</v>
      </c>
      <c r="AB15" s="3">
        <v>0</v>
      </c>
      <c r="AC15" s="3">
        <f t="shared" si="1"/>
        <v>0.7372600796121862</v>
      </c>
    </row>
    <row r="16" spans="1:29" x14ac:dyDescent="0.3">
      <c r="A16" s="2"/>
      <c r="B16" s="19">
        <v>15</v>
      </c>
      <c r="C16" s="19">
        <v>21</v>
      </c>
      <c r="D16" s="3">
        <v>65.600999999999999</v>
      </c>
      <c r="E16" s="3">
        <v>12.343999999999999</v>
      </c>
      <c r="F16" s="3">
        <v>21.216999999999999</v>
      </c>
      <c r="G16" s="3">
        <v>2.5000000000000001E-2</v>
      </c>
      <c r="H16" s="3">
        <v>3.6999999999999998E-2</v>
      </c>
      <c r="I16" s="3">
        <v>5.8000000000000003E-2</v>
      </c>
      <c r="J16" s="3">
        <v>1.6E-2</v>
      </c>
      <c r="K16" s="3">
        <f t="shared" si="0"/>
        <v>99.298000000000016</v>
      </c>
      <c r="M16" s="3">
        <v>42.14806842735117</v>
      </c>
      <c r="N16" s="3">
        <v>34.729941176470582</v>
      </c>
      <c r="O16" s="3">
        <v>9.600888888888889</v>
      </c>
      <c r="P16" s="3">
        <v>12.7302</v>
      </c>
      <c r="Q16" s="3">
        <v>1.7105263157894738E-2</v>
      </c>
      <c r="R16" s="3">
        <v>1.7266666666666666E-2</v>
      </c>
      <c r="S16" s="3">
        <v>4.4929577464788734E-2</v>
      </c>
      <c r="T16" s="3">
        <v>9.6000000000000009E-3</v>
      </c>
      <c r="V16" s="3">
        <v>1.9623057628957385</v>
      </c>
      <c r="W16" s="3">
        <v>0.26154704179569471</v>
      </c>
      <c r="X16" s="3">
        <v>0.8091897646146029</v>
      </c>
      <c r="Y16" s="3">
        <v>5.0182559951590644E-4</v>
      </c>
      <c r="Z16" s="3">
        <v>9.4075572389248593E-4</v>
      </c>
      <c r="AA16" s="3">
        <v>1.2462237986851357E-3</v>
      </c>
      <c r="AB16" s="3">
        <v>3.0510996450567115E-4</v>
      </c>
      <c r="AC16" s="3">
        <f t="shared" si="1"/>
        <v>0.75573171648731763</v>
      </c>
    </row>
    <row r="17" spans="1:29" s="25" customFormat="1" x14ac:dyDescent="0.3">
      <c r="B17" s="4" t="s">
        <v>9</v>
      </c>
      <c r="C17" s="4"/>
      <c r="D17" s="4">
        <f>AVERAGE(D2:D16)</f>
        <v>65.506</v>
      </c>
      <c r="E17" s="4">
        <f t="shared" ref="E17:AB17" si="2">AVERAGE(E2:E16)</f>
        <v>12.895066666666667</v>
      </c>
      <c r="F17" s="4">
        <f t="shared" si="2"/>
        <v>21.003733333333336</v>
      </c>
      <c r="G17" s="4">
        <f t="shared" si="2"/>
        <v>5.693333333333335E-2</v>
      </c>
      <c r="H17" s="4">
        <f t="shared" si="2"/>
        <v>7.6000000000000009E-3</v>
      </c>
      <c r="I17" s="4">
        <f t="shared" si="2"/>
        <v>4.7733333333333343E-2</v>
      </c>
      <c r="J17" s="4">
        <f t="shared" si="2"/>
        <v>2.0933333333333335E-2</v>
      </c>
      <c r="K17" s="4">
        <f t="shared" si="2"/>
        <v>99.538000000000011</v>
      </c>
      <c r="L17" s="4"/>
      <c r="M17" s="4">
        <f t="shared" si="2"/>
        <v>42.134579066427001</v>
      </c>
      <c r="N17" s="4">
        <f t="shared" si="2"/>
        <v>34.679647058823534</v>
      </c>
      <c r="O17" s="4">
        <f t="shared" si="2"/>
        <v>10.029496296296296</v>
      </c>
      <c r="P17" s="4">
        <f t="shared" si="2"/>
        <v>12.602239999999998</v>
      </c>
      <c r="Q17" s="4">
        <f t="shared" si="2"/>
        <v>3.8954385964912276E-2</v>
      </c>
      <c r="R17" s="4">
        <f t="shared" si="2"/>
        <v>3.5466666666666672E-3</v>
      </c>
      <c r="S17" s="4">
        <f t="shared" si="2"/>
        <v>3.6976525821596246E-2</v>
      </c>
      <c r="T17" s="4">
        <f t="shared" si="2"/>
        <v>1.2560000000000003E-2</v>
      </c>
      <c r="U17" s="4"/>
      <c r="V17" s="4">
        <f t="shared" si="2"/>
        <v>1.9594640524420091</v>
      </c>
      <c r="W17" s="4">
        <f t="shared" si="2"/>
        <v>0.2732231481225646</v>
      </c>
      <c r="X17" s="4">
        <f t="shared" si="2"/>
        <v>0.80105604147748932</v>
      </c>
      <c r="Y17" s="4">
        <f t="shared" si="2"/>
        <v>1.1428241652975577E-3</v>
      </c>
      <c r="Z17" s="4">
        <f t="shared" si="2"/>
        <v>1.9323631085359173E-4</v>
      </c>
      <c r="AA17" s="4">
        <f t="shared" si="2"/>
        <v>1.0256278619063875E-3</v>
      </c>
      <c r="AB17" s="4">
        <f t="shared" si="2"/>
        <v>3.9918553689491972E-4</v>
      </c>
      <c r="AC17" s="25">
        <f t="shared" si="1"/>
        <v>0.74566839722150491</v>
      </c>
    </row>
    <row r="18" spans="1:29" s="25" customFormat="1" x14ac:dyDescent="0.3">
      <c r="B18" s="4" t="s">
        <v>11</v>
      </c>
      <c r="C18" s="4"/>
      <c r="D18" s="4">
        <f>STDEVA(D2:D16)</f>
        <v>0.59140546883794365</v>
      </c>
      <c r="E18" s="4">
        <f t="shared" ref="E18:AC18" si="3">STDEVA(E2:E16)</f>
        <v>0.65889045986054329</v>
      </c>
      <c r="F18" s="4">
        <f t="shared" si="3"/>
        <v>0.23318461927551493</v>
      </c>
      <c r="G18" s="4">
        <f t="shared" si="3"/>
        <v>3.2655051384929398E-2</v>
      </c>
      <c r="H18" s="4">
        <f t="shared" si="3"/>
        <v>1.4500246303326811E-2</v>
      </c>
      <c r="I18" s="4">
        <f t="shared" si="3"/>
        <v>2.9243965596504225E-2</v>
      </c>
      <c r="J18" s="4">
        <f t="shared" si="3"/>
        <v>1.6623849763288311E-2</v>
      </c>
      <c r="K18" s="4">
        <f t="shared" si="3"/>
        <v>0.54970225707065679</v>
      </c>
      <c r="L18" s="4"/>
      <c r="M18" s="4">
        <f t="shared" si="3"/>
        <v>0.21947979449511021</v>
      </c>
      <c r="N18" s="4">
        <f t="shared" si="3"/>
        <v>0.31309701291420544</v>
      </c>
      <c r="O18" s="4">
        <f t="shared" si="3"/>
        <v>0.51247035766931126</v>
      </c>
      <c r="P18" s="4">
        <f t="shared" si="3"/>
        <v>0.13991077156530909</v>
      </c>
      <c r="Q18" s="4">
        <f t="shared" si="3"/>
        <v>2.2342929894951728E-2</v>
      </c>
      <c r="R18" s="4">
        <f t="shared" si="3"/>
        <v>6.7667816082191794E-3</v>
      </c>
      <c r="S18" s="4">
        <f t="shared" si="3"/>
        <v>2.2653776166306091E-2</v>
      </c>
      <c r="T18" s="4">
        <f t="shared" si="3"/>
        <v>9.974309857972985E-3</v>
      </c>
      <c r="U18" s="4"/>
      <c r="V18" s="4">
        <f t="shared" si="3"/>
        <v>1.7690558980941639E-2</v>
      </c>
      <c r="W18" s="4">
        <f t="shared" si="3"/>
        <v>1.3960697557026096E-2</v>
      </c>
      <c r="X18" s="4">
        <f t="shared" si="3"/>
        <v>8.8933688638025959E-3</v>
      </c>
      <c r="Y18" s="4">
        <f t="shared" si="3"/>
        <v>6.5548562953859761E-4</v>
      </c>
      <c r="Z18" s="4">
        <f t="shared" si="3"/>
        <v>3.6868080291096105E-4</v>
      </c>
      <c r="AA18" s="4">
        <f t="shared" si="3"/>
        <v>6.2835389472918853E-4</v>
      </c>
      <c r="AB18" s="4">
        <f t="shared" si="3"/>
        <v>3.1700638820153168E-4</v>
      </c>
      <c r="AC18" s="4">
        <f t="shared" si="3"/>
        <v>9.5651190555861264E-3</v>
      </c>
    </row>
    <row r="19" spans="1:29" x14ac:dyDescent="0.3">
      <c r="A19" s="2"/>
    </row>
    <row r="20" spans="1:29" x14ac:dyDescent="0.3">
      <c r="A20" s="2" t="s">
        <v>3</v>
      </c>
      <c r="B20" s="19">
        <v>1</v>
      </c>
      <c r="C20" s="19">
        <v>12</v>
      </c>
      <c r="D20" s="3">
        <v>71.662999999999997</v>
      </c>
      <c r="E20" s="3">
        <v>0.245</v>
      </c>
      <c r="F20" s="3">
        <v>26.863</v>
      </c>
      <c r="G20" s="3">
        <v>0.155</v>
      </c>
      <c r="H20" s="3">
        <v>0</v>
      </c>
      <c r="I20" s="3">
        <v>0</v>
      </c>
      <c r="J20" s="3">
        <v>0</v>
      </c>
      <c r="K20" s="3">
        <f>SUM(D20:J20)</f>
        <v>98.926000000000002</v>
      </c>
      <c r="M20" s="3">
        <v>44.572356518747902</v>
      </c>
      <c r="N20" s="3">
        <v>37.939235294117644</v>
      </c>
      <c r="O20" s="3">
        <v>0.19055555555555553</v>
      </c>
      <c r="P20" s="3">
        <v>16.117799999999999</v>
      </c>
      <c r="Q20" s="3">
        <v>0.10605263157894737</v>
      </c>
      <c r="R20" s="3">
        <v>0</v>
      </c>
      <c r="S20" s="3">
        <v>0</v>
      </c>
      <c r="T20" s="3">
        <v>0</v>
      </c>
      <c r="V20" s="3">
        <v>2.1436368025852852</v>
      </c>
      <c r="W20" s="3">
        <v>5.191107034992321E-3</v>
      </c>
      <c r="X20" s="3">
        <v>1.0245211220644805</v>
      </c>
      <c r="Y20" s="3">
        <v>3.1113187169986203E-3</v>
      </c>
      <c r="Z20" s="3">
        <v>0</v>
      </c>
      <c r="AA20" s="3">
        <v>0</v>
      </c>
      <c r="AB20" s="3">
        <v>0</v>
      </c>
      <c r="AC20" s="3">
        <f t="shared" si="1"/>
        <v>0.99495868176730096</v>
      </c>
    </row>
    <row r="21" spans="1:29" x14ac:dyDescent="0.3">
      <c r="A21" s="2"/>
      <c r="B21" s="19">
        <v>2</v>
      </c>
      <c r="C21" s="19">
        <v>11</v>
      </c>
      <c r="D21" s="3">
        <v>71.319000000000003</v>
      </c>
      <c r="E21" s="3">
        <v>0.23300000000000001</v>
      </c>
      <c r="F21" s="3">
        <v>26.594000000000001</v>
      </c>
      <c r="G21" s="3">
        <v>0.17399999999999999</v>
      </c>
      <c r="H21" s="3">
        <v>0</v>
      </c>
      <c r="I21" s="3">
        <v>4.0000000000000001E-3</v>
      </c>
      <c r="J21" s="3">
        <v>0</v>
      </c>
      <c r="K21" s="3">
        <f t="shared" ref="K21:K34" si="4">SUM(D21:J21)</f>
        <v>98.324000000000026</v>
      </c>
      <c r="M21" s="3">
        <v>44.30710890759071</v>
      </c>
      <c r="N21" s="3">
        <v>37.757117647058827</v>
      </c>
      <c r="O21" s="3">
        <v>0.18122222222222223</v>
      </c>
      <c r="P21" s="3">
        <v>15.956400000000002</v>
      </c>
      <c r="Q21" s="3">
        <v>0.11905263157894737</v>
      </c>
      <c r="R21" s="3">
        <v>0</v>
      </c>
      <c r="S21" s="3">
        <v>3.0985915492957746E-3</v>
      </c>
      <c r="T21" s="3">
        <v>0</v>
      </c>
      <c r="V21" s="3">
        <v>2.1333468194686236</v>
      </c>
      <c r="W21" s="3">
        <v>4.9368487312375963E-3</v>
      </c>
      <c r="X21" s="3">
        <v>1.0142617995079775</v>
      </c>
      <c r="Y21" s="3">
        <v>3.4927061726307087E-3</v>
      </c>
      <c r="Z21" s="3">
        <v>0</v>
      </c>
      <c r="AA21" s="3">
        <v>8.594646887483694E-5</v>
      </c>
      <c r="AB21" s="3">
        <v>0</v>
      </c>
      <c r="AC21" s="3">
        <f t="shared" si="1"/>
        <v>0.99515614670430874</v>
      </c>
    </row>
    <row r="22" spans="1:29" x14ac:dyDescent="0.3">
      <c r="A22" s="2"/>
      <c r="B22" s="19">
        <v>3</v>
      </c>
      <c r="C22" s="19">
        <v>16</v>
      </c>
      <c r="D22" s="3">
        <v>71.635999999999996</v>
      </c>
      <c r="E22" s="3">
        <v>0.23699999999999999</v>
      </c>
      <c r="F22" s="3">
        <v>26.826000000000001</v>
      </c>
      <c r="G22" s="3">
        <v>0.29599999999999999</v>
      </c>
      <c r="H22" s="3">
        <v>2.7E-2</v>
      </c>
      <c r="I22" s="3">
        <v>0</v>
      </c>
      <c r="J22" s="3">
        <v>0</v>
      </c>
      <c r="K22" s="3">
        <f t="shared" si="4"/>
        <v>99.021999999999991</v>
      </c>
      <c r="M22" s="3">
        <v>44.601999174406615</v>
      </c>
      <c r="N22" s="3">
        <v>37.924941176470583</v>
      </c>
      <c r="O22" s="3">
        <v>0.18433333333333332</v>
      </c>
      <c r="P22" s="3">
        <v>16.095600000000001</v>
      </c>
      <c r="Q22" s="3">
        <v>0.20252631578947367</v>
      </c>
      <c r="R22" s="3">
        <v>1.26E-2</v>
      </c>
      <c r="S22" s="3">
        <v>0</v>
      </c>
      <c r="T22" s="3">
        <v>0</v>
      </c>
      <c r="V22" s="3">
        <v>2.1428291585615935</v>
      </c>
      <c r="W22" s="3">
        <v>5.0216014991558379E-3</v>
      </c>
      <c r="X22" s="3">
        <v>1.0231099884786417</v>
      </c>
      <c r="Y22" s="3">
        <v>5.9416150982683326E-3</v>
      </c>
      <c r="Z22" s="3">
        <v>6.8649742013776008E-4</v>
      </c>
      <c r="AA22" s="3">
        <v>0</v>
      </c>
      <c r="AB22" s="3">
        <v>0</v>
      </c>
      <c r="AC22" s="3">
        <f t="shared" si="1"/>
        <v>0.99511579884510293</v>
      </c>
    </row>
    <row r="23" spans="1:29" x14ac:dyDescent="0.3">
      <c r="A23" s="2"/>
      <c r="B23" s="19">
        <v>4</v>
      </c>
      <c r="C23" s="19">
        <v>17</v>
      </c>
      <c r="D23" s="3">
        <v>71.213999999999999</v>
      </c>
      <c r="E23" s="3">
        <v>0.24099999999999999</v>
      </c>
      <c r="F23" s="3">
        <v>26.835999999999999</v>
      </c>
      <c r="G23" s="3">
        <v>0.27900000000000003</v>
      </c>
      <c r="H23" s="3">
        <v>6.0000000000000001E-3</v>
      </c>
      <c r="I23" s="3">
        <v>0</v>
      </c>
      <c r="J23" s="3">
        <v>0</v>
      </c>
      <c r="K23" s="3">
        <f t="shared" si="4"/>
        <v>98.575999999999993</v>
      </c>
      <c r="M23" s="3">
        <v>44.391731406948743</v>
      </c>
      <c r="N23" s="3">
        <v>37.701529411764703</v>
      </c>
      <c r="O23" s="3">
        <v>0.18744444444444441</v>
      </c>
      <c r="P23" s="3">
        <v>16.101599999999998</v>
      </c>
      <c r="Q23" s="3">
        <v>0.19089473684210528</v>
      </c>
      <c r="R23" s="3">
        <v>2.8E-3</v>
      </c>
      <c r="S23" s="3">
        <v>0</v>
      </c>
      <c r="T23" s="3">
        <v>0</v>
      </c>
      <c r="V23" s="3">
        <v>2.1302059815987122</v>
      </c>
      <c r="W23" s="3">
        <v>5.1063542670740786E-3</v>
      </c>
      <c r="X23" s="3">
        <v>1.0234913759342736</v>
      </c>
      <c r="Y23" s="3">
        <v>5.6003736905975172E-3</v>
      </c>
      <c r="Z23" s="3">
        <v>1.5255498225283558E-4</v>
      </c>
      <c r="AA23" s="3">
        <v>0</v>
      </c>
      <c r="AB23" s="3">
        <v>0</v>
      </c>
      <c r="AC23" s="3">
        <f t="shared" si="1"/>
        <v>0.99503561585142264</v>
      </c>
    </row>
    <row r="24" spans="1:29" x14ac:dyDescent="0.3">
      <c r="A24" s="2"/>
      <c r="B24" s="19">
        <v>5</v>
      </c>
      <c r="C24" s="19">
        <v>10</v>
      </c>
      <c r="D24" s="3">
        <v>71.293000000000006</v>
      </c>
      <c r="E24" s="3">
        <v>0.249</v>
      </c>
      <c r="F24" s="3">
        <v>26.725999999999999</v>
      </c>
      <c r="G24" s="3">
        <v>0.27600000000000002</v>
      </c>
      <c r="H24" s="3">
        <v>0</v>
      </c>
      <c r="I24" s="3">
        <v>0</v>
      </c>
      <c r="J24" s="3">
        <v>2.5000000000000001E-2</v>
      </c>
      <c r="K24" s="3">
        <f t="shared" si="4"/>
        <v>98.569000000000003</v>
      </c>
      <c r="M24" s="3">
        <v>44.392538286893696</v>
      </c>
      <c r="N24" s="3">
        <v>37.743352941176475</v>
      </c>
      <c r="O24" s="3">
        <v>0.19366666666666665</v>
      </c>
      <c r="P24" s="3">
        <v>16.035599999999999</v>
      </c>
      <c r="Q24" s="3">
        <v>0.18884210526315789</v>
      </c>
      <c r="R24" s="3">
        <v>0</v>
      </c>
      <c r="S24" s="3">
        <v>0</v>
      </c>
      <c r="T24" s="3">
        <v>1.5000000000000003E-2</v>
      </c>
      <c r="V24" s="3">
        <v>2.1325690881865507</v>
      </c>
      <c r="W24" s="3">
        <v>5.2758598029105635E-3</v>
      </c>
      <c r="X24" s="3">
        <v>1.0192961139223209</v>
      </c>
      <c r="Y24" s="3">
        <v>5.5401546186556079E-3</v>
      </c>
      <c r="Z24" s="3">
        <v>0</v>
      </c>
      <c r="AA24" s="3">
        <v>0</v>
      </c>
      <c r="AB24" s="3">
        <v>4.7673431954011115E-4</v>
      </c>
      <c r="AC24" s="3">
        <f t="shared" si="1"/>
        <v>0.99485066941297629</v>
      </c>
    </row>
    <row r="25" spans="1:29" x14ac:dyDescent="0.3">
      <c r="A25" s="2"/>
      <c r="B25" s="19">
        <v>6</v>
      </c>
      <c r="C25" s="19">
        <v>9</v>
      </c>
      <c r="D25" s="3">
        <v>71.713999999999999</v>
      </c>
      <c r="E25" s="3">
        <v>0.157</v>
      </c>
      <c r="F25" s="3">
        <v>27.094999999999999</v>
      </c>
      <c r="G25" s="3">
        <v>0.24399999999999999</v>
      </c>
      <c r="H25" s="3">
        <v>0</v>
      </c>
      <c r="I25" s="3">
        <v>0.02</v>
      </c>
      <c r="J25" s="3">
        <v>0</v>
      </c>
      <c r="K25" s="3">
        <f t="shared" si="4"/>
        <v>99.22999999999999</v>
      </c>
      <c r="M25" s="3">
        <v>44.702213268603707</v>
      </c>
      <c r="N25" s="3">
        <v>37.966235294117645</v>
      </c>
      <c r="O25" s="3">
        <v>0.12211111111111111</v>
      </c>
      <c r="P25" s="3">
        <v>16.256999999999998</v>
      </c>
      <c r="Q25" s="3">
        <v>0.16694736842105262</v>
      </c>
      <c r="R25" s="3">
        <v>0</v>
      </c>
      <c r="S25" s="3">
        <v>1.5492957746478875E-2</v>
      </c>
      <c r="T25" s="3">
        <v>0</v>
      </c>
      <c r="V25" s="3">
        <v>2.1451623524078136</v>
      </c>
      <c r="W25" s="3">
        <v>3.3265461407909975E-3</v>
      </c>
      <c r="X25" s="3">
        <v>1.033369311035145</v>
      </c>
      <c r="Y25" s="3">
        <v>4.897817851275247E-3</v>
      </c>
      <c r="Z25" s="3">
        <v>0</v>
      </c>
      <c r="AA25" s="3">
        <v>4.2973234437418471E-4</v>
      </c>
      <c r="AB25" s="3">
        <v>0</v>
      </c>
      <c r="AC25" s="3">
        <f t="shared" si="1"/>
        <v>0.99679120340091565</v>
      </c>
    </row>
    <row r="26" spans="1:29" x14ac:dyDescent="0.3">
      <c r="A26" s="2"/>
      <c r="B26" s="19">
        <v>7</v>
      </c>
      <c r="C26" s="19">
        <v>8</v>
      </c>
      <c r="D26" s="3">
        <v>71.912999999999997</v>
      </c>
      <c r="E26" s="3">
        <v>0.161</v>
      </c>
      <c r="F26" s="3">
        <v>26.83</v>
      </c>
      <c r="G26" s="3">
        <v>0.127</v>
      </c>
      <c r="H26" s="3">
        <v>0</v>
      </c>
      <c r="I26" s="3">
        <v>0</v>
      </c>
      <c r="J26" s="3">
        <v>0</v>
      </c>
      <c r="K26" s="3">
        <f t="shared" si="4"/>
        <v>99.030999999999992</v>
      </c>
      <c r="M26" s="3">
        <v>44.64929480564156</v>
      </c>
      <c r="N26" s="3">
        <v>38.071588235294115</v>
      </c>
      <c r="O26" s="3">
        <v>0.12522222222222223</v>
      </c>
      <c r="P26" s="3">
        <v>16.097999999999999</v>
      </c>
      <c r="Q26" s="3">
        <v>8.6894736842105261E-2</v>
      </c>
      <c r="R26" s="3">
        <v>0</v>
      </c>
      <c r="S26" s="3">
        <v>0</v>
      </c>
      <c r="T26" s="3">
        <v>0</v>
      </c>
      <c r="V26" s="3">
        <v>2.1511149879898364</v>
      </c>
      <c r="W26" s="3">
        <v>3.4112989087092395E-3</v>
      </c>
      <c r="X26" s="3">
        <v>1.0232625434608946</v>
      </c>
      <c r="Y26" s="3">
        <v>2.5492740455408049E-3</v>
      </c>
      <c r="Z26" s="3">
        <v>0</v>
      </c>
      <c r="AA26" s="3">
        <v>0</v>
      </c>
      <c r="AB26" s="3">
        <v>0</v>
      </c>
      <c r="AC26" s="3">
        <f t="shared" si="1"/>
        <v>0.99667732948096177</v>
      </c>
    </row>
    <row r="27" spans="1:29" x14ac:dyDescent="0.3">
      <c r="A27" s="2"/>
      <c r="B27" s="19">
        <v>8</v>
      </c>
      <c r="C27" s="19">
        <v>19</v>
      </c>
      <c r="D27" s="3">
        <v>71.725999999999999</v>
      </c>
      <c r="E27" s="3">
        <v>0.13400000000000001</v>
      </c>
      <c r="F27" s="3">
        <v>26.899000000000001</v>
      </c>
      <c r="G27" s="3">
        <v>0.17699999999999999</v>
      </c>
      <c r="H27" s="3">
        <v>0</v>
      </c>
      <c r="I27" s="3">
        <v>4.7E-2</v>
      </c>
      <c r="J27" s="3">
        <v>0</v>
      </c>
      <c r="K27" s="3">
        <f t="shared" si="4"/>
        <v>98.983000000000004</v>
      </c>
      <c r="M27" s="3">
        <v>44.609275828621541</v>
      </c>
      <c r="N27" s="3">
        <v>37.972588235294118</v>
      </c>
      <c r="O27" s="3">
        <v>0.10422222222222223</v>
      </c>
      <c r="P27" s="3">
        <v>16.139400000000002</v>
      </c>
      <c r="Q27" s="3">
        <v>0.12110526315789472</v>
      </c>
      <c r="R27" s="3">
        <v>0</v>
      </c>
      <c r="S27" s="3">
        <v>3.6408450704225354E-2</v>
      </c>
      <c r="T27" s="3">
        <v>0</v>
      </c>
      <c r="V27" s="3">
        <v>2.145521305307232</v>
      </c>
      <c r="W27" s="3">
        <v>2.8392177252611066E-3</v>
      </c>
      <c r="X27" s="3">
        <v>1.025894116904756</v>
      </c>
      <c r="Y27" s="3">
        <v>3.5529252445726175E-3</v>
      </c>
      <c r="Z27" s="3">
        <v>0</v>
      </c>
      <c r="AA27" s="3">
        <v>1.0098710092793341E-3</v>
      </c>
      <c r="AB27" s="3">
        <v>0</v>
      </c>
      <c r="AC27" s="3">
        <f t="shared" si="1"/>
        <v>0.99724008386849605</v>
      </c>
    </row>
    <row r="28" spans="1:29" x14ac:dyDescent="0.3">
      <c r="A28" s="2"/>
      <c r="B28" s="19">
        <v>9</v>
      </c>
      <c r="C28" s="19">
        <v>20</v>
      </c>
      <c r="D28" s="3">
        <v>71.332999999999998</v>
      </c>
      <c r="E28" s="3">
        <v>8.7999999999999995E-2</v>
      </c>
      <c r="F28" s="3">
        <v>26.896999999999998</v>
      </c>
      <c r="G28" s="3">
        <v>0.22700000000000001</v>
      </c>
      <c r="H28" s="3">
        <v>0</v>
      </c>
      <c r="I28" s="3">
        <v>0</v>
      </c>
      <c r="J28" s="3">
        <v>1.7000000000000001E-2</v>
      </c>
      <c r="K28" s="3">
        <f t="shared" si="4"/>
        <v>98.561999999999983</v>
      </c>
      <c r="M28" s="3">
        <v>44.425310354317162</v>
      </c>
      <c r="N28" s="3">
        <v>37.764529411764705</v>
      </c>
      <c r="O28" s="3">
        <v>6.8444444444444447E-2</v>
      </c>
      <c r="P28" s="3">
        <v>16.138200000000001</v>
      </c>
      <c r="Q28" s="3">
        <v>0.15531578947368421</v>
      </c>
      <c r="R28" s="3">
        <v>0</v>
      </c>
      <c r="S28" s="3">
        <v>0</v>
      </c>
      <c r="T28" s="3">
        <v>1.0200000000000001E-2</v>
      </c>
      <c r="V28" s="3">
        <v>2.1337655978512782</v>
      </c>
      <c r="W28" s="3">
        <v>1.8645608942013236E-3</v>
      </c>
      <c r="X28" s="3">
        <v>1.0258178394136295</v>
      </c>
      <c r="Y28" s="3">
        <v>4.5565764436044306E-3</v>
      </c>
      <c r="Z28" s="3">
        <v>0</v>
      </c>
      <c r="AA28" s="3">
        <v>0</v>
      </c>
      <c r="AB28" s="3">
        <v>3.241793372872756E-4</v>
      </c>
      <c r="AC28" s="3">
        <f t="shared" si="1"/>
        <v>0.99818566427366773</v>
      </c>
    </row>
    <row r="29" spans="1:29" x14ac:dyDescent="0.3">
      <c r="A29" s="2"/>
      <c r="B29" s="19">
        <v>10</v>
      </c>
      <c r="C29" s="19">
        <v>7</v>
      </c>
      <c r="D29" s="3">
        <v>71.899000000000001</v>
      </c>
      <c r="E29" s="3">
        <v>0.26</v>
      </c>
      <c r="F29" s="3">
        <v>26.838000000000001</v>
      </c>
      <c r="G29" s="3">
        <v>0.28199999999999997</v>
      </c>
      <c r="H29" s="3">
        <v>1E-3</v>
      </c>
      <c r="I29" s="3">
        <v>0</v>
      </c>
      <c r="J29" s="3">
        <v>0</v>
      </c>
      <c r="K29" s="3">
        <f t="shared" si="4"/>
        <v>99.280000000000015</v>
      </c>
      <c r="M29" s="3">
        <v>44.717387272101824</v>
      </c>
      <c r="N29" s="3">
        <v>38.064176470588237</v>
      </c>
      <c r="O29" s="3">
        <v>0.20222222222222222</v>
      </c>
      <c r="P29" s="3">
        <v>16.102800000000002</v>
      </c>
      <c r="Q29" s="3">
        <v>0.19294736842105262</v>
      </c>
      <c r="R29" s="3">
        <v>4.6666666666666666E-4</v>
      </c>
      <c r="S29" s="3">
        <v>0</v>
      </c>
      <c r="T29" s="3">
        <v>0</v>
      </c>
      <c r="V29" s="3">
        <v>2.1506962096071813</v>
      </c>
      <c r="W29" s="3">
        <v>5.5089299146857292E-3</v>
      </c>
      <c r="X29" s="3">
        <v>1.0235676534254003</v>
      </c>
      <c r="Y29" s="3">
        <v>5.6605927625394238E-3</v>
      </c>
      <c r="Z29" s="3">
        <v>2.5425830375472597E-5</v>
      </c>
      <c r="AA29" s="3">
        <v>0</v>
      </c>
      <c r="AB29" s="3">
        <v>0</v>
      </c>
      <c r="AC29" s="3">
        <f t="shared" si="1"/>
        <v>0.99464672503109008</v>
      </c>
    </row>
    <row r="30" spans="1:29" x14ac:dyDescent="0.3">
      <c r="A30" s="2"/>
      <c r="B30" s="19">
        <v>11</v>
      </c>
      <c r="C30" s="19">
        <v>21</v>
      </c>
      <c r="D30" s="3">
        <v>71.596000000000004</v>
      </c>
      <c r="E30" s="3">
        <v>0.29099999999999998</v>
      </c>
      <c r="F30" s="3">
        <v>26.859000000000002</v>
      </c>
      <c r="G30" s="3">
        <v>0.19600000000000001</v>
      </c>
      <c r="H30" s="3">
        <v>3.4000000000000002E-2</v>
      </c>
      <c r="I30" s="3">
        <v>0</v>
      </c>
      <c r="J30" s="3">
        <v>0</v>
      </c>
      <c r="K30" s="3">
        <f t="shared" si="4"/>
        <v>98.976000000000013</v>
      </c>
      <c r="M30" s="3">
        <v>44.580530030959757</v>
      </c>
      <c r="N30" s="3">
        <v>37.903764705882352</v>
      </c>
      <c r="O30" s="3">
        <v>0.22633333333333333</v>
      </c>
      <c r="P30" s="3">
        <v>16.115400000000001</v>
      </c>
      <c r="Q30" s="3">
        <v>0.13410526315789473</v>
      </c>
      <c r="R30" s="3">
        <v>1.5866666666666668E-2</v>
      </c>
      <c r="S30" s="3">
        <v>0</v>
      </c>
      <c r="T30" s="3">
        <v>0</v>
      </c>
      <c r="V30" s="3">
        <v>2.141632648896866</v>
      </c>
      <c r="W30" s="3">
        <v>6.1657638660521036E-3</v>
      </c>
      <c r="X30" s="3">
        <v>1.0243685670822278</v>
      </c>
      <c r="Y30" s="3">
        <v>3.9343127002047064E-3</v>
      </c>
      <c r="Z30" s="3">
        <v>8.6447823276606826E-4</v>
      </c>
      <c r="AA30" s="3">
        <v>0</v>
      </c>
      <c r="AB30" s="3">
        <v>0</v>
      </c>
      <c r="AC30" s="3">
        <f t="shared" si="1"/>
        <v>0.99401692531642438</v>
      </c>
    </row>
    <row r="31" spans="1:29" x14ac:dyDescent="0.3">
      <c r="A31" s="2"/>
      <c r="B31" s="19">
        <v>12</v>
      </c>
      <c r="C31" s="19">
        <v>5</v>
      </c>
      <c r="D31" s="3">
        <v>71.822000000000003</v>
      </c>
      <c r="E31" s="3">
        <v>0.27900000000000003</v>
      </c>
      <c r="F31" s="3">
        <v>26.963999999999999</v>
      </c>
      <c r="G31" s="3">
        <v>0.18</v>
      </c>
      <c r="H31" s="3">
        <v>0</v>
      </c>
      <c r="I31" s="3">
        <v>0</v>
      </c>
      <c r="J31" s="3">
        <v>0</v>
      </c>
      <c r="K31" s="3">
        <f t="shared" si="4"/>
        <v>99.245000000000005</v>
      </c>
      <c r="M31" s="3">
        <v>44.703030340557277</v>
      </c>
      <c r="N31" s="3">
        <v>38.023411764705884</v>
      </c>
      <c r="O31" s="3">
        <v>0.21700000000000003</v>
      </c>
      <c r="P31" s="3">
        <v>16.1784</v>
      </c>
      <c r="Q31" s="3">
        <v>0.12315789473684209</v>
      </c>
      <c r="R31" s="3">
        <v>0</v>
      </c>
      <c r="S31" s="3">
        <v>0</v>
      </c>
      <c r="T31" s="3">
        <v>0</v>
      </c>
      <c r="V31" s="3">
        <v>2.1483929285025796</v>
      </c>
      <c r="W31" s="3">
        <v>5.9115055622973789E-3</v>
      </c>
      <c r="X31" s="3">
        <v>1.0283731353663645</v>
      </c>
      <c r="Y31" s="3">
        <v>3.6131443165145264E-3</v>
      </c>
      <c r="Z31" s="3">
        <v>0</v>
      </c>
      <c r="AA31" s="3">
        <v>0</v>
      </c>
      <c r="AB31" s="3">
        <v>0</v>
      </c>
      <c r="AC31" s="3">
        <f t="shared" si="1"/>
        <v>0.9942844500165936</v>
      </c>
    </row>
    <row r="32" spans="1:29" x14ac:dyDescent="0.3">
      <c r="A32" s="2"/>
      <c r="B32" s="19">
        <v>13</v>
      </c>
      <c r="C32" s="19">
        <v>22</v>
      </c>
      <c r="D32" s="3">
        <v>71.900000000000006</v>
      </c>
      <c r="E32" s="3">
        <v>0.18</v>
      </c>
      <c r="F32" s="3">
        <v>26.922999999999998</v>
      </c>
      <c r="G32" s="3">
        <v>0.224</v>
      </c>
      <c r="H32" s="3">
        <v>0</v>
      </c>
      <c r="I32" s="3">
        <v>0</v>
      </c>
      <c r="J32" s="3">
        <v>1.9E-2</v>
      </c>
      <c r="K32" s="3">
        <f t="shared" si="4"/>
        <v>99.246000000000024</v>
      </c>
      <c r="M32" s="3">
        <v>44.722830959752315</v>
      </c>
      <c r="N32" s="3">
        <v>38.064705882352946</v>
      </c>
      <c r="O32" s="3">
        <v>0.14000000000000001</v>
      </c>
      <c r="P32" s="3">
        <v>16.153799999999997</v>
      </c>
      <c r="Q32" s="3">
        <v>0.15326315789473685</v>
      </c>
      <c r="R32" s="3">
        <v>0</v>
      </c>
      <c r="S32" s="3">
        <v>0</v>
      </c>
      <c r="T32" s="3">
        <v>1.1399999999999999E-2</v>
      </c>
      <c r="V32" s="3">
        <v>2.1507261223487997</v>
      </c>
      <c r="W32" s="3">
        <v>3.8138745563208892E-3</v>
      </c>
      <c r="X32" s="3">
        <v>1.0268094467982729</v>
      </c>
      <c r="Y32" s="3">
        <v>4.4963573716625222E-3</v>
      </c>
      <c r="Z32" s="3">
        <v>0</v>
      </c>
      <c r="AA32" s="3">
        <v>0</v>
      </c>
      <c r="AB32" s="3">
        <v>3.6231808285048448E-4</v>
      </c>
      <c r="AC32" s="3">
        <f t="shared" si="1"/>
        <v>0.99629944861784392</v>
      </c>
    </row>
    <row r="33" spans="1:29" x14ac:dyDescent="0.3">
      <c r="A33" s="2"/>
      <c r="B33" s="19">
        <v>14</v>
      </c>
      <c r="C33" s="19">
        <v>23</v>
      </c>
      <c r="D33" s="3">
        <v>72.137</v>
      </c>
      <c r="E33" s="3">
        <v>0.17599999999999999</v>
      </c>
      <c r="F33" s="3">
        <v>26.963999999999999</v>
      </c>
      <c r="G33" s="3">
        <v>0.22700000000000001</v>
      </c>
      <c r="H33" s="3">
        <v>0</v>
      </c>
      <c r="I33" s="3">
        <v>1.6E-2</v>
      </c>
      <c r="J33" s="3">
        <v>2.1000000000000001E-2</v>
      </c>
      <c r="K33" s="3">
        <f t="shared" si="4"/>
        <v>99.541000000000011</v>
      </c>
      <c r="M33" s="3">
        <v>44.855224484852009</v>
      </c>
      <c r="N33" s="3">
        <v>38.190176470588234</v>
      </c>
      <c r="O33" s="3">
        <v>0.13688888888888889</v>
      </c>
      <c r="P33" s="3">
        <v>16.1784</v>
      </c>
      <c r="Q33" s="3">
        <v>0.15531578947368421</v>
      </c>
      <c r="R33" s="3">
        <v>0</v>
      </c>
      <c r="S33" s="3">
        <v>1.2394366197183098E-2</v>
      </c>
      <c r="T33" s="3">
        <v>1.26E-2</v>
      </c>
      <c r="V33" s="3">
        <v>2.1578154421123137</v>
      </c>
      <c r="W33" s="3">
        <v>3.7291217884026472E-3</v>
      </c>
      <c r="X33" s="3">
        <v>1.0283731353663645</v>
      </c>
      <c r="Y33" s="3">
        <v>4.5565764436044306E-3</v>
      </c>
      <c r="Z33" s="3">
        <v>0</v>
      </c>
      <c r="AA33" s="3">
        <v>3.4378587549934776E-4</v>
      </c>
      <c r="AB33" s="3">
        <v>4.0045682841369343E-4</v>
      </c>
      <c r="AC33" s="3">
        <f t="shared" si="1"/>
        <v>0.99638686790717546</v>
      </c>
    </row>
    <row r="34" spans="1:29" x14ac:dyDescent="0.3">
      <c r="A34" s="2"/>
      <c r="B34" s="19">
        <v>15</v>
      </c>
      <c r="C34" s="19">
        <v>24</v>
      </c>
      <c r="D34" s="3">
        <v>71.823999999999998</v>
      </c>
      <c r="E34" s="3">
        <v>0.19900000000000001</v>
      </c>
      <c r="F34" s="3">
        <v>26.795000000000002</v>
      </c>
      <c r="G34" s="3">
        <v>0.17100000000000001</v>
      </c>
      <c r="H34" s="3">
        <v>8.0000000000000002E-3</v>
      </c>
      <c r="I34" s="3">
        <v>0</v>
      </c>
      <c r="J34" s="3">
        <v>1.4999999999999999E-2</v>
      </c>
      <c r="K34" s="3">
        <f t="shared" si="4"/>
        <v>99.012</v>
      </c>
      <c r="M34" s="3">
        <v>44.626018300653598</v>
      </c>
      <c r="N34" s="3">
        <v>38.024470588235296</v>
      </c>
      <c r="O34" s="3">
        <v>0.15477777777777779</v>
      </c>
      <c r="P34" s="3">
        <v>16.077000000000002</v>
      </c>
      <c r="Q34" s="3">
        <v>0.11700000000000002</v>
      </c>
      <c r="R34" s="3">
        <v>3.7333333333333333E-3</v>
      </c>
      <c r="S34" s="3">
        <v>0</v>
      </c>
      <c r="T34" s="3">
        <v>8.9999999999999993E-3</v>
      </c>
      <c r="V34" s="3">
        <v>2.1484527539858163</v>
      </c>
      <c r="W34" s="3">
        <v>4.2164502039325393E-3</v>
      </c>
      <c r="X34" s="3">
        <v>1.0219276873661822</v>
      </c>
      <c r="Y34" s="3">
        <v>3.4324871006888007E-3</v>
      </c>
      <c r="Z34" s="3">
        <v>2.0340664300378078E-4</v>
      </c>
      <c r="AA34" s="3">
        <v>0</v>
      </c>
      <c r="AB34" s="3">
        <v>2.8604059172406671E-4</v>
      </c>
      <c r="AC34" s="3">
        <f t="shared" si="1"/>
        <v>0.99589097666735493</v>
      </c>
    </row>
    <row r="35" spans="1:29" s="25" customFormat="1" x14ac:dyDescent="0.3">
      <c r="A35" s="4"/>
      <c r="B35" s="4" t="s">
        <v>9</v>
      </c>
      <c r="C35" s="4"/>
      <c r="D35" s="4">
        <f t="shared" ref="D35:J35" si="5">AVERAGE(D20:D34)</f>
        <v>71.665933333333342</v>
      </c>
      <c r="E35" s="4">
        <f t="shared" si="5"/>
        <v>0.20866666666666667</v>
      </c>
      <c r="F35" s="4">
        <f t="shared" si="5"/>
        <v>26.860599999999998</v>
      </c>
      <c r="G35" s="4">
        <f t="shared" si="5"/>
        <v>0.2156666666666667</v>
      </c>
      <c r="H35" s="4">
        <f t="shared" si="5"/>
        <v>5.0666666666666672E-3</v>
      </c>
      <c r="I35" s="4">
        <f t="shared" si="5"/>
        <v>5.8000000000000005E-3</v>
      </c>
      <c r="J35" s="4">
        <f t="shared" si="5"/>
        <v>6.4666666666666666E-3</v>
      </c>
      <c r="K35" s="25">
        <f t="shared" ref="K35:AB35" si="6">AVERAGE(K20:K34)</f>
        <v>98.96820000000001</v>
      </c>
      <c r="M35" s="25">
        <f t="shared" si="6"/>
        <v>44.590456662709897</v>
      </c>
      <c r="N35" s="25">
        <f t="shared" si="6"/>
        <v>37.940788235294114</v>
      </c>
      <c r="O35" s="25">
        <f t="shared" si="6"/>
        <v>0.16229629629629633</v>
      </c>
      <c r="P35" s="25">
        <f t="shared" si="6"/>
        <v>16.11636</v>
      </c>
      <c r="Q35" s="25">
        <f t="shared" si="6"/>
        <v>0.14756140350877192</v>
      </c>
      <c r="R35" s="25">
        <f t="shared" si="6"/>
        <v>2.3644444444444446E-3</v>
      </c>
      <c r="S35" s="25">
        <f t="shared" si="6"/>
        <v>4.4929577464788732E-3</v>
      </c>
      <c r="T35" s="25">
        <f t="shared" si="6"/>
        <v>3.8800000000000002E-3</v>
      </c>
      <c r="V35" s="25">
        <f t="shared" si="6"/>
        <v>2.1437245466273658</v>
      </c>
      <c r="W35" s="25">
        <f t="shared" si="6"/>
        <v>4.42126939306829E-3</v>
      </c>
      <c r="X35" s="25">
        <f t="shared" si="6"/>
        <v>1.0244295890751287</v>
      </c>
      <c r="Y35" s="25">
        <f t="shared" si="6"/>
        <v>4.3290821718238864E-3</v>
      </c>
      <c r="Z35" s="25">
        <f t="shared" si="6"/>
        <v>1.2882420723572783E-4</v>
      </c>
      <c r="AA35" s="25">
        <f t="shared" si="6"/>
        <v>1.2462237986851356E-4</v>
      </c>
      <c r="AB35" s="25">
        <f t="shared" si="6"/>
        <v>1.2331527732104209E-4</v>
      </c>
      <c r="AC35" s="25">
        <f t="shared" si="1"/>
        <v>0.99570271108132147</v>
      </c>
    </row>
    <row r="36" spans="1:29" s="25" customFormat="1" x14ac:dyDescent="0.3">
      <c r="A36" s="4"/>
      <c r="B36" s="4" t="s">
        <v>11</v>
      </c>
      <c r="C36" s="4"/>
      <c r="D36" s="4">
        <f>STDEVA(D20:D34)</f>
        <v>0.27092947597554012</v>
      </c>
      <c r="E36" s="4">
        <f t="shared" ref="E36:J36" si="7">STDEVA(E20:E34)</f>
        <v>5.7821976379063271E-2</v>
      </c>
      <c r="F36" s="4">
        <f t="shared" si="7"/>
        <v>0.11331801016860159</v>
      </c>
      <c r="G36" s="4">
        <f t="shared" si="7"/>
        <v>5.2140834924909507E-2</v>
      </c>
      <c r="H36" s="4">
        <f>STDEVA(H20:H34)</f>
        <v>1.0693567269736555E-2</v>
      </c>
      <c r="I36" s="4">
        <f t="shared" si="7"/>
        <v>1.3028540100212961E-2</v>
      </c>
      <c r="J36" s="4">
        <f t="shared" si="7"/>
        <v>9.6870065158487038E-3</v>
      </c>
      <c r="K36" s="25">
        <f t="shared" ref="K36:AC36" si="8">STDEVA(K20:K34)</f>
        <v>0.33291358810186478</v>
      </c>
      <c r="M36" s="25">
        <f t="shared" si="8"/>
        <v>0.15136556291285341</v>
      </c>
      <c r="N36" s="25">
        <f t="shared" si="8"/>
        <v>0.1434332519870507</v>
      </c>
      <c r="O36" s="25">
        <f t="shared" si="8"/>
        <v>4.4972648294826917E-2</v>
      </c>
      <c r="P36" s="25">
        <f t="shared" si="8"/>
        <v>6.7990806101160622E-2</v>
      </c>
      <c r="Q36" s="25">
        <f t="shared" si="8"/>
        <v>3.5675308106517069E-2</v>
      </c>
      <c r="R36" s="25">
        <f t="shared" si="8"/>
        <v>4.9903313925437265E-3</v>
      </c>
      <c r="S36" s="25">
        <f t="shared" si="8"/>
        <v>1.0092531063545251E-2</v>
      </c>
      <c r="T36" s="25">
        <f t="shared" si="8"/>
        <v>5.8122039095092224E-3</v>
      </c>
      <c r="V36" s="25">
        <f t="shared" si="8"/>
        <v>8.1042434116114954E-3</v>
      </c>
      <c r="W36" s="25">
        <f t="shared" si="8"/>
        <v>1.2251431361572052E-3</v>
      </c>
      <c r="X36" s="25">
        <f t="shared" si="8"/>
        <v>4.3218067575494009E-3</v>
      </c>
      <c r="Y36" s="25">
        <f t="shared" si="8"/>
        <v>1.0466242298181061E-3</v>
      </c>
      <c r="Z36" s="25">
        <f t="shared" si="8"/>
        <v>2.7189282750902726E-4</v>
      </c>
      <c r="AA36" s="25">
        <f t="shared" si="8"/>
        <v>2.7993925405187951E-4</v>
      </c>
      <c r="AB36" s="25">
        <f t="shared" si="8"/>
        <v>1.8472513838855022E-4</v>
      </c>
      <c r="AC36" s="25">
        <f t="shared" si="8"/>
        <v>1.1910107100755413E-3</v>
      </c>
    </row>
    <row r="37" spans="1:29" x14ac:dyDescent="0.3">
      <c r="A37" s="2"/>
    </row>
    <row r="38" spans="1:29" x14ac:dyDescent="0.3">
      <c r="A38" s="2" t="s">
        <v>6</v>
      </c>
      <c r="B38" s="19">
        <v>1</v>
      </c>
      <c r="C38" s="19">
        <v>12</v>
      </c>
      <c r="D38" s="3">
        <v>71.481999999999999</v>
      </c>
      <c r="E38" s="3">
        <v>0.83199999999999996</v>
      </c>
      <c r="F38" s="3">
        <v>26.777999999999999</v>
      </c>
      <c r="G38" s="3">
        <v>0.50700000000000001</v>
      </c>
      <c r="H38" s="3">
        <v>0</v>
      </c>
      <c r="I38" s="3">
        <v>0</v>
      </c>
      <c r="J38" s="3">
        <v>0</v>
      </c>
      <c r="K38" s="3">
        <f>SUM(D38:J38)</f>
        <v>99.59899999999999</v>
      </c>
      <c r="M38" s="3">
        <v>44.694782387340901</v>
      </c>
      <c r="N38" s="3">
        <v>37.843411764705877</v>
      </c>
      <c r="O38" s="3">
        <v>0.64711111111111108</v>
      </c>
      <c r="P38" s="3">
        <v>16.066800000000001</v>
      </c>
      <c r="Q38" s="3">
        <v>0.34689473684210526</v>
      </c>
      <c r="R38" s="3">
        <v>0</v>
      </c>
      <c r="S38" s="3">
        <v>0</v>
      </c>
      <c r="T38" s="3">
        <v>0</v>
      </c>
      <c r="V38" s="3">
        <v>2.1382225963523909</v>
      </c>
      <c r="W38" s="3">
        <v>1.7628575726994333E-2</v>
      </c>
      <c r="X38" s="3">
        <v>1.0212793286916078</v>
      </c>
      <c r="Y38" s="3">
        <v>1.0177023158182584E-2</v>
      </c>
      <c r="Z38" s="3">
        <v>0</v>
      </c>
      <c r="AA38" s="3">
        <v>0</v>
      </c>
      <c r="AB38" s="3">
        <v>0</v>
      </c>
      <c r="AC38" s="3">
        <f t="shared" si="1"/>
        <v>0.98303162806633981</v>
      </c>
    </row>
    <row r="39" spans="1:29" x14ac:dyDescent="0.3">
      <c r="A39" s="2"/>
      <c r="B39" s="19">
        <v>2</v>
      </c>
      <c r="C39" s="19">
        <v>13</v>
      </c>
      <c r="D39" s="3">
        <v>71.477999999999994</v>
      </c>
      <c r="E39" s="3">
        <v>0.77100000000000002</v>
      </c>
      <c r="F39" s="3">
        <v>26.984999999999999</v>
      </c>
      <c r="G39" s="3">
        <v>0.34300000000000003</v>
      </c>
      <c r="H39" s="3">
        <v>0</v>
      </c>
      <c r="I39" s="3">
        <v>8.0000000000000002E-3</v>
      </c>
      <c r="J39" s="3">
        <v>2.9000000000000001E-2</v>
      </c>
      <c r="K39" s="3">
        <f t="shared" ref="K39:K53" si="9">SUM(D39:J39)</f>
        <v>99.61399999999999</v>
      </c>
      <c r="M39" s="3">
        <v>44.723757822061373</v>
      </c>
      <c r="N39" s="3">
        <v>37.84129411764706</v>
      </c>
      <c r="O39" s="3">
        <v>0.59966666666666668</v>
      </c>
      <c r="P39" s="3">
        <v>16.190999999999999</v>
      </c>
      <c r="Q39" s="3">
        <v>0.23468421052631583</v>
      </c>
      <c r="R39" s="3">
        <v>0</v>
      </c>
      <c r="S39" s="3">
        <v>6.1971830985915492E-3</v>
      </c>
      <c r="T39" s="3">
        <v>1.7400000000000002E-2</v>
      </c>
      <c r="V39" s="3">
        <v>2.1381029453859175</v>
      </c>
      <c r="W39" s="3">
        <v>1.6336096016241142E-2</v>
      </c>
      <c r="X39" s="3">
        <v>1.029174049023192</v>
      </c>
      <c r="Y39" s="3">
        <v>6.8850472253582373E-3</v>
      </c>
      <c r="Z39" s="3">
        <v>0</v>
      </c>
      <c r="AA39" s="3">
        <v>1.7189293774967388E-4</v>
      </c>
      <c r="AB39" s="3">
        <v>5.5301181066652898E-4</v>
      </c>
      <c r="AC39" s="3">
        <f t="shared" si="1"/>
        <v>0.984375</v>
      </c>
    </row>
    <row r="40" spans="1:29" x14ac:dyDescent="0.3">
      <c r="A40" s="2"/>
      <c r="B40" s="19">
        <v>3</v>
      </c>
      <c r="C40" s="19">
        <v>14</v>
      </c>
      <c r="D40" s="3">
        <v>72.02</v>
      </c>
      <c r="E40" s="3">
        <v>0.94299999999999995</v>
      </c>
      <c r="F40" s="3">
        <v>26.983000000000001</v>
      </c>
      <c r="G40" s="3">
        <v>0.34599999999999997</v>
      </c>
      <c r="H40" s="3">
        <v>2E-3</v>
      </c>
      <c r="I40" s="3">
        <v>0</v>
      </c>
      <c r="J40" s="3">
        <v>2.1000000000000001E-2</v>
      </c>
      <c r="K40" s="3">
        <f t="shared" si="9"/>
        <v>100.315</v>
      </c>
      <c r="M40" s="3">
        <v>45.01325008599931</v>
      </c>
      <c r="N40" s="3">
        <v>38.128235294117644</v>
      </c>
      <c r="O40" s="3">
        <v>0.73344444444444445</v>
      </c>
      <c r="P40" s="3">
        <v>16.189799999999998</v>
      </c>
      <c r="Q40" s="3">
        <v>0.23673684210526313</v>
      </c>
      <c r="R40" s="3">
        <v>9.3333333333333332E-4</v>
      </c>
      <c r="S40" s="3">
        <v>0</v>
      </c>
      <c r="T40" s="3">
        <v>1.26E-2</v>
      </c>
      <c r="V40" s="3">
        <v>2.154315651342984</v>
      </c>
      <c r="W40" s="3">
        <v>1.9980465036725546E-2</v>
      </c>
      <c r="X40" s="3">
        <v>1.0290977715320655</v>
      </c>
      <c r="Y40" s="3">
        <v>6.9452662973001449E-3</v>
      </c>
      <c r="Z40" s="3">
        <v>5.0851660750945195E-5</v>
      </c>
      <c r="AA40" s="3">
        <v>0</v>
      </c>
      <c r="AB40" s="3">
        <v>4.0045682841369343E-4</v>
      </c>
      <c r="AC40" s="3">
        <f t="shared" si="1"/>
        <v>0.98095426600205204</v>
      </c>
    </row>
    <row r="41" spans="1:29" x14ac:dyDescent="0.3">
      <c r="A41" s="2"/>
      <c r="B41" s="19">
        <v>4</v>
      </c>
      <c r="C41" s="19">
        <v>11</v>
      </c>
      <c r="D41" s="3">
        <v>71.710999999999999</v>
      </c>
      <c r="E41" s="3">
        <v>0.84</v>
      </c>
      <c r="F41" s="3">
        <v>26.831</v>
      </c>
      <c r="G41" s="3">
        <v>0.34</v>
      </c>
      <c r="H41" s="3">
        <v>0</v>
      </c>
      <c r="I41" s="3">
        <v>0</v>
      </c>
      <c r="J41" s="3">
        <v>2E-3</v>
      </c>
      <c r="K41" s="3">
        <f t="shared" si="9"/>
        <v>99.724000000000004</v>
      </c>
      <c r="M41" s="3">
        <v>44.773588028895766</v>
      </c>
      <c r="N41" s="3">
        <v>37.96464705882353</v>
      </c>
      <c r="O41" s="3">
        <v>0.65333333333333332</v>
      </c>
      <c r="P41" s="3">
        <v>16.098599999999998</v>
      </c>
      <c r="Q41" s="3">
        <v>0.23263157894736841</v>
      </c>
      <c r="R41" s="3">
        <v>0</v>
      </c>
      <c r="S41" s="3">
        <v>0</v>
      </c>
      <c r="T41" s="3">
        <v>1.2000000000000001E-3</v>
      </c>
      <c r="V41" s="3">
        <v>2.145072614182959</v>
      </c>
      <c r="W41" s="3">
        <v>1.7798081262830813E-2</v>
      </c>
      <c r="X41" s="3">
        <v>1.0233006822064579</v>
      </c>
      <c r="Y41" s="3">
        <v>6.8248281534163289E-3</v>
      </c>
      <c r="Z41" s="3">
        <v>0</v>
      </c>
      <c r="AA41" s="3">
        <v>0</v>
      </c>
      <c r="AB41" s="3">
        <v>3.8138745563208894E-5</v>
      </c>
      <c r="AC41" s="3">
        <f t="shared" si="1"/>
        <v>0.98290452175399601</v>
      </c>
    </row>
    <row r="42" spans="1:29" x14ac:dyDescent="0.3">
      <c r="A42" s="2"/>
      <c r="B42" s="19">
        <v>5</v>
      </c>
      <c r="C42" s="19">
        <v>10</v>
      </c>
      <c r="D42" s="3">
        <v>71.599000000000004</v>
      </c>
      <c r="E42" s="3">
        <v>0.745</v>
      </c>
      <c r="F42" s="3">
        <v>26.651</v>
      </c>
      <c r="G42" s="3">
        <v>0.38700000000000001</v>
      </c>
      <c r="H42" s="3">
        <v>6.0000000000000001E-3</v>
      </c>
      <c r="I42" s="3">
        <v>3.5000000000000003E-2</v>
      </c>
      <c r="J42" s="3">
        <v>0</v>
      </c>
      <c r="K42" s="3">
        <f t="shared" si="9"/>
        <v>99.423000000000002</v>
      </c>
      <c r="M42" s="3">
        <v>44.652900464638549</v>
      </c>
      <c r="N42" s="3">
        <v>37.905352941176467</v>
      </c>
      <c r="O42" s="3">
        <v>0.57944444444444443</v>
      </c>
      <c r="P42" s="3">
        <v>15.990600000000001</v>
      </c>
      <c r="Q42" s="3">
        <v>0.26478947368421057</v>
      </c>
      <c r="R42" s="3">
        <v>2.8E-3</v>
      </c>
      <c r="S42" s="3">
        <v>2.711267605633803E-2</v>
      </c>
      <c r="T42" s="3">
        <v>0</v>
      </c>
      <c r="V42" s="3">
        <v>2.1417223871217206</v>
      </c>
      <c r="W42" s="3">
        <v>1.5785203024772571E-2</v>
      </c>
      <c r="X42" s="3">
        <v>1.0164357080050801</v>
      </c>
      <c r="Y42" s="3">
        <v>7.7682602805062327E-3</v>
      </c>
      <c r="Z42" s="3">
        <v>1.5255498225283558E-4</v>
      </c>
      <c r="AA42" s="3">
        <v>7.520316026548233E-4</v>
      </c>
      <c r="AB42" s="3">
        <v>0</v>
      </c>
      <c r="AC42" s="3">
        <f t="shared" si="1"/>
        <v>0.98470753415659495</v>
      </c>
    </row>
    <row r="43" spans="1:29" x14ac:dyDescent="0.3">
      <c r="A43" s="2"/>
      <c r="B43" s="19">
        <v>6</v>
      </c>
      <c r="C43" s="19">
        <v>15</v>
      </c>
      <c r="D43" s="3">
        <v>71.367000000000004</v>
      </c>
      <c r="E43" s="3">
        <v>0.77900000000000003</v>
      </c>
      <c r="F43" s="3">
        <v>26.933</v>
      </c>
      <c r="G43" s="3">
        <v>0.46400000000000002</v>
      </c>
      <c r="H43" s="3">
        <v>2.7E-2</v>
      </c>
      <c r="I43" s="3">
        <v>4.2999999999999997E-2</v>
      </c>
      <c r="J43" s="3">
        <v>0</v>
      </c>
      <c r="K43" s="3">
        <f t="shared" si="9"/>
        <v>99.613000000000014</v>
      </c>
      <c r="M43" s="3">
        <v>44.701398155980954</v>
      </c>
      <c r="N43" s="3">
        <v>37.782529411764706</v>
      </c>
      <c r="O43" s="3">
        <v>0.60588888888888892</v>
      </c>
      <c r="P43" s="3">
        <v>16.159800000000001</v>
      </c>
      <c r="Q43" s="3">
        <v>0.3174736842105263</v>
      </c>
      <c r="R43" s="3">
        <v>1.26E-2</v>
      </c>
      <c r="S43" s="3">
        <v>3.3309859154929573E-2</v>
      </c>
      <c r="T43" s="3">
        <v>0</v>
      </c>
      <c r="V43" s="3">
        <v>2.1347826310662974</v>
      </c>
      <c r="W43" s="3">
        <v>1.6505601552077625E-2</v>
      </c>
      <c r="X43" s="3">
        <v>1.0271908342539051</v>
      </c>
      <c r="Y43" s="3">
        <v>9.313883127015225E-3</v>
      </c>
      <c r="Z43" s="3">
        <v>6.8649742013776008E-4</v>
      </c>
      <c r="AA43" s="3">
        <v>9.2392454040449699E-4</v>
      </c>
      <c r="AB43" s="3">
        <v>0</v>
      </c>
      <c r="AC43" s="3">
        <f t="shared" si="1"/>
        <v>0.98418543842268524</v>
      </c>
    </row>
    <row r="44" spans="1:29" x14ac:dyDescent="0.3">
      <c r="A44" s="2"/>
      <c r="B44" s="19">
        <v>7</v>
      </c>
      <c r="C44" s="19">
        <v>16</v>
      </c>
      <c r="D44" s="3">
        <v>71.728999999999999</v>
      </c>
      <c r="E44" s="3">
        <v>0.91600000000000004</v>
      </c>
      <c r="F44" s="3">
        <v>26.885000000000002</v>
      </c>
      <c r="G44" s="3">
        <v>0.376</v>
      </c>
      <c r="H44" s="3">
        <v>0</v>
      </c>
      <c r="I44" s="3">
        <v>1.6E-2</v>
      </c>
      <c r="J44" s="3">
        <v>0</v>
      </c>
      <c r="K44" s="3">
        <f t="shared" si="9"/>
        <v>99.922000000000011</v>
      </c>
      <c r="M44" s="3">
        <v>44.834721560875408</v>
      </c>
      <c r="N44" s="3">
        <v>37.974176470588233</v>
      </c>
      <c r="O44" s="3">
        <v>0.71244444444444444</v>
      </c>
      <c r="P44" s="3">
        <v>16.131</v>
      </c>
      <c r="Q44" s="3">
        <v>0.25726315789473686</v>
      </c>
      <c r="R44" s="3">
        <v>0</v>
      </c>
      <c r="S44" s="3">
        <v>1.2394366197183098E-2</v>
      </c>
      <c r="T44" s="3">
        <v>0</v>
      </c>
      <c r="V44" s="3">
        <v>2.1456110435320865</v>
      </c>
      <c r="W44" s="3">
        <v>1.9408383853277415E-2</v>
      </c>
      <c r="X44" s="3">
        <v>1.0253601744668712</v>
      </c>
      <c r="Y44" s="3">
        <v>7.5474570167192332E-3</v>
      </c>
      <c r="Z44" s="3">
        <v>0</v>
      </c>
      <c r="AA44" s="3">
        <v>3.4378587549934776E-4</v>
      </c>
      <c r="AB44" s="3">
        <v>0</v>
      </c>
      <c r="AC44" s="3">
        <f t="shared" si="1"/>
        <v>0.98142326958567394</v>
      </c>
    </row>
    <row r="45" spans="1:29" x14ac:dyDescent="0.3">
      <c r="A45" s="2"/>
      <c r="B45" s="19">
        <v>8</v>
      </c>
      <c r="C45" s="19">
        <v>9</v>
      </c>
      <c r="D45" s="3">
        <v>72.129000000000005</v>
      </c>
      <c r="E45" s="3">
        <v>0.86699999999999999</v>
      </c>
      <c r="F45" s="3">
        <v>27.01</v>
      </c>
      <c r="G45" s="3">
        <v>0.39500000000000002</v>
      </c>
      <c r="H45" s="3">
        <v>8.0000000000000002E-3</v>
      </c>
      <c r="I45" s="3">
        <v>0</v>
      </c>
      <c r="J45" s="3">
        <v>2E-3</v>
      </c>
      <c r="K45" s="3">
        <f t="shared" si="9"/>
        <v>100.411</v>
      </c>
      <c r="M45" s="3">
        <v>45.069528998968011</v>
      </c>
      <c r="N45" s="3">
        <v>38.185941176470592</v>
      </c>
      <c r="O45" s="3">
        <v>0.67433333333333334</v>
      </c>
      <c r="P45" s="3">
        <v>16.206</v>
      </c>
      <c r="Q45" s="3">
        <v>0.27026315789473682</v>
      </c>
      <c r="R45" s="3">
        <v>3.7333333333333333E-3</v>
      </c>
      <c r="S45" s="3">
        <v>0</v>
      </c>
      <c r="T45" s="3">
        <v>1.2000000000000001E-3</v>
      </c>
      <c r="V45" s="3">
        <v>2.1575761401793683</v>
      </c>
      <c r="W45" s="3">
        <v>1.837016244627895E-2</v>
      </c>
      <c r="X45" s="3">
        <v>1.0301275176622722</v>
      </c>
      <c r="Y45" s="3">
        <v>7.9288444723513221E-3</v>
      </c>
      <c r="Z45" s="3">
        <v>2.0340664300378078E-4</v>
      </c>
      <c r="AA45" s="3">
        <v>0</v>
      </c>
      <c r="AB45" s="3">
        <v>3.8138745563208894E-5</v>
      </c>
      <c r="AC45" s="3">
        <f t="shared" si="1"/>
        <v>0.98247953925431952</v>
      </c>
    </row>
    <row r="46" spans="1:29" x14ac:dyDescent="0.3">
      <c r="A46" s="2"/>
      <c r="B46" s="19">
        <v>9</v>
      </c>
      <c r="C46" s="19">
        <v>8</v>
      </c>
      <c r="D46" s="3">
        <v>71.540999999999997</v>
      </c>
      <c r="E46" s="3">
        <v>0.84399999999999997</v>
      </c>
      <c r="F46" s="3">
        <v>26.468</v>
      </c>
      <c r="G46" s="3">
        <v>0.438</v>
      </c>
      <c r="H46" s="3">
        <v>3.0000000000000001E-3</v>
      </c>
      <c r="I46" s="3">
        <v>2.3E-2</v>
      </c>
      <c r="J46" s="3">
        <v>0</v>
      </c>
      <c r="K46" s="3">
        <f t="shared" si="9"/>
        <v>99.316999999999993</v>
      </c>
      <c r="M46" s="3">
        <v>44.58620738479727</v>
      </c>
      <c r="N46" s="3">
        <v>37.874647058823527</v>
      </c>
      <c r="O46" s="3">
        <v>0.65644444444444439</v>
      </c>
      <c r="P46" s="3">
        <v>15.880799999999999</v>
      </c>
      <c r="Q46" s="3">
        <v>0.29968421052631578</v>
      </c>
      <c r="R46" s="3">
        <v>1.4E-3</v>
      </c>
      <c r="S46" s="3">
        <v>1.7816901408450703E-2</v>
      </c>
      <c r="T46" s="3">
        <v>0</v>
      </c>
      <c r="V46" s="3">
        <v>2.1399874481078647</v>
      </c>
      <c r="W46" s="3">
        <v>1.788283403074906E-2</v>
      </c>
      <c r="X46" s="3">
        <v>1.0094563175670128</v>
      </c>
      <c r="Y46" s="3">
        <v>8.7919845035186826E-3</v>
      </c>
      <c r="Z46" s="3">
        <v>7.6277491126417788E-5</v>
      </c>
      <c r="AA46" s="3">
        <v>4.9419219603031239E-4</v>
      </c>
      <c r="AB46" s="3">
        <v>0</v>
      </c>
      <c r="AC46" s="3">
        <f t="shared" si="1"/>
        <v>0.98259305702217525</v>
      </c>
    </row>
    <row r="47" spans="1:29" x14ac:dyDescent="0.3">
      <c r="A47" s="2"/>
      <c r="B47" s="19">
        <v>10</v>
      </c>
      <c r="C47" s="19">
        <v>17</v>
      </c>
      <c r="D47" s="3">
        <v>71.673000000000002</v>
      </c>
      <c r="E47" s="3">
        <v>0.83599999999999997</v>
      </c>
      <c r="F47" s="3">
        <v>27.065999999999999</v>
      </c>
      <c r="G47" s="3">
        <v>0.371</v>
      </c>
      <c r="H47" s="3">
        <v>0</v>
      </c>
      <c r="I47" s="3">
        <v>0</v>
      </c>
      <c r="J47" s="3">
        <v>1.4999999999999999E-2</v>
      </c>
      <c r="K47" s="3">
        <f t="shared" si="9"/>
        <v>99.960999999999999</v>
      </c>
      <c r="M47" s="3">
        <v>44.863806260749918</v>
      </c>
      <c r="N47" s="3">
        <v>37.944529411764705</v>
      </c>
      <c r="O47" s="3">
        <v>0.65022222222222215</v>
      </c>
      <c r="P47" s="3">
        <v>16.239599999999999</v>
      </c>
      <c r="Q47" s="3">
        <v>0.25384210526315792</v>
      </c>
      <c r="R47" s="3">
        <v>0</v>
      </c>
      <c r="S47" s="3">
        <v>0</v>
      </c>
      <c r="T47" s="3">
        <v>8.9999999999999993E-3</v>
      </c>
      <c r="V47" s="3">
        <v>2.1439359300014678</v>
      </c>
      <c r="W47" s="3">
        <v>1.7713328494912573E-2</v>
      </c>
      <c r="X47" s="3">
        <v>1.0322632874138118</v>
      </c>
      <c r="Y47" s="3">
        <v>7.4470918968160514E-3</v>
      </c>
      <c r="Z47" s="3">
        <v>0</v>
      </c>
      <c r="AA47" s="3">
        <v>0</v>
      </c>
      <c r="AB47" s="3">
        <v>2.8604059172406671E-4</v>
      </c>
      <c r="AC47" s="3">
        <f t="shared" si="1"/>
        <v>0.98312978762904912</v>
      </c>
    </row>
    <row r="48" spans="1:29" x14ac:dyDescent="0.3">
      <c r="A48" s="2"/>
      <c r="B48" s="19">
        <v>11</v>
      </c>
      <c r="C48" s="19">
        <v>18</v>
      </c>
      <c r="D48" s="3">
        <v>71.745000000000005</v>
      </c>
      <c r="E48" s="3">
        <v>0.83699999999999997</v>
      </c>
      <c r="F48" s="3">
        <v>26.984999999999999</v>
      </c>
      <c r="G48" s="3">
        <v>0.55100000000000005</v>
      </c>
      <c r="H48" s="3">
        <v>8.9999999999999993E-3</v>
      </c>
      <c r="I48" s="3">
        <v>0</v>
      </c>
      <c r="J48" s="3">
        <v>2.1000000000000001E-2</v>
      </c>
      <c r="K48" s="3">
        <f t="shared" si="9"/>
        <v>100.14800000000001</v>
      </c>
      <c r="M48" s="3">
        <v>44.929552941176482</v>
      </c>
      <c r="N48" s="3">
        <v>37.982647058823531</v>
      </c>
      <c r="O48" s="3">
        <v>0.65100000000000002</v>
      </c>
      <c r="P48" s="3">
        <v>16.190999999999999</v>
      </c>
      <c r="Q48" s="3">
        <v>0.377</v>
      </c>
      <c r="R48" s="3">
        <v>4.1999999999999997E-3</v>
      </c>
      <c r="S48" s="3">
        <v>0</v>
      </c>
      <c r="T48" s="3">
        <v>1.26E-2</v>
      </c>
      <c r="V48" s="3">
        <v>2.1460896473979783</v>
      </c>
      <c r="W48" s="3">
        <v>1.7734516686892136E-2</v>
      </c>
      <c r="X48" s="3">
        <v>1.029174049023192</v>
      </c>
      <c r="Y48" s="3">
        <v>1.106023621333058E-2</v>
      </c>
      <c r="Z48" s="3">
        <v>2.2883247337925332E-4</v>
      </c>
      <c r="AA48" s="3">
        <v>0</v>
      </c>
      <c r="AB48" s="3">
        <v>4.0045682841369343E-4</v>
      </c>
      <c r="AC48" s="3">
        <f t="shared" si="1"/>
        <v>0.98306010928961751</v>
      </c>
    </row>
    <row r="49" spans="1:29" x14ac:dyDescent="0.3">
      <c r="A49" s="2"/>
      <c r="B49" s="19">
        <v>12</v>
      </c>
      <c r="C49" s="19">
        <v>6</v>
      </c>
      <c r="D49" s="3">
        <v>71.900000000000006</v>
      </c>
      <c r="E49" s="3">
        <v>0.83</v>
      </c>
      <c r="F49" s="3">
        <v>27.181999999999999</v>
      </c>
      <c r="G49" s="3">
        <v>0.48299999999999998</v>
      </c>
      <c r="H49" s="3">
        <v>2E-3</v>
      </c>
      <c r="I49" s="3">
        <v>1.6E-2</v>
      </c>
      <c r="J49" s="3">
        <v>0</v>
      </c>
      <c r="K49" s="3">
        <f t="shared" si="9"/>
        <v>100.41300000000001</v>
      </c>
      <c r="M49" s="3">
        <v>45.049737178350462</v>
      </c>
      <c r="N49" s="3">
        <v>38.064705882352946</v>
      </c>
      <c r="O49" s="3">
        <v>0.64555555555555555</v>
      </c>
      <c r="P49" s="3">
        <v>16.309199999999997</v>
      </c>
      <c r="Q49" s="3">
        <v>0.33047368421052631</v>
      </c>
      <c r="R49" s="3">
        <v>9.3333333333333332E-4</v>
      </c>
      <c r="S49" s="3">
        <v>1.2394366197183098E-2</v>
      </c>
      <c r="T49" s="3">
        <v>0</v>
      </c>
      <c r="V49" s="3">
        <v>2.1507261223487997</v>
      </c>
      <c r="W49" s="3">
        <v>1.7586199343035212E-2</v>
      </c>
      <c r="X49" s="3">
        <v>1.036687381899144</v>
      </c>
      <c r="Y49" s="3">
        <v>9.695270582647313E-3</v>
      </c>
      <c r="Z49" s="3">
        <v>5.0851660750945195E-5</v>
      </c>
      <c r="AA49" s="3">
        <v>3.4378587549934776E-4</v>
      </c>
      <c r="AB49" s="3">
        <v>0</v>
      </c>
      <c r="AC49" s="3">
        <f t="shared" ref="AC49:AC54" si="10">X49/(W49+X49)</f>
        <v>0.98331913114780445</v>
      </c>
    </row>
    <row r="50" spans="1:29" x14ac:dyDescent="0.3">
      <c r="B50" s="19">
        <v>13</v>
      </c>
      <c r="C50" s="19">
        <v>19</v>
      </c>
      <c r="D50" s="3">
        <v>71.682000000000002</v>
      </c>
      <c r="E50" s="3">
        <v>0.872</v>
      </c>
      <c r="F50" s="3">
        <v>26.838999999999999</v>
      </c>
      <c r="G50" s="3">
        <v>0.46899999999999997</v>
      </c>
      <c r="H50" s="3">
        <v>0</v>
      </c>
      <c r="I50" s="3">
        <v>2.4E-2</v>
      </c>
      <c r="J50" s="3">
        <v>0.01</v>
      </c>
      <c r="K50" s="3">
        <f t="shared" si="9"/>
        <v>99.896000000000001</v>
      </c>
      <c r="M50" s="3">
        <v>44.819597373992828</v>
      </c>
      <c r="N50" s="3">
        <v>37.949294117647057</v>
      </c>
      <c r="O50" s="3">
        <v>0.67822222222222228</v>
      </c>
      <c r="P50" s="3">
        <v>16.103400000000001</v>
      </c>
      <c r="Q50" s="3">
        <v>0.32089473684210523</v>
      </c>
      <c r="R50" s="3">
        <v>0</v>
      </c>
      <c r="S50" s="3">
        <v>1.859154929577465E-2</v>
      </c>
      <c r="T50" s="3">
        <v>6.0000000000000001E-3</v>
      </c>
      <c r="V50" s="3">
        <v>2.1442051446760311</v>
      </c>
      <c r="W50" s="3">
        <v>1.8476103406176753E-2</v>
      </c>
      <c r="X50" s="3">
        <v>1.0236057921709634</v>
      </c>
      <c r="Y50" s="3">
        <v>9.4142482469184042E-3</v>
      </c>
      <c r="Z50" s="3">
        <v>0</v>
      </c>
      <c r="AA50" s="3">
        <v>5.1567881324902161E-4</v>
      </c>
      <c r="AB50" s="3">
        <v>1.9069372781604446E-4</v>
      </c>
      <c r="AC50" s="3">
        <f t="shared" si="10"/>
        <v>0.9822700082550192</v>
      </c>
    </row>
    <row r="51" spans="1:29" x14ac:dyDescent="0.3">
      <c r="B51" s="19">
        <v>14</v>
      </c>
      <c r="C51" s="19">
        <v>20</v>
      </c>
      <c r="D51" s="3">
        <v>71.867000000000004</v>
      </c>
      <c r="E51" s="3">
        <v>0.85199999999999998</v>
      </c>
      <c r="F51" s="3">
        <v>26.879000000000001</v>
      </c>
      <c r="G51" s="3">
        <v>0.34100000000000003</v>
      </c>
      <c r="H51" s="3">
        <v>0</v>
      </c>
      <c r="I51" s="3">
        <v>2.3E-2</v>
      </c>
      <c r="J51" s="3">
        <v>1.9E-2</v>
      </c>
      <c r="K51" s="3">
        <f t="shared" si="9"/>
        <v>99.981000000000009</v>
      </c>
      <c r="M51" s="3">
        <v>44.881165348333546</v>
      </c>
      <c r="N51" s="3">
        <v>38.047235294117648</v>
      </c>
      <c r="O51" s="3">
        <v>0.66266666666666663</v>
      </c>
      <c r="P51" s="3">
        <v>16.127400000000002</v>
      </c>
      <c r="Q51" s="3">
        <v>0.23331578947368425</v>
      </c>
      <c r="R51" s="3">
        <v>0</v>
      </c>
      <c r="S51" s="3">
        <v>1.7816901408450703E-2</v>
      </c>
      <c r="T51" s="3">
        <v>1.1399999999999999E-2</v>
      </c>
      <c r="V51" s="3">
        <v>2.1497390018753988</v>
      </c>
      <c r="W51" s="3">
        <v>1.8052339566585543E-2</v>
      </c>
      <c r="X51" s="3">
        <v>1.0251313419934918</v>
      </c>
      <c r="Y51" s="3">
        <v>6.8449011773969648E-3</v>
      </c>
      <c r="Z51" s="3">
        <v>0</v>
      </c>
      <c r="AA51" s="3">
        <v>4.9419219603031239E-4</v>
      </c>
      <c r="AB51" s="3">
        <v>3.6231808285048448E-4</v>
      </c>
      <c r="AC51" s="3">
        <f t="shared" si="10"/>
        <v>0.98269495594525758</v>
      </c>
    </row>
    <row r="52" spans="1:29" x14ac:dyDescent="0.3">
      <c r="B52" s="19">
        <v>15</v>
      </c>
      <c r="C52" s="19">
        <v>5</v>
      </c>
      <c r="D52" s="3">
        <v>71.944999999999993</v>
      </c>
      <c r="E52" s="3">
        <v>0.90900000000000003</v>
      </c>
      <c r="F52" s="3">
        <v>26.963999999999999</v>
      </c>
      <c r="G52" s="3">
        <v>0.38100000000000001</v>
      </c>
      <c r="H52" s="3">
        <v>0</v>
      </c>
      <c r="I52" s="3">
        <v>0</v>
      </c>
      <c r="J52" s="3">
        <v>4.2000000000000003E-2</v>
      </c>
      <c r="K52" s="3">
        <f t="shared" si="9"/>
        <v>100.241</v>
      </c>
      <c r="M52" s="3">
        <v>44.981186377708973</v>
      </c>
      <c r="N52" s="3">
        <v>38.088529411764704</v>
      </c>
      <c r="O52" s="3">
        <v>0.70700000000000007</v>
      </c>
      <c r="P52" s="3">
        <v>16.1784</v>
      </c>
      <c r="Q52" s="3">
        <v>0.2606842105263158</v>
      </c>
      <c r="R52" s="3">
        <v>0</v>
      </c>
      <c r="S52" s="3">
        <v>0</v>
      </c>
      <c r="T52" s="3">
        <v>2.52E-2</v>
      </c>
      <c r="V52" s="3">
        <v>2.1520721957216185</v>
      </c>
      <c r="W52" s="3">
        <v>1.9260066509420491E-2</v>
      </c>
      <c r="X52" s="3">
        <v>1.0283731353663645</v>
      </c>
      <c r="Y52" s="3">
        <v>7.6478221366224142E-3</v>
      </c>
      <c r="Z52" s="3">
        <v>0</v>
      </c>
      <c r="AA52" s="3">
        <v>0</v>
      </c>
      <c r="AB52" s="3">
        <v>8.0091365682738685E-4</v>
      </c>
      <c r="AC52" s="3">
        <f t="shared" si="10"/>
        <v>0.98161563944810515</v>
      </c>
    </row>
    <row r="53" spans="1:29" x14ac:dyDescent="0.3">
      <c r="B53" s="19">
        <v>16</v>
      </c>
      <c r="C53" s="19">
        <v>4</v>
      </c>
      <c r="D53" s="3">
        <v>72.328999999999994</v>
      </c>
      <c r="E53" s="3">
        <v>0.86299999999999999</v>
      </c>
      <c r="F53" s="3">
        <v>26.995999999999999</v>
      </c>
      <c r="G53" s="3">
        <v>0.432</v>
      </c>
      <c r="H53" s="3">
        <v>5.0000000000000001E-3</v>
      </c>
      <c r="I53" s="3">
        <v>5.8999999999999997E-2</v>
      </c>
      <c r="J53" s="3">
        <v>1.2E-2</v>
      </c>
      <c r="K53" s="3">
        <f t="shared" si="9"/>
        <v>100.69599999999998</v>
      </c>
      <c r="M53" s="3">
        <v>45.184537742312145</v>
      </c>
      <c r="N53" s="3">
        <v>38.291823529411758</v>
      </c>
      <c r="O53" s="3">
        <v>0.67122222222222228</v>
      </c>
      <c r="P53" s="3">
        <v>16.197600000000001</v>
      </c>
      <c r="Q53" s="3">
        <v>0.29557894736842105</v>
      </c>
      <c r="R53" s="3">
        <v>2.3333333333333335E-3</v>
      </c>
      <c r="S53" s="3">
        <v>4.5704225352112673E-2</v>
      </c>
      <c r="T53" s="3">
        <v>7.2000000000000007E-3</v>
      </c>
      <c r="V53" s="3">
        <v>2.1635586885030085</v>
      </c>
      <c r="W53" s="3">
        <v>1.8285409678360707E-2</v>
      </c>
      <c r="X53" s="3">
        <v>1.0295935752243872</v>
      </c>
      <c r="Y53" s="3">
        <v>8.671546359634864E-3</v>
      </c>
      <c r="Z53" s="3">
        <v>1.2712915187736298E-4</v>
      </c>
      <c r="AA53" s="3">
        <v>1.2677104159038448E-3</v>
      </c>
      <c r="AB53" s="3">
        <v>2.2883247337925338E-4</v>
      </c>
      <c r="AC53" s="3">
        <f t="shared" si="10"/>
        <v>0.9825500750164794</v>
      </c>
    </row>
    <row r="54" spans="1:29" s="25" customFormat="1" x14ac:dyDescent="0.3">
      <c r="B54" s="4" t="s">
        <v>9</v>
      </c>
      <c r="C54" s="4"/>
      <c r="D54" s="4">
        <f>AVERAGE(D38:D53)</f>
        <v>71.762312499999993</v>
      </c>
      <c r="E54" s="4">
        <f t="shared" ref="E54:AB54" si="11">AVERAGE(E38:E53)</f>
        <v>0.84599999999999997</v>
      </c>
      <c r="F54" s="4">
        <f t="shared" si="11"/>
        <v>26.9021875</v>
      </c>
      <c r="G54" s="4">
        <f t="shared" si="11"/>
        <v>0.41400000000000009</v>
      </c>
      <c r="H54" s="4">
        <f t="shared" si="11"/>
        <v>3.8750000000000004E-3</v>
      </c>
      <c r="I54" s="4">
        <f t="shared" si="11"/>
        <v>1.54375E-2</v>
      </c>
      <c r="J54" s="4">
        <f t="shared" si="11"/>
        <v>1.0812500000000001E-2</v>
      </c>
      <c r="K54" s="25">
        <f t="shared" si="11"/>
        <v>99.954624999999993</v>
      </c>
      <c r="M54" s="25">
        <f>AVERAGE(M38:M53)</f>
        <v>44.859982382011367</v>
      </c>
      <c r="N54" s="25">
        <f t="shared" si="11"/>
        <v>37.991812500000002</v>
      </c>
      <c r="O54" s="25">
        <f t="shared" si="11"/>
        <v>0.65800000000000003</v>
      </c>
      <c r="P54" s="25">
        <f t="shared" si="11"/>
        <v>16.141312500000002</v>
      </c>
      <c r="Q54" s="25">
        <f t="shared" si="11"/>
        <v>0.28326315789473683</v>
      </c>
      <c r="R54" s="25">
        <f t="shared" si="11"/>
        <v>1.808333333333333E-3</v>
      </c>
      <c r="S54" s="25">
        <f t="shared" si="11"/>
        <v>1.195862676056338E-2</v>
      </c>
      <c r="T54" s="25">
        <f t="shared" si="11"/>
        <v>6.4875000000000002E-3</v>
      </c>
      <c r="V54" s="25">
        <f t="shared" si="11"/>
        <v>2.1466075117372436</v>
      </c>
      <c r="W54" s="25">
        <f t="shared" si="11"/>
        <v>1.7925210414708178E-2</v>
      </c>
      <c r="X54" s="25">
        <f t="shared" si="11"/>
        <v>1.0260156841562387</v>
      </c>
      <c r="Y54" s="25">
        <f t="shared" si="11"/>
        <v>8.3102319279834119E-3</v>
      </c>
      <c r="Z54" s="25">
        <f t="shared" si="11"/>
        <v>9.8525092704956311E-5</v>
      </c>
      <c r="AA54" s="25">
        <f t="shared" si="11"/>
        <v>3.316996533138238E-4</v>
      </c>
      <c r="AB54" s="25">
        <f t="shared" si="11"/>
        <v>2.0618759320109809E-4</v>
      </c>
      <c r="AC54" s="25">
        <f t="shared" si="10"/>
        <v>0.98282928611387022</v>
      </c>
    </row>
    <row r="55" spans="1:29" s="25" customFormat="1" x14ac:dyDescent="0.3">
      <c r="B55" s="4" t="s">
        <v>11</v>
      </c>
      <c r="C55" s="4"/>
      <c r="D55" s="4">
        <f>STDEVA(D38:D53)</f>
        <v>0.25756415867378157</v>
      </c>
      <c r="E55" s="4">
        <f t="shared" ref="E55:AC55" si="12">STDEVA(E38:E53)</f>
        <v>5.2094785407626611E-2</v>
      </c>
      <c r="F55" s="4">
        <f t="shared" si="12"/>
        <v>0.16881951654553043</v>
      </c>
      <c r="G55" s="4">
        <f>STDEVA(G38:G53)</f>
        <v>6.5597764189540622E-2</v>
      </c>
      <c r="H55" s="4">
        <f>STDEVA(H38:H53)</f>
        <v>6.8883960397178087E-3</v>
      </c>
      <c r="I55" s="4">
        <f>STDEVA(I38:I53)</f>
        <v>1.8169456972256123E-2</v>
      </c>
      <c r="J55" s="4">
        <f>STDEVA(J38:J53)</f>
        <v>1.2791761671742742E-2</v>
      </c>
      <c r="K55" s="25">
        <f t="shared" si="12"/>
        <v>0.39362552000600765</v>
      </c>
      <c r="M55" s="25">
        <f t="shared" si="12"/>
        <v>0.1687806243445254</v>
      </c>
      <c r="N55" s="25">
        <f t="shared" si="12"/>
        <v>0.13635749576847297</v>
      </c>
      <c r="O55" s="25">
        <f t="shared" si="12"/>
        <v>4.0518166428154041E-2</v>
      </c>
      <c r="P55" s="25">
        <f t="shared" si="12"/>
        <v>0.10129170992731802</v>
      </c>
      <c r="Q55" s="25">
        <f t="shared" si="12"/>
        <v>4.4882680761265281E-2</v>
      </c>
      <c r="R55" s="25">
        <f t="shared" si="12"/>
        <v>3.214584818534978E-3</v>
      </c>
      <c r="S55" s="25">
        <f t="shared" si="12"/>
        <v>1.4074931457381505E-2</v>
      </c>
      <c r="T55" s="25">
        <f t="shared" si="12"/>
        <v>7.6750570030456461E-3</v>
      </c>
      <c r="V55" s="25">
        <f t="shared" si="12"/>
        <v>7.7044501285186929E-3</v>
      </c>
      <c r="W55" s="25">
        <f t="shared" si="12"/>
        <v>1.1037943143507993E-3</v>
      </c>
      <c r="X55" s="25">
        <f t="shared" si="12"/>
        <v>6.4385645876339354E-3</v>
      </c>
      <c r="Y55" s="25">
        <f t="shared" si="12"/>
        <v>1.3167454936527851E-3</v>
      </c>
      <c r="Z55" s="25">
        <f t="shared" si="12"/>
        <v>1.7514318926494221E-4</v>
      </c>
      <c r="AA55" s="25">
        <f t="shared" si="12"/>
        <v>3.9040016703467494E-4</v>
      </c>
      <c r="AB55" s="25">
        <f t="shared" si="12"/>
        <v>2.4393087185190207E-4</v>
      </c>
      <c r="AC55" s="25">
        <f t="shared" si="12"/>
        <v>1.0243284173108496E-3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5C269-A0FD-4A5C-A392-3ABF1AAC238F}">
  <dimension ref="A1:AA108"/>
  <sheetViews>
    <sheetView zoomScaleNormal="100" workbookViewId="0">
      <pane ySplit="1" topLeftCell="A2" activePane="bottomLeft" state="frozen"/>
      <selection pane="bottomLeft" activeCell="N26" sqref="N26"/>
    </sheetView>
  </sheetViews>
  <sheetFormatPr defaultRowHeight="14" x14ac:dyDescent="0.3"/>
  <cols>
    <col min="1" max="1" width="11.33203125" style="4" customWidth="1"/>
    <col min="2" max="2" width="7.33203125" style="7" customWidth="1"/>
    <col min="3" max="7" width="8.6640625" style="7"/>
    <col min="8" max="8" width="12.83203125" style="4" customWidth="1"/>
    <col min="9" max="9" width="12.83203125" style="22" customWidth="1"/>
    <col min="10" max="13" width="8.6640625" style="7"/>
    <col min="14" max="14" width="7.08203125" style="7" customWidth="1"/>
    <col min="15" max="15" width="19.1640625" style="4" customWidth="1"/>
    <col min="16" max="16" width="12.1640625" style="22" customWidth="1"/>
    <col min="17" max="17" width="9.08203125" style="7" bestFit="1" customWidth="1"/>
    <col min="18" max="18" width="8.75" style="7" bestFit="1" customWidth="1"/>
    <col min="19" max="22" width="8.6640625" style="7"/>
    <col min="23" max="23" width="12.9140625" style="4" customWidth="1"/>
    <col min="24" max="16384" width="8.6640625" style="7"/>
  </cols>
  <sheetData>
    <row r="1" spans="1:27" s="4" customFormat="1" x14ac:dyDescent="0.3">
      <c r="A1" s="4" t="s">
        <v>7</v>
      </c>
      <c r="B1" s="21" t="s">
        <v>252</v>
      </c>
      <c r="C1" s="5" t="s">
        <v>13</v>
      </c>
      <c r="D1" s="5" t="s">
        <v>14</v>
      </c>
      <c r="E1" s="5"/>
      <c r="H1" s="4" t="s">
        <v>7</v>
      </c>
      <c r="I1" s="21" t="s">
        <v>252</v>
      </c>
      <c r="J1" s="5" t="s">
        <v>13</v>
      </c>
      <c r="K1" s="5" t="s">
        <v>14</v>
      </c>
      <c r="L1" s="5"/>
      <c r="O1" s="4" t="s">
        <v>7</v>
      </c>
      <c r="P1" s="21" t="s">
        <v>252</v>
      </c>
      <c r="Q1" s="5" t="s">
        <v>13</v>
      </c>
      <c r="R1" s="5" t="s">
        <v>14</v>
      </c>
      <c r="S1" s="5"/>
      <c r="W1" s="4" t="s">
        <v>7</v>
      </c>
      <c r="X1" s="5" t="s">
        <v>13</v>
      </c>
      <c r="Y1" s="5" t="s">
        <v>14</v>
      </c>
      <c r="Z1" s="5"/>
    </row>
    <row r="2" spans="1:27" x14ac:dyDescent="0.3">
      <c r="A2" s="1" t="s">
        <v>136</v>
      </c>
      <c r="B2">
        <v>1</v>
      </c>
      <c r="C2" s="8">
        <v>11.503226416322176</v>
      </c>
      <c r="D2" s="8">
        <v>6.983087386165665E-2</v>
      </c>
      <c r="E2" s="4" t="s">
        <v>10</v>
      </c>
      <c r="F2" s="7">
        <f>STDEVA(C2:C105)*2</f>
        <v>0.37370849466451084</v>
      </c>
      <c r="H2" s="4" t="s">
        <v>30</v>
      </c>
      <c r="I2" s="22">
        <v>1</v>
      </c>
      <c r="J2" s="8">
        <v>22.667256664519631</v>
      </c>
      <c r="K2" s="8">
        <v>9.3277674482302994E-2</v>
      </c>
      <c r="L2" s="4" t="s">
        <v>10</v>
      </c>
      <c r="M2" s="7">
        <f>STDEVA(J2:J107)*2</f>
        <v>0.39989155076866706</v>
      </c>
      <c r="O2" s="1" t="s">
        <v>262</v>
      </c>
      <c r="P2" s="22">
        <v>1</v>
      </c>
      <c r="Q2" s="8">
        <v>12.362795985796815</v>
      </c>
      <c r="R2" s="8">
        <v>6.6280247064993608E-2</v>
      </c>
      <c r="S2" s="4" t="s">
        <v>10</v>
      </c>
      <c r="T2" s="7">
        <f>STDEVA(Q2:Q107)*2</f>
        <v>0.33389804602827305</v>
      </c>
      <c r="W2" s="24" t="s">
        <v>15</v>
      </c>
      <c r="X2" s="8">
        <v>9.8262550592116416</v>
      </c>
      <c r="Y2" s="8">
        <v>8.1699164680614278E-2</v>
      </c>
      <c r="Z2" s="4" t="s">
        <v>10</v>
      </c>
      <c r="AA2" s="7">
        <f>STDEVA(X2:X51)*2</f>
        <v>0.35135352508071799</v>
      </c>
    </row>
    <row r="3" spans="1:27" x14ac:dyDescent="0.3">
      <c r="A3" s="1" t="s">
        <v>137</v>
      </c>
      <c r="B3">
        <v>1</v>
      </c>
      <c r="C3" s="8">
        <v>11.4800211622752</v>
      </c>
      <c r="D3" s="8">
        <v>8.9711325900859479E-2</v>
      </c>
      <c r="E3" s="4" t="s">
        <v>133</v>
      </c>
      <c r="F3" s="7">
        <f>AVERAGE(C2:C105)</f>
        <v>11.512188125581341</v>
      </c>
      <c r="H3" s="4" t="s">
        <v>31</v>
      </c>
      <c r="I3" s="22">
        <v>2</v>
      </c>
      <c r="J3" s="8">
        <v>22.432098010118253</v>
      </c>
      <c r="K3" s="8">
        <v>9.5266150195600363E-2</v>
      </c>
      <c r="L3" s="4" t="s">
        <v>133</v>
      </c>
      <c r="M3" s="7">
        <f>AVERAGE(J2:J107)</f>
        <v>22.769903286191816</v>
      </c>
      <c r="O3" s="1" t="s">
        <v>263</v>
      </c>
      <c r="P3" s="22">
        <v>2</v>
      </c>
      <c r="Q3" s="8">
        <v>12.549498427661954</v>
      </c>
      <c r="R3" s="8">
        <v>0.10545088670247266</v>
      </c>
      <c r="S3" s="4" t="s">
        <v>133</v>
      </c>
      <c r="T3" s="7">
        <f>AVERAGE(Q2:Q107)</f>
        <v>12.731196478059491</v>
      </c>
      <c r="W3" s="24" t="s">
        <v>16</v>
      </c>
      <c r="X3" s="8">
        <v>10.209690345299505</v>
      </c>
      <c r="Y3" s="8">
        <v>7.4914271500915119E-2</v>
      </c>
      <c r="Z3" s="4" t="s">
        <v>133</v>
      </c>
      <c r="AA3" s="7">
        <f>AVERAGE(X2:X51)</f>
        <v>10.126051905427573</v>
      </c>
    </row>
    <row r="4" spans="1:27" x14ac:dyDescent="0.3">
      <c r="A4" s="1" t="s">
        <v>138</v>
      </c>
      <c r="B4">
        <v>1</v>
      </c>
      <c r="C4" s="8">
        <v>11.786140846674176</v>
      </c>
      <c r="D4" s="8">
        <v>7.7515681093021954E-2</v>
      </c>
      <c r="H4" s="4" t="s">
        <v>32</v>
      </c>
      <c r="I4" s="22">
        <v>3</v>
      </c>
      <c r="J4" s="8">
        <v>22.872211905626607</v>
      </c>
      <c r="K4" s="8">
        <v>8.8994992403522988E-2</v>
      </c>
      <c r="O4" s="1" t="s">
        <v>264</v>
      </c>
      <c r="P4" s="22">
        <v>3</v>
      </c>
      <c r="Q4" s="8">
        <v>12.646652862508212</v>
      </c>
      <c r="R4" s="8">
        <v>7.7561217898598697E-2</v>
      </c>
      <c r="W4" s="24" t="s">
        <v>17</v>
      </c>
      <c r="X4" s="8">
        <v>9.6958890286908961</v>
      </c>
      <c r="Y4" s="8">
        <v>0.1136457608590262</v>
      </c>
      <c r="Z4" s="8"/>
    </row>
    <row r="5" spans="1:27" x14ac:dyDescent="0.3">
      <c r="A5" s="1" t="s">
        <v>139</v>
      </c>
      <c r="B5">
        <v>1</v>
      </c>
      <c r="C5" s="8">
        <v>11.346900942861726</v>
      </c>
      <c r="D5" s="8">
        <v>7.296279870779343E-2</v>
      </c>
      <c r="H5" s="4" t="s">
        <v>33</v>
      </c>
      <c r="I5" s="22">
        <v>4</v>
      </c>
      <c r="J5" s="8">
        <v>23.0313232174022</v>
      </c>
      <c r="K5" s="8">
        <v>7.0980333779065055E-2</v>
      </c>
      <c r="O5" s="1" t="s">
        <v>265</v>
      </c>
      <c r="P5" s="22">
        <v>3</v>
      </c>
      <c r="Q5" s="8">
        <v>12.670274266008752</v>
      </c>
      <c r="R5" s="8">
        <v>9.4132158970418545E-2</v>
      </c>
      <c r="W5" s="24" t="s">
        <v>18</v>
      </c>
      <c r="X5" s="8">
        <v>10.022858591517858</v>
      </c>
      <c r="Y5" s="8">
        <v>7.1510131790531978E-2</v>
      </c>
      <c r="Z5" s="8"/>
    </row>
    <row r="6" spans="1:27" x14ac:dyDescent="0.3">
      <c r="A6" s="1" t="s">
        <v>140</v>
      </c>
      <c r="B6">
        <v>2</v>
      </c>
      <c r="C6" s="8">
        <v>11.84767213564264</v>
      </c>
      <c r="D6" s="8">
        <v>8.0965352857077705E-2</v>
      </c>
      <c r="H6" s="4" t="s">
        <v>34</v>
      </c>
      <c r="I6" s="22">
        <v>5</v>
      </c>
      <c r="J6" s="8">
        <v>22.993166931354558</v>
      </c>
      <c r="K6" s="8">
        <v>0.11377305684295853</v>
      </c>
      <c r="O6" s="1" t="s">
        <v>266</v>
      </c>
      <c r="P6" s="22">
        <v>4</v>
      </c>
      <c r="Q6" s="8">
        <v>13.091972007399422</v>
      </c>
      <c r="R6" s="8">
        <v>9.01700291872881E-2</v>
      </c>
      <c r="W6" s="24" t="s">
        <v>19</v>
      </c>
      <c r="X6" s="8">
        <v>10.261094144910832</v>
      </c>
      <c r="Y6" s="8">
        <v>6.4052443714875645E-2</v>
      </c>
      <c r="Z6" s="8"/>
    </row>
    <row r="7" spans="1:27" x14ac:dyDescent="0.3">
      <c r="A7" s="1" t="s">
        <v>141</v>
      </c>
      <c r="B7">
        <v>2</v>
      </c>
      <c r="C7" s="8">
        <v>11.714237064102129</v>
      </c>
      <c r="D7" s="8">
        <v>6.497948532725982E-2</v>
      </c>
      <c r="H7" s="4" t="s">
        <v>35</v>
      </c>
      <c r="I7" s="22">
        <v>6</v>
      </c>
      <c r="J7" s="8">
        <v>23.114981941108059</v>
      </c>
      <c r="K7" s="8">
        <v>0.13490291357005588</v>
      </c>
      <c r="O7" s="1" t="s">
        <v>267</v>
      </c>
      <c r="P7" s="22">
        <v>4</v>
      </c>
      <c r="Q7" s="8">
        <v>12.591771705150245</v>
      </c>
      <c r="R7" s="8">
        <v>6.6363112378353434E-2</v>
      </c>
      <c r="W7" s="24" t="s">
        <v>20</v>
      </c>
      <c r="X7" s="8">
        <v>10.198526341827163</v>
      </c>
      <c r="Y7" s="8">
        <v>6.4023735033609072E-2</v>
      </c>
      <c r="Z7" s="8"/>
    </row>
    <row r="8" spans="1:27" x14ac:dyDescent="0.3">
      <c r="A8" s="1" t="s">
        <v>142</v>
      </c>
      <c r="B8">
        <v>2</v>
      </c>
      <c r="C8" s="8">
        <v>11.783523533114071</v>
      </c>
      <c r="D8" s="8">
        <v>9.6475247659356944E-2</v>
      </c>
      <c r="H8" s="4" t="s">
        <v>36</v>
      </c>
      <c r="I8" s="22">
        <v>7</v>
      </c>
      <c r="J8" s="8">
        <v>22.710955414243728</v>
      </c>
      <c r="K8" s="8">
        <v>0.12695982314375959</v>
      </c>
      <c r="O8" s="1" t="s">
        <v>268</v>
      </c>
      <c r="P8" s="22">
        <v>5</v>
      </c>
      <c r="Q8" s="8">
        <v>12.743098290154631</v>
      </c>
      <c r="R8" s="8">
        <v>0.11582746046340564</v>
      </c>
      <c r="W8" s="24" t="s">
        <v>21</v>
      </c>
      <c r="X8" s="8">
        <v>10.19296788643409</v>
      </c>
      <c r="Y8" s="8">
        <v>7.1918703086792657E-2</v>
      </c>
      <c r="Z8" s="8"/>
    </row>
    <row r="9" spans="1:27" x14ac:dyDescent="0.3">
      <c r="A9" s="1" t="s">
        <v>143</v>
      </c>
      <c r="B9">
        <v>2</v>
      </c>
      <c r="C9" s="8">
        <v>11.528910737086173</v>
      </c>
      <c r="D9" s="8">
        <v>7.8217860336613182E-2</v>
      </c>
      <c r="H9" s="4" t="s">
        <v>37</v>
      </c>
      <c r="I9" s="22">
        <v>8</v>
      </c>
      <c r="J9" s="8">
        <v>22.866746846106565</v>
      </c>
      <c r="K9" s="8">
        <v>7.7415509359560514E-2</v>
      </c>
      <c r="O9" s="1" t="s">
        <v>269</v>
      </c>
      <c r="P9" s="22">
        <v>5</v>
      </c>
      <c r="Q9" s="8">
        <v>12.355750367663232</v>
      </c>
      <c r="R9" s="8">
        <v>8.5982969969257847E-2</v>
      </c>
      <c r="W9" s="24" t="s">
        <v>22</v>
      </c>
      <c r="X9" s="8">
        <v>9.9064660622587564</v>
      </c>
      <c r="Y9" s="8">
        <v>6.3896568736292653E-2</v>
      </c>
      <c r="Z9" s="8"/>
    </row>
    <row r="10" spans="1:27" x14ac:dyDescent="0.3">
      <c r="A10" s="1" t="s">
        <v>144</v>
      </c>
      <c r="B10">
        <v>2</v>
      </c>
      <c r="C10" s="8">
        <v>11.380428999439918</v>
      </c>
      <c r="D10" s="8">
        <v>6.8370691596164143E-2</v>
      </c>
      <c r="H10" s="4" t="s">
        <v>38</v>
      </c>
      <c r="I10" s="22">
        <v>9</v>
      </c>
      <c r="J10" s="8">
        <v>22.632475457545542</v>
      </c>
      <c r="K10" s="8">
        <v>7.437457293045234E-2</v>
      </c>
      <c r="O10" s="1" t="s">
        <v>270</v>
      </c>
      <c r="P10" s="22">
        <v>6</v>
      </c>
      <c r="Q10" s="8">
        <v>13.109321856289879</v>
      </c>
      <c r="R10" s="8">
        <v>6.603347444480831E-2</v>
      </c>
      <c r="W10" s="24" t="s">
        <v>23</v>
      </c>
      <c r="X10" s="8">
        <v>9.955476784051509</v>
      </c>
      <c r="Y10" s="8">
        <v>6.6231391581109425E-2</v>
      </c>
      <c r="Z10" s="8"/>
    </row>
    <row r="11" spans="1:27" x14ac:dyDescent="0.3">
      <c r="A11" s="1" t="s">
        <v>145</v>
      </c>
      <c r="B11">
        <v>3</v>
      </c>
      <c r="C11" s="8">
        <v>11.648007556904982</v>
      </c>
      <c r="D11" s="8">
        <v>7.7671401878326551E-2</v>
      </c>
      <c r="H11" s="4" t="s">
        <v>39</v>
      </c>
      <c r="I11" s="22">
        <v>10</v>
      </c>
      <c r="J11" s="8">
        <v>22.852647353609925</v>
      </c>
      <c r="K11" s="8">
        <v>0.12834818193494105</v>
      </c>
      <c r="O11" s="1" t="s">
        <v>271</v>
      </c>
      <c r="P11" s="22">
        <v>6</v>
      </c>
      <c r="Q11" s="8">
        <v>12.770234222806431</v>
      </c>
      <c r="R11" s="8">
        <v>6.6437479072183531E-2</v>
      </c>
      <c r="W11" s="24" t="s">
        <v>24</v>
      </c>
      <c r="X11" s="8">
        <v>9.9016883864604388</v>
      </c>
      <c r="Y11" s="8">
        <v>7.7001573328832007E-2</v>
      </c>
      <c r="Z11" s="8"/>
    </row>
    <row r="12" spans="1:27" x14ac:dyDescent="0.3">
      <c r="A12" s="1" t="s">
        <v>146</v>
      </c>
      <c r="B12">
        <v>3</v>
      </c>
      <c r="C12" s="8">
        <v>11.68628985938458</v>
      </c>
      <c r="D12" s="8">
        <v>8.0979263182867231E-2</v>
      </c>
      <c r="H12" s="4" t="s">
        <v>40</v>
      </c>
      <c r="I12" s="22">
        <v>11</v>
      </c>
      <c r="J12" s="8">
        <v>22.860550658261538</v>
      </c>
      <c r="K12" s="8">
        <v>7.8476358898294324E-2</v>
      </c>
      <c r="O12" s="1" t="s">
        <v>272</v>
      </c>
      <c r="P12" s="22">
        <v>6</v>
      </c>
      <c r="Q12" s="8">
        <v>12.58157342633881</v>
      </c>
      <c r="R12" s="8">
        <v>6.7396513869147023E-2</v>
      </c>
      <c r="W12" s="24" t="s">
        <v>25</v>
      </c>
      <c r="X12" s="8">
        <v>10.332110583258558</v>
      </c>
      <c r="Y12" s="8">
        <v>6.3907794092092046E-2</v>
      </c>
      <c r="Z12" s="8"/>
    </row>
    <row r="13" spans="1:27" x14ac:dyDescent="0.3">
      <c r="A13" s="1" t="s">
        <v>147</v>
      </c>
      <c r="B13">
        <v>4</v>
      </c>
      <c r="C13" s="8">
        <v>11.571065114443613</v>
      </c>
      <c r="D13" s="8">
        <v>9.4019909038943611E-2</v>
      </c>
      <c r="H13" s="4" t="s">
        <v>41</v>
      </c>
      <c r="I13" s="22">
        <v>12</v>
      </c>
      <c r="J13" s="8">
        <v>22.917022948071075</v>
      </c>
      <c r="K13" s="8">
        <v>8.3798140710773669E-2</v>
      </c>
      <c r="O13" s="1" t="s">
        <v>273</v>
      </c>
      <c r="P13" s="22">
        <v>7</v>
      </c>
      <c r="Q13" s="8">
        <v>12.949715647165849</v>
      </c>
      <c r="R13" s="8">
        <v>6.7594988252667632E-2</v>
      </c>
      <c r="W13" s="24" t="s">
        <v>26</v>
      </c>
      <c r="X13" s="8">
        <v>10.064996861138598</v>
      </c>
      <c r="Y13" s="8">
        <v>9.0648515173906041E-2</v>
      </c>
      <c r="Z13" s="8"/>
    </row>
    <row r="14" spans="1:27" x14ac:dyDescent="0.3">
      <c r="A14" s="1" t="s">
        <v>148</v>
      </c>
      <c r="B14">
        <v>4</v>
      </c>
      <c r="C14" s="8">
        <v>11.841103337914438</v>
      </c>
      <c r="D14" s="8">
        <v>7.1467266685787234E-2</v>
      </c>
      <c r="H14" s="4" t="s">
        <v>42</v>
      </c>
      <c r="I14" s="22">
        <v>13</v>
      </c>
      <c r="J14" s="8">
        <v>22.479902530147868</v>
      </c>
      <c r="K14" s="8">
        <v>8.5010844196644189E-2</v>
      </c>
      <c r="O14" s="1" t="s">
        <v>274</v>
      </c>
      <c r="P14" s="22">
        <v>8</v>
      </c>
      <c r="Q14" s="8">
        <v>12.862272087608373</v>
      </c>
      <c r="R14" s="8">
        <v>7.4312934942770179E-2</v>
      </c>
      <c r="W14" s="24" t="s">
        <v>27</v>
      </c>
      <c r="X14" s="8">
        <v>10.469555392199181</v>
      </c>
      <c r="Y14" s="8">
        <v>0.10417270390536362</v>
      </c>
      <c r="Z14" s="8"/>
    </row>
    <row r="15" spans="1:27" x14ac:dyDescent="0.3">
      <c r="A15" s="1" t="s">
        <v>149</v>
      </c>
      <c r="B15">
        <v>4</v>
      </c>
      <c r="C15" s="8">
        <v>11.617343433780514</v>
      </c>
      <c r="D15" s="8">
        <v>7.5140850780125223E-2</v>
      </c>
      <c r="H15" s="4" t="s">
        <v>43</v>
      </c>
      <c r="I15" s="22">
        <v>14</v>
      </c>
      <c r="J15" s="8">
        <v>22.643515477517752</v>
      </c>
      <c r="K15" s="8">
        <v>7.5970159045425159E-2</v>
      </c>
      <c r="O15" s="1" t="s">
        <v>275</v>
      </c>
      <c r="P15" s="22">
        <v>9</v>
      </c>
      <c r="Q15" s="8">
        <v>12.728363371795171</v>
      </c>
      <c r="R15" s="8">
        <v>9.1025214666525661E-2</v>
      </c>
      <c r="W15" s="24" t="s">
        <v>28</v>
      </c>
      <c r="X15" s="8">
        <v>10.122628017949831</v>
      </c>
      <c r="Y15" s="8">
        <v>7.4018921585999431E-2</v>
      </c>
      <c r="Z15" s="8"/>
    </row>
    <row r="16" spans="1:27" x14ac:dyDescent="0.3">
      <c r="A16" s="1" t="s">
        <v>150</v>
      </c>
      <c r="B16">
        <v>4</v>
      </c>
      <c r="C16" s="8">
        <v>11.471286888099508</v>
      </c>
      <c r="D16" s="8">
        <v>0.11946892099728613</v>
      </c>
      <c r="H16" s="4" t="s">
        <v>44</v>
      </c>
      <c r="I16" s="22">
        <v>15</v>
      </c>
      <c r="J16" s="8">
        <v>23.218363799580199</v>
      </c>
      <c r="K16" s="8">
        <v>8.6818654291577368E-2</v>
      </c>
      <c r="O16" s="1" t="s">
        <v>276</v>
      </c>
      <c r="P16" s="22">
        <v>10</v>
      </c>
      <c r="Q16" s="8">
        <v>12.846469014809125</v>
      </c>
      <c r="R16" s="8">
        <v>8.1596740017869401E-2</v>
      </c>
      <c r="W16" s="24" t="s">
        <v>29</v>
      </c>
      <c r="X16" s="8">
        <v>10.060123169077562</v>
      </c>
      <c r="Y16" s="8">
        <v>7.8976923153380729E-2</v>
      </c>
      <c r="Z16" s="8"/>
    </row>
    <row r="17" spans="1:27" x14ac:dyDescent="0.3">
      <c r="A17" s="1" t="s">
        <v>151</v>
      </c>
      <c r="B17">
        <v>4</v>
      </c>
      <c r="C17" s="8">
        <v>11.467080559276477</v>
      </c>
      <c r="D17" s="8">
        <v>7.1327954251480266E-2</v>
      </c>
      <c r="H17" s="4" t="s">
        <v>45</v>
      </c>
      <c r="I17" s="22">
        <v>16</v>
      </c>
      <c r="J17" s="8">
        <v>22.726430122801176</v>
      </c>
      <c r="K17" s="8">
        <v>9.7732456440391247E-2</v>
      </c>
      <c r="O17" s="1" t="s">
        <v>277</v>
      </c>
      <c r="P17" s="22">
        <v>11</v>
      </c>
      <c r="Q17" s="8">
        <v>12.536234879336972</v>
      </c>
      <c r="R17" s="8">
        <v>7.7149853473683694E-2</v>
      </c>
      <c r="W17" s="24" t="s">
        <v>368</v>
      </c>
      <c r="X17" s="8">
        <v>9.9252750487162089</v>
      </c>
      <c r="Y17" s="8">
        <v>6.8592706137613799E-2</v>
      </c>
    </row>
    <row r="18" spans="1:27" x14ac:dyDescent="0.3">
      <c r="A18" s="1" t="s">
        <v>152</v>
      </c>
      <c r="B18">
        <v>5</v>
      </c>
      <c r="C18" s="8">
        <v>11.47689728737733</v>
      </c>
      <c r="D18" s="8">
        <v>7.7997243067425101E-2</v>
      </c>
      <c r="H18" s="4" t="s">
        <v>46</v>
      </c>
      <c r="I18" s="22">
        <v>17</v>
      </c>
      <c r="J18" s="8">
        <v>22.375627396882479</v>
      </c>
      <c r="K18" s="8">
        <v>0.19986246617819287</v>
      </c>
      <c r="O18" s="1" t="s">
        <v>278</v>
      </c>
      <c r="P18" s="22">
        <v>12</v>
      </c>
      <c r="Q18" s="8">
        <v>12.541191103388138</v>
      </c>
      <c r="R18" s="8">
        <v>8.0763334293744368E-2</v>
      </c>
      <c r="W18" s="24" t="s">
        <v>369</v>
      </c>
      <c r="X18" s="8">
        <v>10.108042370152504</v>
      </c>
      <c r="Y18" s="8">
        <v>6.4602814479003456E-2</v>
      </c>
    </row>
    <row r="19" spans="1:27" x14ac:dyDescent="0.3">
      <c r="A19" s="1" t="s">
        <v>153</v>
      </c>
      <c r="B19">
        <v>5</v>
      </c>
      <c r="C19" s="8">
        <v>11.702802258526379</v>
      </c>
      <c r="D19" s="8">
        <v>8.1020400216288008E-2</v>
      </c>
      <c r="H19" s="4" t="s">
        <v>47</v>
      </c>
      <c r="I19" s="22">
        <v>18</v>
      </c>
      <c r="J19" s="8">
        <v>22.944148578546432</v>
      </c>
      <c r="K19" s="8">
        <v>9.5254617377595621E-2</v>
      </c>
      <c r="O19" s="1" t="s">
        <v>279</v>
      </c>
      <c r="P19" s="22">
        <v>13</v>
      </c>
      <c r="Q19" s="8">
        <v>12.753244223189242</v>
      </c>
      <c r="R19" s="8">
        <v>7.9507881467109354E-2</v>
      </c>
      <c r="W19" s="24" t="s">
        <v>370</v>
      </c>
      <c r="X19" s="8">
        <v>9.8452132669570869</v>
      </c>
      <c r="Y19" s="8">
        <v>7.5928880671390628E-2</v>
      </c>
    </row>
    <row r="20" spans="1:27" x14ac:dyDescent="0.3">
      <c r="A20" s="1" t="s">
        <v>154</v>
      </c>
      <c r="B20">
        <v>5</v>
      </c>
      <c r="C20" s="8">
        <v>11.432990003143795</v>
      </c>
      <c r="D20" s="8">
        <v>0.16952261808906549</v>
      </c>
      <c r="H20" s="4" t="s">
        <v>48</v>
      </c>
      <c r="I20" s="22">
        <v>19</v>
      </c>
      <c r="J20" s="8">
        <v>22.848243868090368</v>
      </c>
      <c r="K20" s="8">
        <v>9.1344815248961389E-2</v>
      </c>
      <c r="O20" s="1" t="s">
        <v>280</v>
      </c>
      <c r="P20" s="22">
        <v>14</v>
      </c>
      <c r="Q20" s="8">
        <v>12.728174579536233</v>
      </c>
      <c r="R20" s="8">
        <v>6.3932892891605003E-2</v>
      </c>
      <c r="W20" s="24" t="s">
        <v>371</v>
      </c>
      <c r="X20" s="8">
        <v>10.216368628543471</v>
      </c>
      <c r="Y20" s="8">
        <v>6.9951274388949464E-2</v>
      </c>
    </row>
    <row r="21" spans="1:27" x14ac:dyDescent="0.3">
      <c r="A21" s="1" t="s">
        <v>155</v>
      </c>
      <c r="B21">
        <v>6</v>
      </c>
      <c r="C21" s="8">
        <v>11.505115422166368</v>
      </c>
      <c r="D21" s="8">
        <v>6.0782997219647063E-2</v>
      </c>
      <c r="H21" s="4" t="s">
        <v>49</v>
      </c>
      <c r="I21" s="22">
        <v>20</v>
      </c>
      <c r="J21" s="8">
        <v>22.664157420291929</v>
      </c>
      <c r="K21" s="8">
        <v>9.4426028066779841E-2</v>
      </c>
      <c r="O21" s="1" t="s">
        <v>281</v>
      </c>
      <c r="P21" s="22">
        <v>15</v>
      </c>
      <c r="Q21" s="8">
        <v>12.601190552823605</v>
      </c>
      <c r="R21" s="8">
        <v>9.8832530370217955E-2</v>
      </c>
      <c r="W21" s="24" t="s">
        <v>372</v>
      </c>
      <c r="X21" s="8">
        <v>10.353827514554048</v>
      </c>
      <c r="Y21" s="8">
        <v>6.5104563735866913E-2</v>
      </c>
    </row>
    <row r="22" spans="1:27" x14ac:dyDescent="0.3">
      <c r="A22" s="1" t="s">
        <v>156</v>
      </c>
      <c r="B22">
        <v>6</v>
      </c>
      <c r="C22" s="8">
        <v>11.428873040316034</v>
      </c>
      <c r="D22" s="8">
        <v>7.7152814100828013E-2</v>
      </c>
      <c r="H22" s="4" t="s">
        <v>50</v>
      </c>
      <c r="I22" s="22">
        <v>21</v>
      </c>
      <c r="J22" s="8">
        <v>22.250697152295107</v>
      </c>
      <c r="K22" s="8">
        <v>8.3679627524921002E-2</v>
      </c>
      <c r="O22" s="1" t="s">
        <v>282</v>
      </c>
      <c r="P22" s="22">
        <v>16</v>
      </c>
      <c r="Q22" s="8">
        <v>12.936805392103734</v>
      </c>
      <c r="R22" s="8">
        <v>7.2148231064409318E-2</v>
      </c>
      <c r="W22" s="24" t="s">
        <v>373</v>
      </c>
      <c r="X22" s="8">
        <v>10.511605313235028</v>
      </c>
      <c r="Y22" s="8">
        <v>6.5449200814671232E-2</v>
      </c>
    </row>
    <row r="23" spans="1:27" x14ac:dyDescent="0.3">
      <c r="A23" s="1" t="s">
        <v>157</v>
      </c>
      <c r="B23">
        <v>6</v>
      </c>
      <c r="C23" s="8">
        <v>11.712461657350071</v>
      </c>
      <c r="D23" s="8">
        <v>8.2658311529864317E-2</v>
      </c>
      <c r="H23" s="4" t="s">
        <v>51</v>
      </c>
      <c r="I23" s="22">
        <v>22</v>
      </c>
      <c r="J23" s="8">
        <v>23.061943016909893</v>
      </c>
      <c r="K23" s="8">
        <v>0.10286803965121991</v>
      </c>
      <c r="O23" s="1" t="s">
        <v>283</v>
      </c>
      <c r="P23" s="22">
        <v>17</v>
      </c>
      <c r="Q23" s="8">
        <v>12.92638748620667</v>
      </c>
      <c r="R23" s="8">
        <v>7.02624954254258E-2</v>
      </c>
      <c r="W23" s="24" t="s">
        <v>374</v>
      </c>
      <c r="X23" s="8">
        <v>10.129787673859303</v>
      </c>
      <c r="Y23" s="8">
        <v>6.4282721680795629E-2</v>
      </c>
      <c r="Z23" s="5"/>
      <c r="AA23" s="4"/>
    </row>
    <row r="24" spans="1:27" x14ac:dyDescent="0.3">
      <c r="A24" s="1" t="s">
        <v>158</v>
      </c>
      <c r="B24">
        <v>6</v>
      </c>
      <c r="C24" s="8">
        <v>11.466268701444848</v>
      </c>
      <c r="D24" s="8">
        <v>0.13769993264469571</v>
      </c>
      <c r="H24" s="4" t="s">
        <v>52</v>
      </c>
      <c r="I24" s="22">
        <v>23</v>
      </c>
      <c r="J24" s="8">
        <v>22.351296237583583</v>
      </c>
      <c r="K24" s="8">
        <v>7.1799038246807556E-2</v>
      </c>
      <c r="O24" s="1" t="s">
        <v>284</v>
      </c>
      <c r="P24" s="22">
        <v>18</v>
      </c>
      <c r="Q24" s="8">
        <v>12.695523186447177</v>
      </c>
      <c r="R24" s="8">
        <v>8.0774335012973153E-2</v>
      </c>
      <c r="W24" s="24" t="s">
        <v>375</v>
      </c>
      <c r="X24" s="8">
        <v>10.250555715360044</v>
      </c>
      <c r="Y24" s="8">
        <v>5.7894623105939499E-2</v>
      </c>
      <c r="Z24" s="4"/>
    </row>
    <row r="25" spans="1:27" x14ac:dyDescent="0.3">
      <c r="A25" s="1" t="s">
        <v>159</v>
      </c>
      <c r="B25">
        <v>7</v>
      </c>
      <c r="C25" s="8">
        <v>11.748771712700723</v>
      </c>
      <c r="D25" s="8">
        <v>6.2356297742833112E-2</v>
      </c>
      <c r="H25" s="4" t="s">
        <v>53</v>
      </c>
      <c r="I25" s="22">
        <v>24</v>
      </c>
      <c r="J25" s="8">
        <v>22.858154719698874</v>
      </c>
      <c r="K25" s="8">
        <v>0.10183529376190976</v>
      </c>
      <c r="O25" s="1" t="s">
        <v>285</v>
      </c>
      <c r="P25" s="22">
        <v>19</v>
      </c>
      <c r="Q25" s="8">
        <v>12.911721846261326</v>
      </c>
      <c r="R25" s="8">
        <v>6.3431936675721098E-2</v>
      </c>
      <c r="W25" s="24" t="s">
        <v>376</v>
      </c>
      <c r="X25" s="8">
        <v>10.101424270244852</v>
      </c>
      <c r="Y25" s="8">
        <v>5.8578025049652163E-2</v>
      </c>
      <c r="Z25" s="4"/>
    </row>
    <row r="26" spans="1:27" x14ac:dyDescent="0.3">
      <c r="A26" s="1" t="s">
        <v>160</v>
      </c>
      <c r="B26">
        <v>7</v>
      </c>
      <c r="C26" s="8">
        <v>11.663481990899616</v>
      </c>
      <c r="D26" s="8">
        <v>6.2846234787419991E-2</v>
      </c>
      <c r="H26" s="4" t="s">
        <v>54</v>
      </c>
      <c r="I26" s="22">
        <v>25</v>
      </c>
      <c r="J26" s="8">
        <v>22.544715166031182</v>
      </c>
      <c r="K26" s="8">
        <v>8.8363562013275776E-2</v>
      </c>
      <c r="O26" s="1" t="s">
        <v>286</v>
      </c>
      <c r="P26" s="22">
        <v>20</v>
      </c>
      <c r="Q26" s="8">
        <v>12.770648588839251</v>
      </c>
      <c r="R26" s="8">
        <v>6.3977432370636619E-2</v>
      </c>
      <c r="W26" s="24" t="s">
        <v>377</v>
      </c>
      <c r="X26" s="8">
        <v>9.911355458411375</v>
      </c>
      <c r="Y26" s="8">
        <v>6.4476510266595816E-2</v>
      </c>
    </row>
    <row r="27" spans="1:27" x14ac:dyDescent="0.3">
      <c r="A27" s="1" t="s">
        <v>161</v>
      </c>
      <c r="B27">
        <v>7</v>
      </c>
      <c r="C27" s="8">
        <v>11.306919073662769</v>
      </c>
      <c r="D27" s="8">
        <v>7.4171511279583921E-2</v>
      </c>
      <c r="H27" s="4" t="s">
        <v>55</v>
      </c>
      <c r="I27" s="22">
        <v>26</v>
      </c>
      <c r="J27" s="8">
        <v>22.759409266286834</v>
      </c>
      <c r="K27" s="8">
        <v>9.2024149232633773E-2</v>
      </c>
      <c r="O27" s="1" t="s">
        <v>287</v>
      </c>
      <c r="P27" s="22">
        <v>21</v>
      </c>
      <c r="Q27" s="8">
        <v>12.590715058463875</v>
      </c>
      <c r="R27" s="8">
        <v>8.3770078085681973E-2</v>
      </c>
      <c r="W27" s="24" t="s">
        <v>378</v>
      </c>
      <c r="X27" s="8">
        <v>10.060125572852296</v>
      </c>
      <c r="Y27" s="8">
        <v>8.5869589140222496E-2</v>
      </c>
    </row>
    <row r="28" spans="1:27" x14ac:dyDescent="0.3">
      <c r="A28" s="1" t="s">
        <v>162</v>
      </c>
      <c r="B28">
        <v>8</v>
      </c>
      <c r="C28" s="8">
        <v>11.366412591730768</v>
      </c>
      <c r="D28" s="8">
        <v>0.10499649369896769</v>
      </c>
      <c r="H28" s="4" t="s">
        <v>56</v>
      </c>
      <c r="I28" s="22">
        <v>27</v>
      </c>
      <c r="J28" s="8">
        <v>22.756681563187442</v>
      </c>
      <c r="K28" s="8">
        <v>0.10875438483911293</v>
      </c>
      <c r="O28" s="1" t="s">
        <v>288</v>
      </c>
      <c r="P28" s="22">
        <v>22</v>
      </c>
      <c r="Q28" s="8">
        <v>12.607909703310272</v>
      </c>
      <c r="R28" s="8">
        <v>7.4426476850230378E-2</v>
      </c>
      <c r="W28" s="24" t="s">
        <v>379</v>
      </c>
      <c r="X28" s="8">
        <v>10.260851702931673</v>
      </c>
      <c r="Y28" s="8">
        <v>7.2886672039428127E-2</v>
      </c>
    </row>
    <row r="29" spans="1:27" x14ac:dyDescent="0.3">
      <c r="A29" s="1" t="s">
        <v>163</v>
      </c>
      <c r="B29">
        <v>8</v>
      </c>
      <c r="C29" s="8">
        <v>11.798583238097793</v>
      </c>
      <c r="D29" s="8">
        <v>7.5745022823040811E-2</v>
      </c>
      <c r="H29" s="4" t="s">
        <v>57</v>
      </c>
      <c r="I29" s="22">
        <v>28</v>
      </c>
      <c r="J29" s="8">
        <v>22.81808345496561</v>
      </c>
      <c r="K29" s="8">
        <v>7.7663996355139375E-2</v>
      </c>
      <c r="O29" s="1" t="s">
        <v>289</v>
      </c>
      <c r="P29" s="22">
        <v>23</v>
      </c>
      <c r="Q29" s="8">
        <v>12.458067597169054</v>
      </c>
      <c r="R29" s="8">
        <v>8.1615031529171808E-2</v>
      </c>
      <c r="W29" s="24" t="s">
        <v>380</v>
      </c>
      <c r="X29" s="8">
        <v>10.150007415768991</v>
      </c>
      <c r="Y29" s="8">
        <v>7.2566772863140644E-2</v>
      </c>
    </row>
    <row r="30" spans="1:27" x14ac:dyDescent="0.3">
      <c r="A30" s="1" t="s">
        <v>164</v>
      </c>
      <c r="B30">
        <v>8</v>
      </c>
      <c r="C30" s="8">
        <v>11.492236412702361</v>
      </c>
      <c r="D30" s="8">
        <v>8.9834197061400001E-2</v>
      </c>
      <c r="H30" s="4" t="s">
        <v>58</v>
      </c>
      <c r="I30" s="22">
        <v>29</v>
      </c>
      <c r="J30" s="8">
        <v>22.376725917825357</v>
      </c>
      <c r="K30" s="8">
        <v>8.2194392138966579E-2</v>
      </c>
      <c r="O30" s="1" t="s">
        <v>290</v>
      </c>
      <c r="P30" s="22">
        <v>24</v>
      </c>
      <c r="Q30" s="8">
        <v>13.07749961782334</v>
      </c>
      <c r="R30" s="8">
        <v>8.9870600003229884E-2</v>
      </c>
      <c r="W30" s="24" t="s">
        <v>381</v>
      </c>
      <c r="X30" s="8">
        <v>10.13746098456858</v>
      </c>
      <c r="Y30" s="8">
        <v>9.42006887189243E-2</v>
      </c>
    </row>
    <row r="31" spans="1:27" x14ac:dyDescent="0.3">
      <c r="A31" s="1" t="s">
        <v>165</v>
      </c>
      <c r="B31">
        <v>9</v>
      </c>
      <c r="C31" s="8">
        <v>11.810932786740835</v>
      </c>
      <c r="D31" s="8">
        <v>9.591582650102036E-2</v>
      </c>
      <c r="H31" s="4" t="s">
        <v>59</v>
      </c>
      <c r="I31" s="22">
        <v>30</v>
      </c>
      <c r="J31" s="8">
        <v>22.471391761549107</v>
      </c>
      <c r="K31" s="8">
        <v>9.1247598936867097E-2</v>
      </c>
      <c r="O31" s="1" t="s">
        <v>291</v>
      </c>
      <c r="P31" s="22">
        <v>25</v>
      </c>
      <c r="Q31" s="8">
        <v>13.029484688831472</v>
      </c>
      <c r="R31" s="8">
        <v>7.9842435748243706E-2</v>
      </c>
      <c r="W31" s="24" t="s">
        <v>382</v>
      </c>
      <c r="X31" s="8">
        <v>9.904650534867887</v>
      </c>
      <c r="Y31" s="8">
        <v>6.9051727418014422E-2</v>
      </c>
    </row>
    <row r="32" spans="1:27" x14ac:dyDescent="0.3">
      <c r="A32" s="1" t="s">
        <v>166</v>
      </c>
      <c r="B32">
        <v>9</v>
      </c>
      <c r="C32" s="8">
        <v>11.51038368669588</v>
      </c>
      <c r="D32" s="8">
        <v>7.276023898836817E-2</v>
      </c>
      <c r="H32" s="4" t="s">
        <v>60</v>
      </c>
      <c r="I32" s="22">
        <v>31</v>
      </c>
      <c r="J32" s="8">
        <v>22.897892796203799</v>
      </c>
      <c r="K32" s="8">
        <v>8.4820899838253916E-2</v>
      </c>
      <c r="O32" s="1" t="s">
        <v>292</v>
      </c>
      <c r="P32" s="22">
        <v>26</v>
      </c>
      <c r="Q32" s="8">
        <v>12.575528679702908</v>
      </c>
      <c r="R32" s="8">
        <v>8.4219457287970034E-2</v>
      </c>
      <c r="W32" s="24" t="s">
        <v>383</v>
      </c>
      <c r="X32" s="8">
        <v>10.003274152256436</v>
      </c>
      <c r="Y32" s="8">
        <v>7.7533286007477276E-2</v>
      </c>
    </row>
    <row r="33" spans="1:25" x14ac:dyDescent="0.3">
      <c r="A33" s="1" t="s">
        <v>167</v>
      </c>
      <c r="B33">
        <v>9</v>
      </c>
      <c r="C33" s="8">
        <v>11.490634685844991</v>
      </c>
      <c r="D33" s="8">
        <v>6.9462522718697212E-2</v>
      </c>
      <c r="H33" s="4" t="s">
        <v>61</v>
      </c>
      <c r="I33" s="22">
        <v>31</v>
      </c>
      <c r="J33" s="8">
        <v>22.616917540076109</v>
      </c>
      <c r="K33" s="8">
        <v>8.329297171679273E-2</v>
      </c>
      <c r="O33" s="1" t="s">
        <v>293</v>
      </c>
      <c r="P33" s="22">
        <v>27</v>
      </c>
      <c r="Q33" s="8">
        <v>12.662180300828885</v>
      </c>
      <c r="R33" s="8">
        <v>7.9581276105365764E-2</v>
      </c>
      <c r="W33" s="24" t="s">
        <v>384</v>
      </c>
      <c r="X33" s="8">
        <v>10.241834852872556</v>
      </c>
      <c r="Y33" s="8">
        <v>6.5506876677347267E-2</v>
      </c>
    </row>
    <row r="34" spans="1:25" x14ac:dyDescent="0.3">
      <c r="A34" s="1" t="s">
        <v>168</v>
      </c>
      <c r="B34">
        <v>9</v>
      </c>
      <c r="C34" s="8">
        <v>11.58852819469236</v>
      </c>
      <c r="D34" s="8">
        <v>8.0292255550384717E-2</v>
      </c>
      <c r="H34" s="4" t="s">
        <v>62</v>
      </c>
      <c r="I34" s="22">
        <v>31</v>
      </c>
      <c r="J34" s="8">
        <v>22.652500105253992</v>
      </c>
      <c r="K34" s="8">
        <v>8.7823462161162796E-2</v>
      </c>
      <c r="O34" s="1" t="s">
        <v>294</v>
      </c>
      <c r="P34" s="22">
        <v>28</v>
      </c>
      <c r="Q34" s="8">
        <v>13.080939196338237</v>
      </c>
      <c r="R34" s="8">
        <v>6.1726614399706468E-2</v>
      </c>
      <c r="W34" s="24" t="s">
        <v>385</v>
      </c>
      <c r="X34" s="8">
        <v>10.197672925580381</v>
      </c>
      <c r="Y34" s="8">
        <v>7.3576772834427359E-2</v>
      </c>
    </row>
    <row r="35" spans="1:25" x14ac:dyDescent="0.3">
      <c r="A35" s="1" t="s">
        <v>169</v>
      </c>
      <c r="B35">
        <v>9</v>
      </c>
      <c r="C35" s="8">
        <v>11.427956257997973</v>
      </c>
      <c r="D35" s="8">
        <v>0.1145730119841689</v>
      </c>
      <c r="H35" s="4" t="s">
        <v>63</v>
      </c>
      <c r="I35" s="22">
        <v>32</v>
      </c>
      <c r="J35" s="8">
        <v>22.612333282515216</v>
      </c>
      <c r="K35" s="8">
        <v>8.2197535790395279E-2</v>
      </c>
      <c r="O35" s="1" t="s">
        <v>295</v>
      </c>
      <c r="P35" s="22">
        <v>29</v>
      </c>
      <c r="Q35" s="8">
        <v>12.860326656605858</v>
      </c>
      <c r="R35" s="8">
        <v>0.11118829421822007</v>
      </c>
      <c r="W35" s="24" t="s">
        <v>386</v>
      </c>
      <c r="X35" s="8">
        <v>10.333081577937886</v>
      </c>
      <c r="Y35" s="8">
        <v>7.8495472824873389E-2</v>
      </c>
    </row>
    <row r="36" spans="1:25" x14ac:dyDescent="0.3">
      <c r="A36" s="1" t="s">
        <v>170</v>
      </c>
      <c r="B36">
        <v>10</v>
      </c>
      <c r="C36" s="8">
        <v>11.612481649389883</v>
      </c>
      <c r="D36" s="8">
        <v>7.7013061725698273E-2</v>
      </c>
      <c r="H36" s="4" t="s">
        <v>64</v>
      </c>
      <c r="I36" s="22">
        <v>32</v>
      </c>
      <c r="J36" s="8">
        <v>22.28155277437893</v>
      </c>
      <c r="K36" s="8">
        <v>7.4787245618354162E-2</v>
      </c>
      <c r="O36" s="1" t="s">
        <v>296</v>
      </c>
      <c r="P36" s="22">
        <v>30</v>
      </c>
      <c r="Q36" s="8">
        <v>12.971560934818216</v>
      </c>
      <c r="R36" s="8">
        <v>8.2063554159198776E-2</v>
      </c>
      <c r="W36" s="24" t="s">
        <v>387</v>
      </c>
      <c r="X36" s="8">
        <v>10.180861407845132</v>
      </c>
      <c r="Y36" s="8">
        <v>6.8481706471788736E-2</v>
      </c>
    </row>
    <row r="37" spans="1:25" x14ac:dyDescent="0.3">
      <c r="A37" s="1" t="s">
        <v>171</v>
      </c>
      <c r="B37">
        <v>10</v>
      </c>
      <c r="C37" s="8">
        <v>11.354744405687844</v>
      </c>
      <c r="D37" s="8">
        <v>7.3058873821056275E-2</v>
      </c>
      <c r="H37" s="4" t="s">
        <v>65</v>
      </c>
      <c r="I37" s="22">
        <v>32</v>
      </c>
      <c r="J37" s="8">
        <v>22.823259193834211</v>
      </c>
      <c r="K37" s="8">
        <v>6.7378293855681004E-2</v>
      </c>
      <c r="O37" s="1" t="s">
        <v>297</v>
      </c>
      <c r="P37" s="22">
        <v>31</v>
      </c>
      <c r="Q37" s="8">
        <v>12.867068271631199</v>
      </c>
      <c r="R37" s="8">
        <v>7.2712570759997389E-2</v>
      </c>
      <c r="W37" s="24" t="s">
        <v>388</v>
      </c>
      <c r="X37" s="8">
        <v>10.505026752361202</v>
      </c>
      <c r="Y37" s="8">
        <v>9.575675220793485E-2</v>
      </c>
    </row>
    <row r="38" spans="1:25" x14ac:dyDescent="0.3">
      <c r="A38" s="1" t="s">
        <v>172</v>
      </c>
      <c r="B38">
        <v>10</v>
      </c>
      <c r="C38" s="8">
        <v>11.669021336168761</v>
      </c>
      <c r="D38" s="8">
        <v>6.308440872348646E-2</v>
      </c>
      <c r="H38" s="4" t="s">
        <v>66</v>
      </c>
      <c r="I38" s="22">
        <v>33</v>
      </c>
      <c r="J38" s="8">
        <v>22.913433428531469</v>
      </c>
      <c r="K38" s="8">
        <v>7.4858008407850812E-2</v>
      </c>
      <c r="O38" s="1" t="s">
        <v>298</v>
      </c>
      <c r="P38" s="22">
        <v>32</v>
      </c>
      <c r="Q38" s="8">
        <v>12.549042154952783</v>
      </c>
      <c r="R38" s="8">
        <v>8.2246103015387886E-2</v>
      </c>
      <c r="W38" s="24" t="s">
        <v>389</v>
      </c>
      <c r="X38" s="8">
        <v>9.8822604606212394</v>
      </c>
      <c r="Y38" s="8">
        <v>8.5759602322718356E-2</v>
      </c>
    </row>
    <row r="39" spans="1:25" x14ac:dyDescent="0.3">
      <c r="A39" s="1" t="s">
        <v>173</v>
      </c>
      <c r="B39">
        <v>10</v>
      </c>
      <c r="C39" s="8">
        <v>11.553473603359565</v>
      </c>
      <c r="D39" s="8">
        <v>8.1623957369082345E-2</v>
      </c>
      <c r="H39" s="4" t="s">
        <v>67</v>
      </c>
      <c r="I39" s="22">
        <v>33</v>
      </c>
      <c r="J39" s="8">
        <v>22.864222441036254</v>
      </c>
      <c r="K39" s="8">
        <v>6.5676267475481387E-2</v>
      </c>
      <c r="O39" s="1" t="s">
        <v>299</v>
      </c>
      <c r="P39" s="22">
        <v>33</v>
      </c>
      <c r="Q39" s="8">
        <v>12.837150132976927</v>
      </c>
      <c r="R39" s="8">
        <v>6.3694767712054401E-2</v>
      </c>
      <c r="W39" s="24" t="s">
        <v>390</v>
      </c>
      <c r="X39" s="8">
        <v>10.292047136540861</v>
      </c>
      <c r="Y39" s="8">
        <v>7.5609615831536678E-2</v>
      </c>
    </row>
    <row r="40" spans="1:25" x14ac:dyDescent="0.3">
      <c r="A40" s="1" t="s">
        <v>174</v>
      </c>
      <c r="B40">
        <v>11</v>
      </c>
      <c r="C40" s="8">
        <v>11.295522075160935</v>
      </c>
      <c r="D40" s="8">
        <v>8.2018757540296028E-2</v>
      </c>
      <c r="H40" s="4" t="s">
        <v>68</v>
      </c>
      <c r="I40" s="22">
        <v>33</v>
      </c>
      <c r="J40" s="8">
        <v>22.831397064489334</v>
      </c>
      <c r="K40" s="8">
        <v>8.9789886763808724E-2</v>
      </c>
      <c r="O40" s="1" t="s">
        <v>300</v>
      </c>
      <c r="P40" s="22">
        <v>34</v>
      </c>
      <c r="Q40" s="8">
        <v>13.077480837422106</v>
      </c>
      <c r="R40" s="8">
        <v>7.8544440973136301E-2</v>
      </c>
      <c r="W40" s="24" t="s">
        <v>391</v>
      </c>
      <c r="X40" s="8">
        <v>10.056331329069801</v>
      </c>
      <c r="Y40" s="8">
        <v>7.6092962015451654E-2</v>
      </c>
    </row>
    <row r="41" spans="1:25" x14ac:dyDescent="0.3">
      <c r="A41" s="1" t="s">
        <v>175</v>
      </c>
      <c r="B41">
        <v>12</v>
      </c>
      <c r="C41" s="8">
        <v>11.627190145937716</v>
      </c>
      <c r="D41" s="8">
        <v>6.5451409769737318E-2</v>
      </c>
      <c r="H41" s="4" t="s">
        <v>69</v>
      </c>
      <c r="I41" s="22">
        <v>33</v>
      </c>
      <c r="J41" s="8">
        <v>22.579801358397766</v>
      </c>
      <c r="K41" s="8">
        <v>6.7319139800664618E-2</v>
      </c>
      <c r="O41" s="1" t="s">
        <v>301</v>
      </c>
      <c r="P41" s="22">
        <v>35</v>
      </c>
      <c r="Q41" s="8">
        <v>12.544744796950225</v>
      </c>
      <c r="R41" s="8">
        <v>9.0379546417077267E-2</v>
      </c>
      <c r="W41" s="24" t="s">
        <v>392</v>
      </c>
      <c r="X41" s="8">
        <v>10.191759891934327</v>
      </c>
      <c r="Y41" s="8">
        <v>7.3514207717645469E-2</v>
      </c>
    </row>
    <row r="42" spans="1:25" x14ac:dyDescent="0.3">
      <c r="A42" s="1" t="s">
        <v>176</v>
      </c>
      <c r="B42">
        <v>12</v>
      </c>
      <c r="C42" s="8">
        <v>11.444412805730719</v>
      </c>
      <c r="D42" s="8">
        <v>6.3146383330213454E-2</v>
      </c>
      <c r="H42" s="4" t="s">
        <v>70</v>
      </c>
      <c r="I42" s="22">
        <v>34</v>
      </c>
      <c r="J42" s="8">
        <v>23.055341602378654</v>
      </c>
      <c r="K42" s="8">
        <v>7.7057511291089897E-2</v>
      </c>
      <c r="O42" s="1" t="s">
        <v>302</v>
      </c>
      <c r="P42" s="22">
        <v>36</v>
      </c>
      <c r="Q42" s="8">
        <v>12.775063642438189</v>
      </c>
      <c r="R42" s="8">
        <v>8.8912198419500307E-2</v>
      </c>
      <c r="W42" s="24" t="s">
        <v>393</v>
      </c>
      <c r="X42" s="8">
        <v>10.33884218857728</v>
      </c>
      <c r="Y42" s="8">
        <v>8.7079245273468261E-2</v>
      </c>
    </row>
    <row r="43" spans="1:25" x14ac:dyDescent="0.3">
      <c r="A43" s="1" t="s">
        <v>177</v>
      </c>
      <c r="B43">
        <v>12</v>
      </c>
      <c r="C43" s="8">
        <v>11.429264510889992</v>
      </c>
      <c r="D43" s="8">
        <v>6.2450358917714437E-2</v>
      </c>
      <c r="H43" s="4" t="s">
        <v>71</v>
      </c>
      <c r="I43" s="22">
        <v>34</v>
      </c>
      <c r="J43" s="8">
        <v>22.98616979144419</v>
      </c>
      <c r="K43" s="8">
        <v>0.10856347753865037</v>
      </c>
      <c r="O43" s="1" t="s">
        <v>303</v>
      </c>
      <c r="P43" s="22">
        <v>37</v>
      </c>
      <c r="Q43" s="8">
        <v>12.703071290264711</v>
      </c>
      <c r="R43" s="8">
        <v>7.6871025525036107E-2</v>
      </c>
      <c r="W43" s="24" t="s">
        <v>394</v>
      </c>
      <c r="X43" s="8">
        <v>10.205025396977208</v>
      </c>
      <c r="Y43" s="8">
        <v>8.7429416819536795E-2</v>
      </c>
    </row>
    <row r="44" spans="1:25" x14ac:dyDescent="0.3">
      <c r="A44" s="1" t="s">
        <v>178</v>
      </c>
      <c r="B44">
        <v>12</v>
      </c>
      <c r="C44" s="8">
        <v>11.778779411591778</v>
      </c>
      <c r="D44" s="8">
        <v>8.1277248805671207E-2</v>
      </c>
      <c r="H44" s="4" t="s">
        <v>72</v>
      </c>
      <c r="I44" s="22">
        <v>34</v>
      </c>
      <c r="J44" s="8">
        <v>22.638646102782101</v>
      </c>
      <c r="K44" s="8">
        <v>8.610225072032146E-2</v>
      </c>
      <c r="O44" s="1" t="s">
        <v>304</v>
      </c>
      <c r="P44" s="22">
        <v>38</v>
      </c>
      <c r="Q44" s="8">
        <v>12.688327366883412</v>
      </c>
      <c r="R44" s="8">
        <v>7.9521222420105911E-2</v>
      </c>
      <c r="W44" s="24" t="s">
        <v>395</v>
      </c>
      <c r="X44" s="8">
        <v>10.115458078593376</v>
      </c>
      <c r="Y44" s="8">
        <v>7.6176563541535555E-2</v>
      </c>
    </row>
    <row r="45" spans="1:25" x14ac:dyDescent="0.3">
      <c r="A45" s="1" t="s">
        <v>179</v>
      </c>
      <c r="B45">
        <v>12</v>
      </c>
      <c r="C45" s="8">
        <v>11.310713002006256</v>
      </c>
      <c r="D45" s="8">
        <v>8.2244126821579569E-2</v>
      </c>
      <c r="H45" s="4" t="s">
        <v>73</v>
      </c>
      <c r="I45" s="22">
        <v>35</v>
      </c>
      <c r="J45" s="8">
        <v>22.79846517945505</v>
      </c>
      <c r="K45" s="8">
        <v>6.5709796544389881E-2</v>
      </c>
      <c r="O45" s="1" t="s">
        <v>305</v>
      </c>
      <c r="P45" s="22">
        <v>39</v>
      </c>
      <c r="Q45" s="8">
        <v>12.886274000201592</v>
      </c>
      <c r="R45" s="8">
        <v>6.5800094457087746E-2</v>
      </c>
      <c r="W45" s="24" t="s">
        <v>396</v>
      </c>
      <c r="X45" s="8">
        <v>10.101202068676152</v>
      </c>
      <c r="Y45" s="8">
        <v>8.339454637575662E-2</v>
      </c>
    </row>
    <row r="46" spans="1:25" x14ac:dyDescent="0.3">
      <c r="A46" s="1" t="s">
        <v>180</v>
      </c>
      <c r="B46">
        <v>13</v>
      </c>
      <c r="C46" s="8">
        <v>11.260458862365041</v>
      </c>
      <c r="D46" s="8">
        <v>6.5777513362696008E-2</v>
      </c>
      <c r="H46" s="4" t="s">
        <v>74</v>
      </c>
      <c r="I46" s="22">
        <v>35</v>
      </c>
      <c r="J46" s="8">
        <v>22.732687652684326</v>
      </c>
      <c r="K46" s="8">
        <v>7.7239004450686571E-2</v>
      </c>
      <c r="O46" s="1" t="s">
        <v>306</v>
      </c>
      <c r="P46" s="22">
        <v>40</v>
      </c>
      <c r="Q46" s="8">
        <v>12.437657649526868</v>
      </c>
      <c r="R46" s="8">
        <v>7.5916915366826737E-2</v>
      </c>
      <c r="W46" s="24" t="s">
        <v>397</v>
      </c>
      <c r="X46" s="8">
        <v>10.068194379900364</v>
      </c>
      <c r="Y46" s="8">
        <v>9.2157848865217662E-2</v>
      </c>
    </row>
    <row r="47" spans="1:25" x14ac:dyDescent="0.3">
      <c r="A47" s="1" t="s">
        <v>181</v>
      </c>
      <c r="B47">
        <v>14</v>
      </c>
      <c r="C47" s="8">
        <v>11.321141017236691</v>
      </c>
      <c r="D47" s="8">
        <v>7.0835787404499459E-2</v>
      </c>
      <c r="H47" s="4" t="s">
        <v>75</v>
      </c>
      <c r="I47" s="22">
        <v>35</v>
      </c>
      <c r="J47" s="8">
        <v>22.693877710419308</v>
      </c>
      <c r="K47" s="8">
        <v>6.7863196027066905E-2</v>
      </c>
      <c r="O47" s="1" t="s">
        <v>307</v>
      </c>
      <c r="P47" s="22">
        <v>41</v>
      </c>
      <c r="Q47" s="8">
        <v>12.73796979869557</v>
      </c>
      <c r="R47" s="8">
        <v>7.2120746165380639E-2</v>
      </c>
      <c r="W47" s="24" t="s">
        <v>398</v>
      </c>
      <c r="X47" s="8">
        <v>10.26082260675043</v>
      </c>
      <c r="Y47" s="8">
        <v>6.6492861198943848E-2</v>
      </c>
    </row>
    <row r="48" spans="1:25" x14ac:dyDescent="0.3">
      <c r="A48" s="1" t="s">
        <v>182</v>
      </c>
      <c r="B48">
        <v>15</v>
      </c>
      <c r="C48" s="8">
        <v>11.59181861177716</v>
      </c>
      <c r="D48" s="8">
        <v>7.4927928326618862E-2</v>
      </c>
      <c r="H48" s="4" t="s">
        <v>76</v>
      </c>
      <c r="I48" s="22">
        <v>36</v>
      </c>
      <c r="J48" s="8">
        <v>22.77028577735507</v>
      </c>
      <c r="K48" s="8">
        <v>6.8589481744938702E-2</v>
      </c>
      <c r="O48" s="1" t="s">
        <v>308</v>
      </c>
      <c r="P48" s="22">
        <v>42</v>
      </c>
      <c r="Q48" s="8">
        <v>12.493438842323235</v>
      </c>
      <c r="R48" s="8">
        <v>9.8196959699706488E-2</v>
      </c>
      <c r="W48" s="24" t="s">
        <v>399</v>
      </c>
      <c r="X48" s="8">
        <v>9.9376124198169435</v>
      </c>
      <c r="Y48" s="8">
        <v>8.0514254350395179E-2</v>
      </c>
    </row>
    <row r="49" spans="1:25" x14ac:dyDescent="0.3">
      <c r="A49" s="1" t="s">
        <v>183</v>
      </c>
      <c r="B49">
        <v>16</v>
      </c>
      <c r="C49" s="8">
        <v>11.251971919200132</v>
      </c>
      <c r="D49" s="8">
        <v>8.3343532636883461E-2</v>
      </c>
      <c r="H49" s="4" t="s">
        <v>77</v>
      </c>
      <c r="I49" s="22">
        <v>36</v>
      </c>
      <c r="J49" s="8">
        <v>22.835681436265354</v>
      </c>
      <c r="K49" s="8">
        <v>9.0452305135545308E-2</v>
      </c>
      <c r="O49" s="1" t="s">
        <v>309</v>
      </c>
      <c r="P49" s="22">
        <v>42</v>
      </c>
      <c r="Q49" s="8">
        <v>12.761161445781655</v>
      </c>
      <c r="R49" s="8">
        <v>8.478142994395664E-2</v>
      </c>
      <c r="W49" s="24" t="s">
        <v>400</v>
      </c>
      <c r="X49" s="8">
        <v>10.111910638218591</v>
      </c>
      <c r="Y49" s="8">
        <v>7.9933121181434114E-2</v>
      </c>
    </row>
    <row r="50" spans="1:25" x14ac:dyDescent="0.3">
      <c r="A50" s="1" t="s">
        <v>184</v>
      </c>
      <c r="B50">
        <v>17</v>
      </c>
      <c r="C50" s="8">
        <v>11.184919612315936</v>
      </c>
      <c r="D50" s="8">
        <v>8.7675338916184828E-2</v>
      </c>
      <c r="H50" s="4" t="s">
        <v>78</v>
      </c>
      <c r="I50" s="22">
        <v>36</v>
      </c>
      <c r="J50" s="8">
        <v>22.668881195904376</v>
      </c>
      <c r="K50" s="8">
        <v>7.5186833269386022E-2</v>
      </c>
      <c r="O50" s="1" t="s">
        <v>310</v>
      </c>
      <c r="P50" s="22">
        <v>43</v>
      </c>
      <c r="Q50" s="8">
        <v>12.936781893731597</v>
      </c>
      <c r="R50" s="8">
        <v>8.5616913068746955E-2</v>
      </c>
      <c r="W50" s="24" t="s">
        <v>401</v>
      </c>
      <c r="X50" s="8">
        <v>10.061812236412893</v>
      </c>
      <c r="Y50" s="8">
        <v>8.260651906348622E-2</v>
      </c>
    </row>
    <row r="51" spans="1:25" x14ac:dyDescent="0.3">
      <c r="A51" s="1" t="s">
        <v>185</v>
      </c>
      <c r="B51">
        <v>17</v>
      </c>
      <c r="C51" s="8">
        <v>11.892595103328407</v>
      </c>
      <c r="D51" s="8">
        <v>8.3297449683174901E-2</v>
      </c>
      <c r="H51" s="4" t="s">
        <v>79</v>
      </c>
      <c r="I51" s="22">
        <v>36</v>
      </c>
      <c r="J51" s="8">
        <v>22.636867117681312</v>
      </c>
      <c r="K51" s="8">
        <v>9.7496415919603646E-2</v>
      </c>
      <c r="O51" s="1" t="s">
        <v>311</v>
      </c>
      <c r="P51" s="22">
        <v>44</v>
      </c>
      <c r="Q51" s="8">
        <v>12.741357060465974</v>
      </c>
      <c r="R51" s="8">
        <v>8.9371972690460544E-2</v>
      </c>
      <c r="W51" s="24" t="s">
        <v>402</v>
      </c>
      <c r="X51" s="8">
        <v>10.130686645125841</v>
      </c>
      <c r="Y51" s="8">
        <v>8.3736603369984397E-2</v>
      </c>
    </row>
    <row r="52" spans="1:25" x14ac:dyDescent="0.3">
      <c r="A52" s="1" t="s">
        <v>186</v>
      </c>
      <c r="B52">
        <v>18</v>
      </c>
      <c r="C52" s="8">
        <v>11.409649086624674</v>
      </c>
      <c r="D52" s="8">
        <v>8.5860064377524692E-2</v>
      </c>
      <c r="H52" s="4" t="s">
        <v>80</v>
      </c>
      <c r="I52" s="22">
        <v>37</v>
      </c>
      <c r="J52" s="8">
        <v>22.66300658349585</v>
      </c>
      <c r="K52" s="8">
        <v>8.7490286515412144E-2</v>
      </c>
      <c r="O52" s="1" t="s">
        <v>312</v>
      </c>
      <c r="P52" s="22">
        <v>45</v>
      </c>
      <c r="Q52" s="8">
        <v>12.881515168738478</v>
      </c>
      <c r="R52" s="8">
        <v>9.0177124918474905E-2</v>
      </c>
      <c r="W52" s="23"/>
      <c r="X52" s="8"/>
      <c r="Y52" s="8"/>
    </row>
    <row r="53" spans="1:25" x14ac:dyDescent="0.3">
      <c r="A53" s="1" t="s">
        <v>187</v>
      </c>
      <c r="B53">
        <v>18</v>
      </c>
      <c r="C53" s="8">
        <v>11.304751735461194</v>
      </c>
      <c r="D53" s="8">
        <v>6.2147117609637835E-2</v>
      </c>
      <c r="H53" s="4" t="s">
        <v>81</v>
      </c>
      <c r="I53" s="22">
        <v>37</v>
      </c>
      <c r="J53" s="8">
        <v>22.689909945543761</v>
      </c>
      <c r="K53" s="8">
        <v>0.106740017128198</v>
      </c>
      <c r="O53" s="1" t="s">
        <v>313</v>
      </c>
      <c r="P53" s="22">
        <v>46</v>
      </c>
      <c r="Q53" s="8">
        <v>12.684692150211285</v>
      </c>
      <c r="R53" s="8">
        <v>7.6827054511617768E-2</v>
      </c>
      <c r="W53" s="23"/>
      <c r="X53" s="8"/>
      <c r="Y53" s="8"/>
    </row>
    <row r="54" spans="1:25" x14ac:dyDescent="0.3">
      <c r="A54" s="1" t="s">
        <v>188</v>
      </c>
      <c r="B54">
        <v>19</v>
      </c>
      <c r="C54" s="8">
        <v>11.488396030625792</v>
      </c>
      <c r="D54" s="8">
        <v>9.1182757179673737E-2</v>
      </c>
      <c r="H54" s="4" t="s">
        <v>82</v>
      </c>
      <c r="I54" s="22">
        <v>38</v>
      </c>
      <c r="J54" s="8">
        <v>22.884153686881792</v>
      </c>
      <c r="K54" s="8">
        <v>6.4100650417947908E-2</v>
      </c>
      <c r="O54" s="1" t="s">
        <v>314</v>
      </c>
      <c r="P54" s="22">
        <v>47</v>
      </c>
      <c r="Q54" s="8">
        <v>13.006895905762539</v>
      </c>
      <c r="R54" s="8">
        <v>8.0927039660483563E-2</v>
      </c>
      <c r="W54" s="23"/>
      <c r="X54" s="8"/>
      <c r="Y54" s="8"/>
    </row>
    <row r="55" spans="1:25" x14ac:dyDescent="0.3">
      <c r="A55" s="1" t="s">
        <v>189</v>
      </c>
      <c r="B55">
        <v>20</v>
      </c>
      <c r="C55" s="8">
        <v>11.492232239458611</v>
      </c>
      <c r="D55" s="8">
        <v>8.9881664224532046E-2</v>
      </c>
      <c r="H55" s="4" t="s">
        <v>83</v>
      </c>
      <c r="I55" s="22">
        <v>38</v>
      </c>
      <c r="J55" s="8">
        <v>22.672140215353576</v>
      </c>
      <c r="K55" s="8">
        <v>8.7562136714073563E-2</v>
      </c>
      <c r="O55" s="1" t="s">
        <v>315</v>
      </c>
      <c r="P55" s="22">
        <v>48</v>
      </c>
      <c r="Q55" s="8">
        <v>12.869894115917768</v>
      </c>
      <c r="R55" s="8">
        <v>9.0481103431707371E-2</v>
      </c>
      <c r="W55" s="23"/>
      <c r="X55" s="8"/>
      <c r="Y55" s="8"/>
    </row>
    <row r="56" spans="1:25" x14ac:dyDescent="0.3">
      <c r="A56" s="1" t="s">
        <v>190</v>
      </c>
      <c r="B56">
        <v>20</v>
      </c>
      <c r="C56" s="8">
        <v>11.319356968964467</v>
      </c>
      <c r="D56" s="8">
        <v>8.6737703871378399E-2</v>
      </c>
      <c r="H56" s="4" t="s">
        <v>84</v>
      </c>
      <c r="I56" s="22">
        <v>38</v>
      </c>
      <c r="J56" s="8">
        <v>22.907675028585928</v>
      </c>
      <c r="K56" s="8">
        <v>6.6114755997152802E-2</v>
      </c>
      <c r="O56" s="1" t="s">
        <v>316</v>
      </c>
      <c r="P56" s="22">
        <v>49</v>
      </c>
      <c r="Q56" s="8">
        <v>12.642311898872105</v>
      </c>
      <c r="R56" s="8">
        <v>6.7354339372417443E-2</v>
      </c>
      <c r="W56" s="23"/>
      <c r="X56" s="8"/>
      <c r="Y56" s="8"/>
    </row>
    <row r="57" spans="1:25" x14ac:dyDescent="0.3">
      <c r="A57" s="1" t="s">
        <v>191</v>
      </c>
      <c r="B57">
        <v>20</v>
      </c>
      <c r="C57" s="8">
        <v>11.733385027557386</v>
      </c>
      <c r="D57" s="8">
        <v>6.0416605307663462E-2</v>
      </c>
      <c r="H57" s="4" t="s">
        <v>85</v>
      </c>
      <c r="I57" s="22">
        <v>38</v>
      </c>
      <c r="J57" s="8">
        <v>22.777110359182949</v>
      </c>
      <c r="K57" s="8">
        <v>7.8441003213934962E-2</v>
      </c>
      <c r="O57" s="1" t="s">
        <v>317</v>
      </c>
      <c r="P57" s="22">
        <v>50</v>
      </c>
      <c r="Q57" s="8">
        <v>12.710946376969234</v>
      </c>
      <c r="R57" s="8">
        <v>6.9621817340063577E-2</v>
      </c>
      <c r="W57" s="23"/>
      <c r="X57" s="8"/>
      <c r="Y57" s="8"/>
    </row>
    <row r="58" spans="1:25" x14ac:dyDescent="0.3">
      <c r="A58" s="1" t="s">
        <v>192</v>
      </c>
      <c r="B58">
        <v>21</v>
      </c>
      <c r="C58" s="8">
        <v>11.301176513991207</v>
      </c>
      <c r="D58" s="8">
        <v>9.9138381420341315E-2</v>
      </c>
      <c r="H58" s="4" t="s">
        <v>86</v>
      </c>
      <c r="I58" s="22">
        <v>39</v>
      </c>
      <c r="J58" s="8">
        <v>22.90671523587995</v>
      </c>
      <c r="K58" s="8">
        <v>7.5837866751200883E-2</v>
      </c>
      <c r="O58" s="1" t="s">
        <v>318</v>
      </c>
      <c r="P58" s="22">
        <v>51</v>
      </c>
      <c r="Q58" s="8">
        <v>12.662221836327703</v>
      </c>
      <c r="R58" s="8">
        <v>7.2835408804290902E-2</v>
      </c>
      <c r="W58" s="23"/>
      <c r="X58" s="8"/>
      <c r="Y58" s="8"/>
    </row>
    <row r="59" spans="1:25" x14ac:dyDescent="0.3">
      <c r="A59" s="1" t="s">
        <v>193</v>
      </c>
      <c r="B59">
        <v>21</v>
      </c>
      <c r="C59" s="8">
        <v>11.299621547604444</v>
      </c>
      <c r="D59" s="8">
        <v>6.6054672742657083E-2</v>
      </c>
      <c r="H59" s="4" t="s">
        <v>87</v>
      </c>
      <c r="I59" s="22">
        <v>39</v>
      </c>
      <c r="J59" s="8">
        <v>22.594455459524319</v>
      </c>
      <c r="K59" s="8">
        <v>7.3470102690994327E-2</v>
      </c>
      <c r="O59" s="1" t="s">
        <v>319</v>
      </c>
      <c r="P59" s="22">
        <v>52</v>
      </c>
      <c r="Q59" s="8">
        <v>12.840800860116186</v>
      </c>
      <c r="R59" s="8">
        <v>6.1587565567324989E-2</v>
      </c>
      <c r="W59" s="23"/>
    </row>
    <row r="60" spans="1:25" x14ac:dyDescent="0.3">
      <c r="A60" s="1" t="s">
        <v>194</v>
      </c>
      <c r="B60">
        <v>22</v>
      </c>
      <c r="C60" s="8">
        <v>11.505689938428709</v>
      </c>
      <c r="D60" s="8">
        <v>0.12045114900442519</v>
      </c>
      <c r="H60" s="4" t="s">
        <v>88</v>
      </c>
      <c r="I60" s="22">
        <v>39</v>
      </c>
      <c r="J60" s="8">
        <v>23.034560829571006</v>
      </c>
      <c r="K60" s="8">
        <v>6.7381669224207741E-2</v>
      </c>
      <c r="O60" s="1" t="s">
        <v>320</v>
      </c>
      <c r="P60" s="22">
        <v>53</v>
      </c>
      <c r="Q60" s="8">
        <v>12.601212119800032</v>
      </c>
      <c r="R60" s="8">
        <v>6.3357812922587478E-2</v>
      </c>
    </row>
    <row r="61" spans="1:25" x14ac:dyDescent="0.3">
      <c r="A61" s="1" t="s">
        <v>195</v>
      </c>
      <c r="B61">
        <v>22</v>
      </c>
      <c r="C61" s="8">
        <v>11.07675138816866</v>
      </c>
      <c r="D61" s="8">
        <v>7.5667377304884514E-2</v>
      </c>
      <c r="H61" s="4" t="s">
        <v>89</v>
      </c>
      <c r="I61" s="22">
        <v>40</v>
      </c>
      <c r="J61" s="8">
        <v>22.796846453673858</v>
      </c>
      <c r="K61" s="8">
        <v>8.4609390405481738E-2</v>
      </c>
      <c r="O61" s="1" t="s">
        <v>321</v>
      </c>
      <c r="P61" s="22">
        <v>54</v>
      </c>
      <c r="Q61" s="8">
        <v>13.083163165009459</v>
      </c>
      <c r="R61" s="8">
        <v>7.2890114535214975E-2</v>
      </c>
    </row>
    <row r="62" spans="1:25" x14ac:dyDescent="0.3">
      <c r="A62" s="1" t="s">
        <v>196</v>
      </c>
      <c r="B62">
        <v>22</v>
      </c>
      <c r="C62" s="8">
        <v>11.477473601557486</v>
      </c>
      <c r="D62" s="8">
        <v>8.6239369307604841E-2</v>
      </c>
      <c r="H62" s="4" t="s">
        <v>90</v>
      </c>
      <c r="I62" s="22">
        <v>40</v>
      </c>
      <c r="J62" s="8">
        <v>22.958358550217106</v>
      </c>
      <c r="K62" s="8">
        <v>9.0434620285260309E-2</v>
      </c>
      <c r="O62" s="1" t="s">
        <v>322</v>
      </c>
      <c r="P62" s="22">
        <v>55</v>
      </c>
      <c r="Q62" s="8">
        <v>12.961743724233532</v>
      </c>
      <c r="R62" s="8">
        <v>6.1561637961433942E-2</v>
      </c>
    </row>
    <row r="63" spans="1:25" x14ac:dyDescent="0.3">
      <c r="A63" s="1" t="s">
        <v>197</v>
      </c>
      <c r="B63">
        <v>23</v>
      </c>
      <c r="C63" s="8">
        <v>11.293889591313722</v>
      </c>
      <c r="D63" s="8">
        <v>8.0442328524955573E-2</v>
      </c>
      <c r="H63" s="4" t="s">
        <v>91</v>
      </c>
      <c r="I63" s="22">
        <v>40</v>
      </c>
      <c r="J63" s="8">
        <v>22.833634852519545</v>
      </c>
      <c r="K63" s="8">
        <v>8.6869937385004981E-2</v>
      </c>
      <c r="O63" s="1" t="s">
        <v>323</v>
      </c>
      <c r="P63" s="22">
        <v>56</v>
      </c>
      <c r="Q63" s="8">
        <v>12.772467433048718</v>
      </c>
      <c r="R63" s="8">
        <v>8.5118829402636834E-2</v>
      </c>
    </row>
    <row r="64" spans="1:25" x14ac:dyDescent="0.3">
      <c r="A64" s="1" t="s">
        <v>198</v>
      </c>
      <c r="B64">
        <v>24</v>
      </c>
      <c r="C64" s="8">
        <v>11.356374987862239</v>
      </c>
      <c r="D64" s="8">
        <v>7.2768102104982357E-2</v>
      </c>
      <c r="H64" s="4" t="s">
        <v>92</v>
      </c>
      <c r="I64" s="22">
        <v>40</v>
      </c>
      <c r="J64" s="8">
        <v>22.713515582349018</v>
      </c>
      <c r="K64" s="8">
        <v>8.182362801855772E-2</v>
      </c>
      <c r="O64" s="1" t="s">
        <v>324</v>
      </c>
      <c r="P64" s="22">
        <v>56</v>
      </c>
      <c r="Q64" s="8">
        <v>12.874524468135862</v>
      </c>
      <c r="R64" s="8">
        <v>7.1465983289064686E-2</v>
      </c>
    </row>
    <row r="65" spans="1:18" x14ac:dyDescent="0.3">
      <c r="A65" s="1" t="s">
        <v>199</v>
      </c>
      <c r="B65">
        <v>25</v>
      </c>
      <c r="C65" s="8">
        <v>11.709572832673709</v>
      </c>
      <c r="D65" s="8">
        <v>6.4911742559674454E-2</v>
      </c>
      <c r="H65" s="4" t="s">
        <v>93</v>
      </c>
      <c r="I65" s="22">
        <v>41</v>
      </c>
      <c r="J65" s="8">
        <v>22.307278993091593</v>
      </c>
      <c r="K65" s="8">
        <v>6.6598831027506467E-2</v>
      </c>
      <c r="O65" s="1" t="s">
        <v>325</v>
      </c>
      <c r="P65" s="22">
        <v>56</v>
      </c>
      <c r="Q65" s="8">
        <v>12.270581948724546</v>
      </c>
      <c r="R65" s="8">
        <v>9.1249555460799409E-2</v>
      </c>
    </row>
    <row r="66" spans="1:18" x14ac:dyDescent="0.3">
      <c r="A66" s="1" t="s">
        <v>200</v>
      </c>
      <c r="B66">
        <v>26</v>
      </c>
      <c r="C66" s="8">
        <v>11.379969034997828</v>
      </c>
      <c r="D66" s="8">
        <v>6.6753541432308744E-2</v>
      </c>
      <c r="H66" s="4" t="s">
        <v>94</v>
      </c>
      <c r="I66" s="22">
        <v>41</v>
      </c>
      <c r="J66" s="8">
        <v>22.757113754563683</v>
      </c>
      <c r="K66" s="8">
        <v>9.1731944754866929E-2</v>
      </c>
      <c r="O66" s="1" t="s">
        <v>326</v>
      </c>
      <c r="P66" s="22">
        <v>57</v>
      </c>
      <c r="Q66" s="8">
        <v>12.635527029971838</v>
      </c>
      <c r="R66" s="8">
        <v>8.3366036048313052E-2</v>
      </c>
    </row>
    <row r="67" spans="1:18" x14ac:dyDescent="0.3">
      <c r="A67" s="1" t="s">
        <v>201</v>
      </c>
      <c r="B67">
        <v>27</v>
      </c>
      <c r="C67" s="8">
        <v>11.591403117079846</v>
      </c>
      <c r="D67" s="8">
        <v>7.3111546756811752E-2</v>
      </c>
      <c r="H67" s="4" t="s">
        <v>95</v>
      </c>
      <c r="I67" s="22">
        <v>41</v>
      </c>
      <c r="J67" s="8">
        <v>22.865431670522351</v>
      </c>
      <c r="K67" s="8">
        <v>8.0150548746697414E-2</v>
      </c>
      <c r="O67" s="1" t="s">
        <v>327</v>
      </c>
      <c r="P67" s="22">
        <v>57</v>
      </c>
      <c r="Q67" s="8">
        <v>12.674795762723567</v>
      </c>
      <c r="R67" s="8">
        <v>7.9077386941846808E-2</v>
      </c>
    </row>
    <row r="68" spans="1:18" x14ac:dyDescent="0.3">
      <c r="A68" s="1" t="s">
        <v>202</v>
      </c>
      <c r="B68">
        <v>28</v>
      </c>
      <c r="C68" s="8">
        <v>11.226335546826505</v>
      </c>
      <c r="D68" s="8">
        <v>8.4434858467647714E-2</v>
      </c>
      <c r="H68" s="4" t="s">
        <v>96</v>
      </c>
      <c r="I68" s="22">
        <v>42</v>
      </c>
      <c r="J68" s="8">
        <v>22.680690897359355</v>
      </c>
      <c r="K68" s="8">
        <v>8.1947469527205913E-2</v>
      </c>
      <c r="O68" s="1" t="s">
        <v>328</v>
      </c>
      <c r="P68" s="22">
        <v>57</v>
      </c>
      <c r="Q68" s="8">
        <v>12.609101407220491</v>
      </c>
      <c r="R68" s="8">
        <v>6.7514410852478279E-2</v>
      </c>
    </row>
    <row r="69" spans="1:18" x14ac:dyDescent="0.3">
      <c r="A69" s="1" t="s">
        <v>203</v>
      </c>
      <c r="B69">
        <v>29</v>
      </c>
      <c r="C69" s="8">
        <v>11.432542760316133</v>
      </c>
      <c r="D69" s="8">
        <v>6.7468379559010555E-2</v>
      </c>
      <c r="H69" s="4" t="s">
        <v>97</v>
      </c>
      <c r="I69" s="22">
        <v>42</v>
      </c>
      <c r="J69" s="8">
        <v>22.996797268490134</v>
      </c>
      <c r="K69" s="8">
        <v>7.2363330235799536E-2</v>
      </c>
      <c r="O69" s="1" t="s">
        <v>329</v>
      </c>
      <c r="P69" s="22">
        <v>58</v>
      </c>
      <c r="Q69" s="8">
        <v>12.651380297662218</v>
      </c>
      <c r="R69" s="8">
        <v>6.5661917177370355E-2</v>
      </c>
    </row>
    <row r="70" spans="1:18" x14ac:dyDescent="0.3">
      <c r="A70" s="1" t="s">
        <v>204</v>
      </c>
      <c r="B70">
        <v>30</v>
      </c>
      <c r="C70" s="8">
        <v>11.375610913652912</v>
      </c>
      <c r="D70" s="8">
        <v>6.3814461972407158E-2</v>
      </c>
      <c r="H70" s="4" t="s">
        <v>98</v>
      </c>
      <c r="I70" s="22">
        <v>42</v>
      </c>
      <c r="J70" s="8">
        <v>22.750155865533195</v>
      </c>
      <c r="K70" s="8">
        <v>7.565060249582127E-2</v>
      </c>
      <c r="O70" s="1" t="s">
        <v>330</v>
      </c>
      <c r="P70" s="22">
        <v>58</v>
      </c>
      <c r="Q70" s="8">
        <v>12.593600655161463</v>
      </c>
      <c r="R70" s="8">
        <v>8.7218163950940217E-2</v>
      </c>
    </row>
    <row r="71" spans="1:18" x14ac:dyDescent="0.3">
      <c r="A71" s="1" t="s">
        <v>205</v>
      </c>
      <c r="B71">
        <v>30</v>
      </c>
      <c r="C71" s="8">
        <v>11.544268100021071</v>
      </c>
      <c r="D71" s="8">
        <v>9.2626679272925949E-2</v>
      </c>
      <c r="H71" s="4" t="s">
        <v>99</v>
      </c>
      <c r="I71" s="22">
        <v>43</v>
      </c>
      <c r="J71" s="8">
        <v>22.828331365302603</v>
      </c>
      <c r="K71" s="8">
        <v>6.4289313774264722E-2</v>
      </c>
      <c r="O71" s="1" t="s">
        <v>331</v>
      </c>
      <c r="P71" s="22">
        <v>58</v>
      </c>
      <c r="Q71" s="8">
        <v>12.842864864526904</v>
      </c>
      <c r="R71" s="8">
        <v>7.858047086384419E-2</v>
      </c>
    </row>
    <row r="72" spans="1:18" x14ac:dyDescent="0.3">
      <c r="A72" s="1" t="s">
        <v>206</v>
      </c>
      <c r="B72">
        <v>31</v>
      </c>
      <c r="C72" s="8">
        <v>11.506826045446727</v>
      </c>
      <c r="D72" s="8">
        <v>7.2567344564202038E-2</v>
      </c>
      <c r="H72" s="4" t="s">
        <v>100</v>
      </c>
      <c r="I72" s="22">
        <v>43</v>
      </c>
      <c r="J72" s="8">
        <v>22.53730763375561</v>
      </c>
      <c r="K72" s="8">
        <v>7.8664724066295294E-2</v>
      </c>
      <c r="O72" s="1" t="s">
        <v>332</v>
      </c>
      <c r="P72" s="22">
        <v>59</v>
      </c>
      <c r="Q72" s="8">
        <v>12.785819934910014</v>
      </c>
      <c r="R72" s="8">
        <v>9.3028807514909106E-2</v>
      </c>
    </row>
    <row r="73" spans="1:18" x14ac:dyDescent="0.3">
      <c r="A73" s="1" t="s">
        <v>207</v>
      </c>
      <c r="B73">
        <v>31</v>
      </c>
      <c r="C73" s="8">
        <v>11.570470090695784</v>
      </c>
      <c r="D73" s="8">
        <v>6.1400805558958667E-2</v>
      </c>
      <c r="H73" s="4" t="s">
        <v>101</v>
      </c>
      <c r="I73" s="22">
        <v>43</v>
      </c>
      <c r="J73" s="8">
        <v>22.650529266946997</v>
      </c>
      <c r="K73" s="8">
        <v>6.7386039263812397E-2</v>
      </c>
      <c r="O73" s="1" t="s">
        <v>333</v>
      </c>
      <c r="P73" s="22">
        <v>59</v>
      </c>
      <c r="Q73" s="8">
        <v>12.699213016642341</v>
      </c>
      <c r="R73" s="8">
        <v>9.3405172411302612E-2</v>
      </c>
    </row>
    <row r="74" spans="1:18" x14ac:dyDescent="0.3">
      <c r="A74" s="1" t="s">
        <v>208</v>
      </c>
      <c r="B74">
        <v>32</v>
      </c>
      <c r="C74" s="8">
        <v>11.315598069700616</v>
      </c>
      <c r="D74" s="8">
        <v>8.9857547991010644E-2</v>
      </c>
      <c r="H74" s="4" t="s">
        <v>102</v>
      </c>
      <c r="I74" s="22">
        <v>44</v>
      </c>
      <c r="J74" s="8">
        <v>22.73171138061447</v>
      </c>
      <c r="K74" s="8">
        <v>8.0748356751433104E-2</v>
      </c>
      <c r="O74" s="1" t="s">
        <v>334</v>
      </c>
      <c r="P74" s="22">
        <v>59</v>
      </c>
      <c r="Q74" s="8">
        <v>12.768913412844807</v>
      </c>
      <c r="R74" s="8">
        <v>6.7004034010346616E-2</v>
      </c>
    </row>
    <row r="75" spans="1:18" x14ac:dyDescent="0.3">
      <c r="A75" s="1" t="s">
        <v>209</v>
      </c>
      <c r="B75">
        <v>33</v>
      </c>
      <c r="C75" s="8">
        <v>11.710487194340091</v>
      </c>
      <c r="D75" s="8">
        <v>7.8661626755402794E-2</v>
      </c>
      <c r="H75" s="4" t="s">
        <v>103</v>
      </c>
      <c r="I75" s="22">
        <v>44</v>
      </c>
      <c r="J75" s="8">
        <v>22.613431811344675</v>
      </c>
      <c r="K75" s="8">
        <v>6.5473325341871641E-2</v>
      </c>
      <c r="O75" s="1" t="s">
        <v>335</v>
      </c>
      <c r="P75" s="22">
        <v>60</v>
      </c>
      <c r="Q75" s="8">
        <v>12.80237748257429</v>
      </c>
      <c r="R75" s="8">
        <v>8.3545916538557488E-2</v>
      </c>
    </row>
    <row r="76" spans="1:18" x14ac:dyDescent="0.3">
      <c r="A76" s="1" t="s">
        <v>210</v>
      </c>
      <c r="B76">
        <v>33</v>
      </c>
      <c r="C76" s="8">
        <v>11.440923720883012</v>
      </c>
      <c r="D76" s="8">
        <v>7.4234221729968797E-2</v>
      </c>
      <c r="H76" s="4" t="s">
        <v>104</v>
      </c>
      <c r="I76" s="22">
        <v>44</v>
      </c>
      <c r="J76" s="8">
        <v>22.577454830139843</v>
      </c>
      <c r="K76" s="8">
        <v>7.2480196026242019E-2</v>
      </c>
      <c r="O76" s="1" t="s">
        <v>336</v>
      </c>
      <c r="P76" s="22">
        <v>60</v>
      </c>
      <c r="Q76" s="8">
        <v>12.680175916954806</v>
      </c>
      <c r="R76" s="8">
        <v>7.2018354159079187E-2</v>
      </c>
    </row>
    <row r="77" spans="1:18" x14ac:dyDescent="0.3">
      <c r="A77" s="1" t="s">
        <v>211</v>
      </c>
      <c r="B77">
        <v>34</v>
      </c>
      <c r="C77" s="8">
        <v>11.45926026229338</v>
      </c>
      <c r="D77" s="8">
        <v>6.9031936944891514E-2</v>
      </c>
      <c r="H77" s="4" t="s">
        <v>105</v>
      </c>
      <c r="I77" s="22">
        <v>45</v>
      </c>
      <c r="J77" s="8">
        <v>22.908848804657822</v>
      </c>
      <c r="K77" s="8">
        <v>7.2425701014206145E-2</v>
      </c>
      <c r="O77" s="1" t="s">
        <v>337</v>
      </c>
      <c r="P77" s="22">
        <v>60</v>
      </c>
      <c r="Q77" s="8">
        <v>12.774562072370266</v>
      </c>
      <c r="R77" s="8">
        <v>8.6826908787619936E-2</v>
      </c>
    </row>
    <row r="78" spans="1:18" x14ac:dyDescent="0.3">
      <c r="A78" s="1" t="s">
        <v>212</v>
      </c>
      <c r="B78">
        <v>35</v>
      </c>
      <c r="C78" s="8">
        <v>11.395950130869581</v>
      </c>
      <c r="D78" s="8">
        <v>8.7789600709413232E-2</v>
      </c>
      <c r="H78" s="4" t="s">
        <v>106</v>
      </c>
      <c r="I78" s="22">
        <v>45</v>
      </c>
      <c r="J78" s="8">
        <v>22.920553741060168</v>
      </c>
      <c r="K78" s="8">
        <v>8.0010726755525577E-2</v>
      </c>
      <c r="O78" s="1" t="s">
        <v>338</v>
      </c>
      <c r="P78" s="22">
        <v>60</v>
      </c>
      <c r="Q78" s="8">
        <v>12.590537233802879</v>
      </c>
      <c r="R78" s="8">
        <v>8.4454003463666855E-2</v>
      </c>
    </row>
    <row r="79" spans="1:18" x14ac:dyDescent="0.3">
      <c r="A79" s="1" t="s">
        <v>213</v>
      </c>
      <c r="B79">
        <v>36</v>
      </c>
      <c r="C79" s="8">
        <v>11.22642599055057</v>
      </c>
      <c r="D79" s="8">
        <v>8.3216287671523684E-2</v>
      </c>
      <c r="H79" s="4" t="s">
        <v>107</v>
      </c>
      <c r="I79" s="22">
        <v>45</v>
      </c>
      <c r="J79" s="8">
        <v>22.671299835470336</v>
      </c>
      <c r="K79" s="8">
        <v>7.0174036006062354E-2</v>
      </c>
      <c r="O79" s="1" t="s">
        <v>339</v>
      </c>
      <c r="P79" s="22">
        <v>61</v>
      </c>
      <c r="Q79" s="8">
        <v>12.764713917990944</v>
      </c>
      <c r="R79" s="8">
        <v>7.3835932635907722E-2</v>
      </c>
    </row>
    <row r="80" spans="1:18" x14ac:dyDescent="0.3">
      <c r="A80" s="1" t="s">
        <v>214</v>
      </c>
      <c r="B80">
        <v>37</v>
      </c>
      <c r="C80" s="8">
        <v>11.482003106617622</v>
      </c>
      <c r="D80" s="8">
        <v>6.9762194821662737E-2</v>
      </c>
      <c r="H80" s="4" t="s">
        <v>108</v>
      </c>
      <c r="I80" s="22">
        <v>46</v>
      </c>
      <c r="J80" s="8">
        <v>23.139102480989273</v>
      </c>
      <c r="K80" s="8">
        <v>7.1653973445835212E-2</v>
      </c>
      <c r="O80" s="1" t="s">
        <v>340</v>
      </c>
      <c r="P80" s="22">
        <v>62</v>
      </c>
      <c r="Q80" s="8">
        <v>12.797695071099513</v>
      </c>
      <c r="R80" s="8">
        <v>8.7407126781859343E-2</v>
      </c>
    </row>
    <row r="81" spans="1:18" x14ac:dyDescent="0.3">
      <c r="A81" s="1" t="s">
        <v>215</v>
      </c>
      <c r="B81">
        <v>38</v>
      </c>
      <c r="C81" s="8">
        <v>11.252266248744425</v>
      </c>
      <c r="D81" s="8">
        <v>6.160164195418761E-2</v>
      </c>
      <c r="H81" s="4" t="s">
        <v>109</v>
      </c>
      <c r="I81" s="22">
        <v>46</v>
      </c>
      <c r="J81" s="8">
        <v>22.814520455473275</v>
      </c>
      <c r="K81" s="8">
        <v>8.332675717894264E-2</v>
      </c>
      <c r="O81" s="1" t="s">
        <v>341</v>
      </c>
      <c r="P81" s="22">
        <v>62</v>
      </c>
      <c r="Q81" s="8">
        <v>12.719245097472909</v>
      </c>
      <c r="R81" s="8">
        <v>7.6084795368442648E-2</v>
      </c>
    </row>
    <row r="82" spans="1:18" x14ac:dyDescent="0.3">
      <c r="A82" s="1" t="s">
        <v>216</v>
      </c>
      <c r="B82">
        <v>39</v>
      </c>
      <c r="C82" s="8">
        <v>11.685995967777751</v>
      </c>
      <c r="D82" s="8">
        <v>6.0906095133685056E-2</v>
      </c>
      <c r="H82" s="4" t="s">
        <v>110</v>
      </c>
      <c r="I82" s="22">
        <v>46</v>
      </c>
      <c r="J82" s="8">
        <v>22.782023173691712</v>
      </c>
      <c r="K82" s="8">
        <v>8.1182340087912058E-2</v>
      </c>
      <c r="O82" s="1" t="s">
        <v>342</v>
      </c>
      <c r="P82" s="22">
        <v>63</v>
      </c>
      <c r="Q82" s="8">
        <v>12.68461397513132</v>
      </c>
      <c r="R82" s="8">
        <v>7.6889897579167671E-2</v>
      </c>
    </row>
    <row r="83" spans="1:18" x14ac:dyDescent="0.3">
      <c r="A83" s="1" t="s">
        <v>217</v>
      </c>
      <c r="B83">
        <v>39</v>
      </c>
      <c r="C83" s="8">
        <v>11.503849957224865</v>
      </c>
      <c r="D83" s="8">
        <v>0.10729517615590156</v>
      </c>
      <c r="H83" s="4" t="s">
        <v>111</v>
      </c>
      <c r="I83" s="22">
        <v>46</v>
      </c>
      <c r="J83" s="8">
        <v>22.840382808111627</v>
      </c>
      <c r="K83" s="8">
        <v>9.3557229220628618E-2</v>
      </c>
      <c r="O83" s="1" t="s">
        <v>343</v>
      </c>
      <c r="P83" s="22">
        <v>63</v>
      </c>
      <c r="Q83" s="8">
        <v>12.743497597316411</v>
      </c>
      <c r="R83" s="8">
        <v>8.2722808736424958E-2</v>
      </c>
    </row>
    <row r="84" spans="1:18" x14ac:dyDescent="0.3">
      <c r="A84" s="1" t="s">
        <v>218</v>
      </c>
      <c r="B84">
        <v>39</v>
      </c>
      <c r="C84" s="8">
        <v>11.542930303011234</v>
      </c>
      <c r="D84" s="8">
        <v>8.6164017557295441E-2</v>
      </c>
      <c r="H84" s="4" t="s">
        <v>112</v>
      </c>
      <c r="I84" s="22">
        <v>46</v>
      </c>
      <c r="J84" s="8">
        <v>22.47768129746963</v>
      </c>
      <c r="K84" s="8">
        <v>0.23698795710845355</v>
      </c>
      <c r="O84" s="1" t="s">
        <v>344</v>
      </c>
      <c r="P84" s="22">
        <v>64</v>
      </c>
      <c r="Q84" s="8">
        <v>12.723435543069872</v>
      </c>
      <c r="R84" s="8">
        <v>9.0152422979650079E-2</v>
      </c>
    </row>
    <row r="85" spans="1:18" x14ac:dyDescent="0.3">
      <c r="A85" s="1" t="s">
        <v>219</v>
      </c>
      <c r="B85">
        <v>40</v>
      </c>
      <c r="C85" s="8">
        <v>11.062078043577506</v>
      </c>
      <c r="D85" s="8">
        <v>6.2567515233726931E-2</v>
      </c>
      <c r="H85" s="4" t="s">
        <v>113</v>
      </c>
      <c r="I85" s="22">
        <v>47</v>
      </c>
      <c r="J85" s="8">
        <v>22.959830415992812</v>
      </c>
      <c r="K85" s="8">
        <v>8.9898435426878767E-2</v>
      </c>
      <c r="O85" s="1" t="s">
        <v>345</v>
      </c>
      <c r="P85" s="22">
        <v>64</v>
      </c>
      <c r="Q85" s="8">
        <v>12.750256220650735</v>
      </c>
      <c r="R85" s="8">
        <v>7.708520939641858E-2</v>
      </c>
    </row>
    <row r="86" spans="1:18" x14ac:dyDescent="0.3">
      <c r="A86" s="1" t="s">
        <v>220</v>
      </c>
      <c r="B86">
        <v>41</v>
      </c>
      <c r="C86" s="8">
        <v>11.709317016608711</v>
      </c>
      <c r="D86" s="8">
        <v>6.2740772745378551E-2</v>
      </c>
      <c r="H86" s="4" t="s">
        <v>114</v>
      </c>
      <c r="I86" s="22">
        <v>47</v>
      </c>
      <c r="J86" s="8">
        <v>22.779992008673091</v>
      </c>
      <c r="K86" s="8">
        <v>0.10958651255264812</v>
      </c>
      <c r="O86" s="1" t="s">
        <v>346</v>
      </c>
      <c r="P86" s="22">
        <v>65</v>
      </c>
      <c r="Q86" s="8">
        <v>12.738970327332177</v>
      </c>
      <c r="R86" s="8">
        <v>9.5301367666109832E-2</v>
      </c>
    </row>
    <row r="87" spans="1:18" x14ac:dyDescent="0.3">
      <c r="A87" s="1" t="s">
        <v>221</v>
      </c>
      <c r="B87">
        <v>41</v>
      </c>
      <c r="C87" s="8">
        <v>11.627843701476515</v>
      </c>
      <c r="D87" s="8">
        <v>6.66851902044516E-2</v>
      </c>
      <c r="H87" s="4" t="s">
        <v>115</v>
      </c>
      <c r="I87" s="22">
        <v>47</v>
      </c>
      <c r="J87" s="8">
        <v>22.778039463596357</v>
      </c>
      <c r="K87" s="8">
        <v>8.8760329213417644E-2</v>
      </c>
      <c r="O87" s="1" t="s">
        <v>347</v>
      </c>
      <c r="P87" s="22">
        <v>65</v>
      </c>
      <c r="Q87" s="8">
        <v>12.500351907379192</v>
      </c>
      <c r="R87" s="8">
        <v>0.10120249007536955</v>
      </c>
    </row>
    <row r="88" spans="1:18" x14ac:dyDescent="0.3">
      <c r="A88" s="1" t="s">
        <v>222</v>
      </c>
      <c r="B88">
        <v>41</v>
      </c>
      <c r="C88" s="8">
        <v>11.821684223304096</v>
      </c>
      <c r="D88" s="8">
        <v>6.3511387090547655E-2</v>
      </c>
      <c r="H88" s="4" t="s">
        <v>116</v>
      </c>
      <c r="I88" s="22">
        <v>48</v>
      </c>
      <c r="J88" s="8">
        <v>22.803106073404855</v>
      </c>
      <c r="K88" s="8">
        <v>8.6966704475612486E-2</v>
      </c>
      <c r="O88" s="1" t="s">
        <v>348</v>
      </c>
      <c r="P88" s="22">
        <v>65</v>
      </c>
      <c r="Q88" s="8">
        <v>12.653486133749281</v>
      </c>
      <c r="R88" s="8">
        <v>9.5371492351002063E-2</v>
      </c>
    </row>
    <row r="89" spans="1:18" x14ac:dyDescent="0.3">
      <c r="A89" s="1" t="s">
        <v>223</v>
      </c>
      <c r="B89">
        <v>42</v>
      </c>
      <c r="C89" s="8">
        <v>11.641599464576435</v>
      </c>
      <c r="D89" s="8">
        <v>8.1466430608268303E-2</v>
      </c>
      <c r="H89" s="4" t="s">
        <v>117</v>
      </c>
      <c r="I89" s="22">
        <v>48</v>
      </c>
      <c r="J89" s="8">
        <v>22.630109974387747</v>
      </c>
      <c r="K89" s="8">
        <v>0.10342776011432345</v>
      </c>
      <c r="O89" s="1" t="s">
        <v>349</v>
      </c>
      <c r="P89" s="22">
        <v>66</v>
      </c>
      <c r="Q89" s="8">
        <v>12.894651947712221</v>
      </c>
      <c r="R89" s="8">
        <v>8.5498414601109171E-2</v>
      </c>
    </row>
    <row r="90" spans="1:18" x14ac:dyDescent="0.3">
      <c r="A90" s="1" t="s">
        <v>224</v>
      </c>
      <c r="B90">
        <v>42</v>
      </c>
      <c r="C90" s="8">
        <v>11.623271917731159</v>
      </c>
      <c r="D90" s="8">
        <v>6.6357612780175879E-2</v>
      </c>
      <c r="H90" s="4" t="s">
        <v>118</v>
      </c>
      <c r="I90" s="22">
        <v>48</v>
      </c>
      <c r="J90" s="8">
        <v>22.798403906406417</v>
      </c>
      <c r="K90" s="8">
        <v>8.2641276787430828E-2</v>
      </c>
      <c r="O90" s="1" t="s">
        <v>350</v>
      </c>
      <c r="P90" s="22">
        <v>67</v>
      </c>
      <c r="Q90" s="8">
        <v>12.644684762855185</v>
      </c>
      <c r="R90" s="8">
        <v>8.9242332263984578E-2</v>
      </c>
    </row>
    <row r="91" spans="1:18" x14ac:dyDescent="0.3">
      <c r="A91" s="1" t="s">
        <v>225</v>
      </c>
      <c r="B91">
        <v>43</v>
      </c>
      <c r="C91" s="8">
        <v>11.573740730898008</v>
      </c>
      <c r="D91" s="8">
        <v>6.2596662332470895E-2</v>
      </c>
      <c r="H91" s="4" t="s">
        <v>119</v>
      </c>
      <c r="I91" s="22">
        <v>49</v>
      </c>
      <c r="J91" s="8">
        <v>22.817389949056022</v>
      </c>
      <c r="K91" s="8">
        <v>9.2011178130811583E-2</v>
      </c>
      <c r="O91" s="1" t="s">
        <v>351</v>
      </c>
      <c r="P91" s="22">
        <v>68</v>
      </c>
      <c r="Q91" s="8">
        <v>12.796378201506364</v>
      </c>
      <c r="R91" s="8">
        <v>9.5777613051043958E-2</v>
      </c>
    </row>
    <row r="92" spans="1:18" x14ac:dyDescent="0.3">
      <c r="A92" s="1" t="s">
        <v>226</v>
      </c>
      <c r="B92">
        <v>43</v>
      </c>
      <c r="C92" s="8">
        <v>11.832481681575802</v>
      </c>
      <c r="D92" s="8">
        <v>7.2247940519024778E-2</v>
      </c>
      <c r="H92" s="4" t="s">
        <v>120</v>
      </c>
      <c r="I92" s="22">
        <v>49</v>
      </c>
      <c r="J92" s="8">
        <v>22.961674923514863</v>
      </c>
      <c r="K92" s="8">
        <v>9.518028815680582E-2</v>
      </c>
      <c r="O92" s="1" t="s">
        <v>352</v>
      </c>
      <c r="P92" s="22">
        <v>68</v>
      </c>
      <c r="Q92" s="8">
        <v>12.774369282475329</v>
      </c>
      <c r="R92" s="8">
        <v>7.2450285172054027E-2</v>
      </c>
    </row>
    <row r="93" spans="1:18" x14ac:dyDescent="0.3">
      <c r="A93" s="1" t="s">
        <v>227</v>
      </c>
      <c r="B93">
        <v>43</v>
      </c>
      <c r="C93" s="8">
        <v>11.802456112687931</v>
      </c>
      <c r="D93" s="8">
        <v>8.5167356626078355E-2</v>
      </c>
      <c r="H93" s="4" t="s">
        <v>121</v>
      </c>
      <c r="I93" s="22">
        <v>49</v>
      </c>
      <c r="J93" s="8">
        <v>22.711469250302542</v>
      </c>
      <c r="K93" s="8">
        <v>6.6439991040720153E-2</v>
      </c>
      <c r="O93" s="1" t="s">
        <v>353</v>
      </c>
      <c r="P93" s="22">
        <v>68</v>
      </c>
      <c r="Q93" s="8">
        <v>12.575053498516953</v>
      </c>
      <c r="R93" s="8">
        <v>6.694146437966389E-2</v>
      </c>
    </row>
    <row r="94" spans="1:18" x14ac:dyDescent="0.3">
      <c r="A94" s="1" t="s">
        <v>228</v>
      </c>
      <c r="B94">
        <v>44</v>
      </c>
      <c r="C94" s="8">
        <v>11.32697730200305</v>
      </c>
      <c r="D94" s="8">
        <v>8.3918308088093668E-2</v>
      </c>
      <c r="H94" s="4" t="s">
        <v>122</v>
      </c>
      <c r="I94" s="22">
        <v>50</v>
      </c>
      <c r="J94" s="8">
        <v>22.875463262088669</v>
      </c>
      <c r="K94" s="8">
        <v>8.034935354163944E-2</v>
      </c>
      <c r="O94" s="1" t="s">
        <v>354</v>
      </c>
      <c r="P94" s="22">
        <v>69</v>
      </c>
      <c r="Q94" s="8">
        <v>12.708344254616089</v>
      </c>
      <c r="R94" s="8">
        <v>6.5787295820611935E-2</v>
      </c>
    </row>
    <row r="95" spans="1:18" x14ac:dyDescent="0.3">
      <c r="A95" s="1" t="s">
        <v>229</v>
      </c>
      <c r="B95">
        <v>45</v>
      </c>
      <c r="C95" s="8">
        <v>11.164169659153567</v>
      </c>
      <c r="D95" s="8">
        <v>6.1040372564901559E-2</v>
      </c>
      <c r="H95" s="4" t="s">
        <v>123</v>
      </c>
      <c r="I95" s="22">
        <v>51</v>
      </c>
      <c r="J95" s="8">
        <v>23.192214136269705</v>
      </c>
      <c r="K95" s="8">
        <v>8.4582892135053864E-2</v>
      </c>
      <c r="O95" s="1" t="s">
        <v>355</v>
      </c>
      <c r="P95" s="22">
        <v>70</v>
      </c>
      <c r="Q95" s="8">
        <v>12.859860210575391</v>
      </c>
      <c r="R95" s="8">
        <v>9.3422287465465909E-2</v>
      </c>
    </row>
    <row r="96" spans="1:18" x14ac:dyDescent="0.3">
      <c r="A96" s="1" t="s">
        <v>230</v>
      </c>
      <c r="B96">
        <v>46</v>
      </c>
      <c r="C96" s="8">
        <v>11.521526221436318</v>
      </c>
      <c r="D96" s="8">
        <v>6.8888748411967599E-2</v>
      </c>
      <c r="H96" s="4" t="s">
        <v>124</v>
      </c>
      <c r="I96" s="22">
        <v>51</v>
      </c>
      <c r="J96" s="8">
        <v>22.404203762241615</v>
      </c>
      <c r="K96" s="8">
        <v>0.11325183901937202</v>
      </c>
      <c r="O96" s="1" t="s">
        <v>356</v>
      </c>
      <c r="P96" s="22">
        <v>70</v>
      </c>
      <c r="Q96" s="8">
        <v>12.662008874989139</v>
      </c>
      <c r="R96" s="8">
        <v>9.1125909673226854E-2</v>
      </c>
    </row>
    <row r="97" spans="1:18" x14ac:dyDescent="0.3">
      <c r="A97" s="1" t="s">
        <v>231</v>
      </c>
      <c r="B97">
        <v>46</v>
      </c>
      <c r="C97" s="8">
        <v>11.22771839158343</v>
      </c>
      <c r="D97" s="8">
        <v>8.065845642333215E-2</v>
      </c>
      <c r="H97" s="4" t="s">
        <v>125</v>
      </c>
      <c r="I97" s="22">
        <v>52</v>
      </c>
      <c r="J97" s="8">
        <v>22.791551794149711</v>
      </c>
      <c r="K97" s="8">
        <v>7.2925634678227866E-2</v>
      </c>
      <c r="O97" s="1" t="s">
        <v>357</v>
      </c>
      <c r="P97" s="22">
        <v>70</v>
      </c>
      <c r="Q97" s="8">
        <v>12.73474017266607</v>
      </c>
      <c r="R97" s="8">
        <v>7.5886958143433422E-2</v>
      </c>
    </row>
    <row r="98" spans="1:18" x14ac:dyDescent="0.3">
      <c r="A98" s="1" t="s">
        <v>232</v>
      </c>
      <c r="B98">
        <v>47</v>
      </c>
      <c r="C98" s="8">
        <v>11.485623943890744</v>
      </c>
      <c r="D98" s="8">
        <v>0.13082126726584362</v>
      </c>
      <c r="H98" s="4" t="s">
        <v>126</v>
      </c>
      <c r="I98" s="22">
        <v>52</v>
      </c>
      <c r="J98" s="8">
        <v>22.710370662524014</v>
      </c>
      <c r="K98" s="8">
        <v>7.6996645752434298E-2</v>
      </c>
      <c r="O98" s="1" t="s">
        <v>358</v>
      </c>
      <c r="P98" s="22">
        <v>71</v>
      </c>
      <c r="Q98" s="8">
        <v>12.584907152999092</v>
      </c>
      <c r="R98" s="8">
        <v>0.11196591065828101</v>
      </c>
    </row>
    <row r="99" spans="1:18" x14ac:dyDescent="0.3">
      <c r="A99" s="1" t="s">
        <v>233</v>
      </c>
      <c r="B99">
        <v>47</v>
      </c>
      <c r="C99" s="8">
        <v>11.566404435165767</v>
      </c>
      <c r="D99" s="8">
        <v>8.4560748122026547E-2</v>
      </c>
      <c r="H99" s="4" t="s">
        <v>127</v>
      </c>
      <c r="I99" s="22">
        <v>52</v>
      </c>
      <c r="J99" s="8">
        <v>22.920472228120879</v>
      </c>
      <c r="K99" s="8">
        <v>8.7725095105507078E-2</v>
      </c>
      <c r="O99" s="1" t="s">
        <v>359</v>
      </c>
      <c r="P99" s="22">
        <v>71</v>
      </c>
      <c r="Q99" s="8">
        <v>12.390028661218189</v>
      </c>
      <c r="R99" s="8">
        <v>6.6324718419823611E-2</v>
      </c>
    </row>
    <row r="100" spans="1:18" x14ac:dyDescent="0.3">
      <c r="A100" s="1" t="s">
        <v>234</v>
      </c>
      <c r="B100">
        <v>47</v>
      </c>
      <c r="C100" s="8">
        <v>11.86459965943909</v>
      </c>
      <c r="D100" s="8">
        <v>0.10259513387031374</v>
      </c>
      <c r="H100" s="4" t="s">
        <v>128</v>
      </c>
      <c r="I100" s="22">
        <v>53</v>
      </c>
      <c r="J100" s="8">
        <v>23.143032386449882</v>
      </c>
      <c r="K100" s="8">
        <v>6.5324491926569195E-2</v>
      </c>
      <c r="O100" s="1" t="s">
        <v>360</v>
      </c>
      <c r="P100" s="22">
        <v>72</v>
      </c>
      <c r="Q100" s="8">
        <v>12.700209327056289</v>
      </c>
      <c r="R100" s="8">
        <v>6.6045230160397733E-2</v>
      </c>
    </row>
    <row r="101" spans="1:18" x14ac:dyDescent="0.3">
      <c r="A101" s="1" t="s">
        <v>235</v>
      </c>
      <c r="B101">
        <v>47</v>
      </c>
      <c r="C101" s="8">
        <v>11.631761537973295</v>
      </c>
      <c r="D101" s="8">
        <v>0.11202931315686013</v>
      </c>
      <c r="H101" s="4" t="s">
        <v>129</v>
      </c>
      <c r="I101" s="22">
        <v>53</v>
      </c>
      <c r="J101" s="8">
        <v>22.576286713711148</v>
      </c>
      <c r="K101" s="8">
        <v>8.0828291944373284E-2</v>
      </c>
      <c r="O101" s="1" t="s">
        <v>361</v>
      </c>
      <c r="P101" s="22">
        <v>72</v>
      </c>
      <c r="Q101" s="8">
        <v>12.641562785732363</v>
      </c>
      <c r="R101" s="8">
        <v>7.8643972415918265E-2</v>
      </c>
    </row>
    <row r="102" spans="1:18" x14ac:dyDescent="0.3">
      <c r="A102" s="1" t="s">
        <v>236</v>
      </c>
      <c r="B102">
        <v>47</v>
      </c>
      <c r="C102" s="8">
        <v>11.590037772318151</v>
      </c>
      <c r="D102" s="8">
        <v>9.1222666602415819E-2</v>
      </c>
      <c r="H102" s="4" t="s">
        <v>130</v>
      </c>
      <c r="I102" s="22">
        <v>53</v>
      </c>
      <c r="J102" s="8">
        <v>22.86481873917068</v>
      </c>
      <c r="K102" s="8">
        <v>6.7417407128002663E-2</v>
      </c>
      <c r="O102" s="1" t="s">
        <v>362</v>
      </c>
      <c r="P102" s="22">
        <v>73</v>
      </c>
      <c r="Q102" s="8">
        <v>12.560244535387399</v>
      </c>
      <c r="R102" s="8">
        <v>9.1378019900776652E-2</v>
      </c>
    </row>
    <row r="103" spans="1:18" x14ac:dyDescent="0.3">
      <c r="A103" s="1" t="s">
        <v>255</v>
      </c>
      <c r="B103">
        <v>48</v>
      </c>
      <c r="C103" s="8">
        <v>11.312561831162693</v>
      </c>
      <c r="D103" s="8">
        <v>6.0546330455411121E-2</v>
      </c>
      <c r="H103" s="4" t="s">
        <v>131</v>
      </c>
      <c r="I103" s="22">
        <v>54</v>
      </c>
      <c r="J103" s="8">
        <v>22.593959646219464</v>
      </c>
      <c r="K103" s="8">
        <v>7.0448427970646516E-2</v>
      </c>
      <c r="O103" s="1" t="s">
        <v>363</v>
      </c>
      <c r="P103" s="22">
        <v>73</v>
      </c>
      <c r="Q103" s="8">
        <v>12.78225864878646</v>
      </c>
      <c r="R103" s="8">
        <v>0.12403189579648964</v>
      </c>
    </row>
    <row r="104" spans="1:18" x14ac:dyDescent="0.3">
      <c r="A104" s="1" t="s">
        <v>256</v>
      </c>
      <c r="B104">
        <v>48</v>
      </c>
      <c r="C104" s="8">
        <v>11.694094064059524</v>
      </c>
      <c r="D104" s="8">
        <v>8.6400632688886703E-2</v>
      </c>
      <c r="H104" s="4" t="s">
        <v>132</v>
      </c>
      <c r="I104" s="22">
        <v>55</v>
      </c>
      <c r="J104" s="8">
        <v>23.00916032617506</v>
      </c>
      <c r="K104" s="8">
        <v>7.6130486467918174E-2</v>
      </c>
      <c r="O104" s="1" t="s">
        <v>364</v>
      </c>
      <c r="P104" s="22">
        <v>74</v>
      </c>
      <c r="Q104" s="8">
        <v>12.789365634473748</v>
      </c>
      <c r="R104" s="8">
        <v>9.0774796981972439E-2</v>
      </c>
    </row>
    <row r="105" spans="1:18" x14ac:dyDescent="0.3">
      <c r="A105" s="1" t="s">
        <v>257</v>
      </c>
      <c r="B105">
        <v>48</v>
      </c>
      <c r="C105" s="8">
        <v>11.594183636935762</v>
      </c>
      <c r="D105" s="8">
        <v>7.7305998077971033E-2</v>
      </c>
      <c r="H105" s="4" t="s">
        <v>259</v>
      </c>
      <c r="I105" s="22">
        <v>55</v>
      </c>
      <c r="J105" s="8">
        <v>23.101895678346864</v>
      </c>
      <c r="K105" s="8">
        <v>7.621424344446795E-2</v>
      </c>
      <c r="O105" s="1" t="s">
        <v>365</v>
      </c>
      <c r="P105" s="22">
        <v>75</v>
      </c>
      <c r="Q105" s="8">
        <v>12.620784756392611</v>
      </c>
      <c r="R105" s="8">
        <v>7.1776721872042301E-2</v>
      </c>
    </row>
    <row r="106" spans="1:18" x14ac:dyDescent="0.3">
      <c r="A106" s="1" t="s">
        <v>258</v>
      </c>
      <c r="B106">
        <v>48</v>
      </c>
      <c r="C106" s="8">
        <v>11.358072577368761</v>
      </c>
      <c r="D106" s="8">
        <v>0.12276368445300749</v>
      </c>
      <c r="H106" s="4" t="s">
        <v>260</v>
      </c>
      <c r="I106" s="22">
        <v>55</v>
      </c>
      <c r="J106" s="8">
        <v>23.046824235677388</v>
      </c>
      <c r="K106" s="8">
        <v>7.8012571959906699E-2</v>
      </c>
      <c r="O106" s="1" t="s">
        <v>366</v>
      </c>
      <c r="P106" s="22">
        <v>76</v>
      </c>
      <c r="Q106" s="8">
        <v>12.806055034368047</v>
      </c>
      <c r="R106" s="8">
        <v>6.611208844470684E-2</v>
      </c>
    </row>
    <row r="107" spans="1:18" x14ac:dyDescent="0.3">
      <c r="H107" s="4" t="s">
        <v>261</v>
      </c>
      <c r="I107" s="22">
        <v>56</v>
      </c>
      <c r="J107" s="8">
        <v>22.865610333240305</v>
      </c>
      <c r="K107" s="8">
        <v>8.1208972356153084E-2</v>
      </c>
      <c r="O107" s="1" t="s">
        <v>367</v>
      </c>
      <c r="P107" s="22">
        <v>76</v>
      </c>
      <c r="Q107" s="8">
        <v>12.721525886126406</v>
      </c>
      <c r="R107" s="8">
        <v>7.9614134841147891E-2</v>
      </c>
    </row>
    <row r="108" spans="1:18" x14ac:dyDescent="0.3">
      <c r="J108" s="8"/>
      <c r="K108" s="8"/>
    </row>
  </sheetData>
  <phoneticPr fontId="2" type="noConversion"/>
  <hyperlinks>
    <hyperlink ref="A2" r:id="rId1" xr:uid="{2F5A402B-AB69-4982-B315-58B69466F562}"/>
    <hyperlink ref="A3:A106" r:id="rId2" display="MadSP@1" xr:uid="{435CA6B2-A023-4CAC-AA05-ED860C29B6DB}"/>
    <hyperlink ref="H2" r:id="rId3" xr:uid="{9D3DE031-AB27-46D3-B3F1-F8FC00483A90}"/>
    <hyperlink ref="H3:H107" r:id="rId4" display="TanzSP-1@1" xr:uid="{00BC42E8-1821-41D0-BF12-A46186F11306}"/>
    <hyperlink ref="O2" r:id="rId5" xr:uid="{9B437D7F-28E3-4AAA-91F0-9051930DCF7E}"/>
    <hyperlink ref="O3:O107" r:id="rId6" display="TanzSP-2@1" xr:uid="{0D4D61A7-81F7-42E6-9859-3105D7DD9708}"/>
  </hyperlinks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647D2-802F-4493-9A02-FAD9E1DEE973}">
  <dimension ref="A1:N20"/>
  <sheetViews>
    <sheetView workbookViewId="0">
      <selection activeCell="H22" sqref="H22"/>
    </sheetView>
  </sheetViews>
  <sheetFormatPr defaultRowHeight="14" x14ac:dyDescent="0.3"/>
  <cols>
    <col min="1" max="1" width="8.6640625" style="17"/>
    <col min="2" max="2" width="8.6640625" style="9"/>
    <col min="4" max="5" width="8.6640625" style="7"/>
  </cols>
  <sheetData>
    <row r="1" spans="1:14" ht="16.5" x14ac:dyDescent="0.3">
      <c r="A1" s="2" t="s">
        <v>7</v>
      </c>
      <c r="B1" s="2" t="s">
        <v>5</v>
      </c>
      <c r="C1" s="14" t="s">
        <v>237</v>
      </c>
      <c r="D1" s="4" t="s">
        <v>238</v>
      </c>
      <c r="E1" s="4" t="s">
        <v>10</v>
      </c>
    </row>
    <row r="2" spans="1:14" x14ac:dyDescent="0.3">
      <c r="A2" s="15" t="s">
        <v>134</v>
      </c>
      <c r="B2" s="10">
        <v>1</v>
      </c>
      <c r="C2" s="6">
        <v>11.59</v>
      </c>
      <c r="D2" s="7">
        <f>AVERAGE(C2:C6)</f>
        <v>11.942</v>
      </c>
      <c r="E2" s="7">
        <f>STDEVA(C2:C6)*2</f>
        <v>0.42881231325604452</v>
      </c>
    </row>
    <row r="3" spans="1:14" x14ac:dyDescent="0.3">
      <c r="A3" s="16"/>
      <c r="B3" s="10">
        <v>2</v>
      </c>
      <c r="C3" s="6">
        <v>11.94</v>
      </c>
    </row>
    <row r="4" spans="1:14" x14ac:dyDescent="0.3">
      <c r="A4" s="16"/>
      <c r="B4" s="10">
        <v>3</v>
      </c>
      <c r="C4" s="6">
        <v>12.01</v>
      </c>
      <c r="H4" s="13"/>
      <c r="I4" s="13"/>
      <c r="J4" s="13"/>
      <c r="K4" s="13"/>
      <c r="L4" s="13"/>
      <c r="M4" s="13"/>
      <c r="N4" s="13"/>
    </row>
    <row r="5" spans="1:14" x14ac:dyDescent="0.3">
      <c r="A5" s="16"/>
      <c r="B5" s="10">
        <v>4</v>
      </c>
      <c r="C5" s="6">
        <v>12.17</v>
      </c>
      <c r="H5" s="13"/>
      <c r="I5" s="13"/>
      <c r="J5" s="13"/>
      <c r="K5" s="13"/>
      <c r="L5" s="13"/>
      <c r="M5" s="13"/>
      <c r="N5" s="13"/>
    </row>
    <row r="6" spans="1:14" x14ac:dyDescent="0.3">
      <c r="A6" s="16"/>
      <c r="B6" s="10">
        <v>5</v>
      </c>
      <c r="C6" s="6">
        <v>12</v>
      </c>
      <c r="H6" s="13"/>
      <c r="I6" s="13"/>
      <c r="J6" s="12"/>
      <c r="K6" s="11"/>
      <c r="L6" s="12"/>
      <c r="M6" s="12"/>
      <c r="N6" s="13"/>
    </row>
    <row r="7" spans="1:14" x14ac:dyDescent="0.3">
      <c r="H7" s="13"/>
      <c r="I7" s="13"/>
      <c r="J7" s="12"/>
      <c r="K7" s="11"/>
      <c r="L7" s="12"/>
      <c r="M7" s="12"/>
      <c r="N7" s="13"/>
    </row>
    <row r="8" spans="1:14" x14ac:dyDescent="0.3">
      <c r="A8" s="17" t="s">
        <v>135</v>
      </c>
      <c r="B8" s="10">
        <v>1</v>
      </c>
      <c r="C8" s="6">
        <v>23.46</v>
      </c>
      <c r="D8" s="7">
        <f>AVERAGE(C8:C11)</f>
        <v>23.397500000000001</v>
      </c>
      <c r="E8" s="7">
        <f>STDEVA(C8:C11)*2</f>
        <v>0.19824227601598965</v>
      </c>
      <c r="H8" s="13"/>
      <c r="I8" s="13"/>
      <c r="J8" s="12"/>
      <c r="K8" s="11"/>
      <c r="L8" s="12"/>
      <c r="M8" s="12"/>
      <c r="N8" s="13"/>
    </row>
    <row r="9" spans="1:14" x14ac:dyDescent="0.3">
      <c r="B9" s="10">
        <v>2</v>
      </c>
      <c r="C9" s="6">
        <v>23.27</v>
      </c>
      <c r="H9" s="13"/>
      <c r="I9" s="13"/>
      <c r="J9" s="12"/>
      <c r="K9" s="11"/>
      <c r="L9" s="12"/>
      <c r="M9" s="12"/>
      <c r="N9" s="13"/>
    </row>
    <row r="10" spans="1:14" x14ac:dyDescent="0.3">
      <c r="B10" s="10">
        <v>3</v>
      </c>
      <c r="C10" s="6">
        <v>23.37</v>
      </c>
      <c r="H10" s="13"/>
      <c r="I10" s="13"/>
      <c r="J10" s="12"/>
      <c r="K10" s="11"/>
      <c r="L10" s="12"/>
      <c r="M10" s="12"/>
      <c r="N10" s="13"/>
    </row>
    <row r="11" spans="1:14" x14ac:dyDescent="0.3">
      <c r="B11" s="10">
        <v>4</v>
      </c>
      <c r="C11" s="6">
        <v>23.49</v>
      </c>
      <c r="H11" s="13"/>
      <c r="I11" s="13"/>
      <c r="J11" s="12"/>
      <c r="K11" s="11"/>
      <c r="L11" s="12"/>
      <c r="M11" s="12"/>
      <c r="N11" s="13"/>
    </row>
    <row r="12" spans="1:14" x14ac:dyDescent="0.3">
      <c r="H12" s="13"/>
      <c r="I12" s="13"/>
      <c r="J12" s="12"/>
      <c r="K12" s="11"/>
      <c r="L12" s="12"/>
      <c r="M12" s="12"/>
      <c r="N12" s="13"/>
    </row>
    <row r="13" spans="1:14" x14ac:dyDescent="0.3">
      <c r="A13" s="17" t="s">
        <v>6</v>
      </c>
      <c r="B13" s="10">
        <v>1</v>
      </c>
      <c r="C13" s="6">
        <v>13.39</v>
      </c>
      <c r="D13" s="7">
        <f>AVERAGE(C13:C18)</f>
        <v>13.286666666666667</v>
      </c>
      <c r="E13" s="7">
        <f>STDEVA(C13:C18)*2</f>
        <v>0.47559086057941397</v>
      </c>
      <c r="H13" s="13"/>
      <c r="I13" s="13"/>
      <c r="J13" s="13"/>
      <c r="K13" s="13"/>
      <c r="L13" s="13"/>
      <c r="M13" s="13"/>
      <c r="N13" s="13"/>
    </row>
    <row r="14" spans="1:14" x14ac:dyDescent="0.3">
      <c r="B14" s="10">
        <v>2</v>
      </c>
      <c r="C14" s="6">
        <v>12.95</v>
      </c>
      <c r="H14" s="13"/>
      <c r="I14" s="13"/>
      <c r="J14" s="13"/>
      <c r="K14" s="13"/>
      <c r="L14" s="13"/>
      <c r="M14" s="13"/>
      <c r="N14" s="13"/>
    </row>
    <row r="15" spans="1:14" x14ac:dyDescent="0.3">
      <c r="B15" s="10">
        <v>3</v>
      </c>
      <c r="C15" s="6">
        <v>13.26</v>
      </c>
      <c r="H15" s="13"/>
      <c r="I15" s="13"/>
      <c r="J15" s="13"/>
      <c r="K15" s="13"/>
      <c r="L15" s="13"/>
      <c r="M15" s="13"/>
      <c r="N15" s="13"/>
    </row>
    <row r="16" spans="1:14" x14ac:dyDescent="0.3">
      <c r="B16" s="10">
        <v>4</v>
      </c>
      <c r="C16" s="6">
        <v>13.36</v>
      </c>
      <c r="H16" s="13"/>
      <c r="I16" s="13"/>
      <c r="J16" s="13"/>
      <c r="K16" s="13"/>
      <c r="L16" s="13"/>
      <c r="M16" s="13"/>
      <c r="N16" s="13"/>
    </row>
    <row r="17" spans="2:14" x14ac:dyDescent="0.3">
      <c r="B17" s="10">
        <v>5</v>
      </c>
      <c r="C17" s="6">
        <v>13.12</v>
      </c>
      <c r="H17" s="13"/>
      <c r="I17" s="13"/>
      <c r="J17" s="13"/>
      <c r="K17" s="13"/>
      <c r="L17" s="13"/>
      <c r="M17" s="13"/>
      <c r="N17" s="13"/>
    </row>
    <row r="18" spans="2:14" x14ac:dyDescent="0.3">
      <c r="B18" s="10">
        <v>6</v>
      </c>
      <c r="C18" s="6">
        <v>13.64</v>
      </c>
      <c r="H18" s="13"/>
      <c r="I18" s="13"/>
      <c r="J18" s="13"/>
      <c r="K18" s="13"/>
      <c r="L18" s="13"/>
      <c r="M18" s="13"/>
      <c r="N18" s="13"/>
    </row>
    <row r="19" spans="2:14" x14ac:dyDescent="0.3">
      <c r="H19" s="13"/>
      <c r="I19" s="13"/>
      <c r="J19" s="13"/>
      <c r="K19" s="13"/>
      <c r="L19" s="13"/>
      <c r="M19" s="13"/>
      <c r="N19" s="13"/>
    </row>
    <row r="20" spans="2:14" x14ac:dyDescent="0.3">
      <c r="H20" s="13"/>
      <c r="I20" s="13"/>
      <c r="J20" s="13"/>
      <c r="K20" s="13"/>
      <c r="L20" s="13"/>
      <c r="M20" s="13"/>
      <c r="N20" s="13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TableS1-EPMA</vt:lpstr>
      <vt:lpstr>TableS2-SIMS</vt:lpstr>
      <vt:lpstr>TableS3-IRMS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娟 李</dc:creator>
  <cp:lastModifiedBy>娟 李</cp:lastModifiedBy>
  <dcterms:created xsi:type="dcterms:W3CDTF">2025-09-04T02:06:05Z</dcterms:created>
  <dcterms:modified xsi:type="dcterms:W3CDTF">2025-12-10T05:18:56Z</dcterms:modified>
</cp:coreProperties>
</file>