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12" documentId="8_{C445E746-AF84-4FBD-97E3-ABE4580EE8F2}" xr6:coauthVersionLast="36" xr6:coauthVersionMax="36" xr10:uidLastSave="{E96D860F-15CF-4E10-9A1F-4519529CADF0}"/>
  <bookViews>
    <workbookView xWindow="-90" yWindow="-16320" windowWidth="29040" windowHeight="15840" tabRatio="698" activeTab="12" xr2:uid="{00000000-000D-0000-FFFF-FFFF00000000}"/>
  </bookViews>
  <sheets>
    <sheet name="Fig 2E" sheetId="1" r:id="rId1"/>
    <sheet name="Fig 3B" sheetId="13" r:id="rId2"/>
    <sheet name="Fig 6B" sheetId="15" r:id="rId3"/>
    <sheet name="Fig 6D" sheetId="16" r:id="rId4"/>
    <sheet name="Fig 6E" sheetId="25" r:id="rId5"/>
    <sheet name="Fig 7B" sheetId="17" r:id="rId6"/>
    <sheet name="Fig 7D" sheetId="18" r:id="rId7"/>
    <sheet name="Supp. Fig 4A" sheetId="19" r:id="rId8"/>
    <sheet name="Supp. Fig 4B" sheetId="20" r:id="rId9"/>
    <sheet name="Supp. Fig 4C" sheetId="21" r:id="rId10"/>
    <sheet name="Supp. Fig 4D" sheetId="22" r:id="rId11"/>
    <sheet name="Supp. Fig 4E" sheetId="23" r:id="rId12"/>
    <sheet name="Supp. Fig 4F" sheetId="24" r:id="rId1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25" l="1"/>
  <c r="B84" i="25"/>
  <c r="C83" i="25"/>
  <c r="C81" i="25"/>
  <c r="B83" i="25"/>
  <c r="B81" i="25"/>
  <c r="F13" i="20" l="1"/>
  <c r="F14" i="20" s="1"/>
  <c r="E13" i="20"/>
  <c r="E14" i="20" s="1"/>
  <c r="D13" i="20"/>
  <c r="D14" i="20" s="1"/>
  <c r="C13" i="20"/>
  <c r="C14" i="20" s="1"/>
  <c r="B13" i="20"/>
  <c r="B14" i="20" s="1"/>
  <c r="F11" i="20"/>
  <c r="E11" i="20"/>
  <c r="D11" i="20"/>
  <c r="C11" i="20"/>
  <c r="B11" i="20"/>
  <c r="F19" i="19"/>
  <c r="F20" i="19" s="1"/>
  <c r="E19" i="19"/>
  <c r="E20" i="19" s="1"/>
  <c r="D19" i="19"/>
  <c r="D20" i="19" s="1"/>
  <c r="C19" i="19"/>
  <c r="C20" i="19" s="1"/>
  <c r="B19" i="19"/>
  <c r="B20" i="19" s="1"/>
  <c r="F17" i="19"/>
  <c r="E17" i="19"/>
  <c r="D17" i="19"/>
  <c r="C17" i="19"/>
  <c r="B17" i="19"/>
  <c r="B11" i="23" l="1"/>
  <c r="C11" i="23"/>
  <c r="D11" i="23"/>
  <c r="E11" i="23"/>
  <c r="F11" i="23"/>
  <c r="B13" i="23"/>
  <c r="C13" i="23"/>
  <c r="D13" i="23"/>
  <c r="E13" i="23"/>
  <c r="F13" i="23"/>
  <c r="B14" i="23"/>
  <c r="C14" i="23"/>
  <c r="D14" i="23"/>
  <c r="E14" i="23"/>
  <c r="F14" i="23"/>
  <c r="B11" i="24"/>
  <c r="C11" i="24"/>
  <c r="D11" i="24"/>
  <c r="E11" i="24"/>
  <c r="F11" i="24"/>
  <c r="B13" i="24"/>
  <c r="C13" i="24"/>
  <c r="D13" i="24"/>
  <c r="E13" i="24"/>
  <c r="F13" i="24"/>
  <c r="B14" i="24"/>
  <c r="C14" i="24"/>
  <c r="D14" i="24"/>
  <c r="E14" i="24"/>
  <c r="F14" i="24"/>
  <c r="F13" i="22"/>
  <c r="F14" i="22" s="1"/>
  <c r="E13" i="22"/>
  <c r="E14" i="22" s="1"/>
  <c r="D13" i="22"/>
  <c r="D14" i="22" s="1"/>
  <c r="C13" i="22"/>
  <c r="C14" i="22" s="1"/>
  <c r="B13" i="22"/>
  <c r="B14" i="22" s="1"/>
  <c r="F11" i="22"/>
  <c r="E11" i="22"/>
  <c r="D11" i="22"/>
  <c r="C11" i="22"/>
  <c r="B11" i="22"/>
  <c r="F13" i="21"/>
  <c r="F14" i="21" s="1"/>
  <c r="E13" i="21"/>
  <c r="E14" i="21" s="1"/>
  <c r="D13" i="21"/>
  <c r="D14" i="21" s="1"/>
  <c r="C13" i="21"/>
  <c r="C14" i="21" s="1"/>
  <c r="B13" i="21"/>
  <c r="B14" i="21" s="1"/>
  <c r="F11" i="21"/>
  <c r="E11" i="21"/>
  <c r="D11" i="21"/>
  <c r="C11" i="21"/>
  <c r="B11" i="21"/>
  <c r="U11" i="18"/>
  <c r="V11" i="18"/>
  <c r="W11" i="18"/>
  <c r="X11" i="18"/>
  <c r="Y11" i="18"/>
  <c r="U13" i="18"/>
  <c r="V13" i="18"/>
  <c r="W13" i="18"/>
  <c r="X13" i="18"/>
  <c r="X14" i="18" s="1"/>
  <c r="Y13" i="18"/>
  <c r="Y14" i="18" s="1"/>
  <c r="U14" i="18"/>
  <c r="V14" i="18"/>
  <c r="W14" i="18"/>
  <c r="U11" i="17"/>
  <c r="V11" i="17"/>
  <c r="W11" i="17"/>
  <c r="X11" i="17"/>
  <c r="Y11" i="17"/>
  <c r="U13" i="17"/>
  <c r="V13" i="17"/>
  <c r="W13" i="17"/>
  <c r="X13" i="17"/>
  <c r="Y13" i="17"/>
  <c r="Y14" i="17" s="1"/>
  <c r="U14" i="17"/>
  <c r="V14" i="17"/>
  <c r="W14" i="17"/>
  <c r="X14" i="17"/>
  <c r="AA13" i="18" l="1"/>
  <c r="AB13" i="18"/>
  <c r="AC13" i="18"/>
  <c r="AD13" i="18"/>
  <c r="AE13" i="18"/>
  <c r="AA14" i="18"/>
  <c r="AB14" i="18"/>
  <c r="AC14" i="18"/>
  <c r="AD14" i="18"/>
  <c r="AE14" i="18"/>
  <c r="AA11" i="18"/>
  <c r="AB11" i="18"/>
  <c r="AC11" i="18"/>
  <c r="AD11" i="18"/>
  <c r="AE11" i="18"/>
  <c r="R13" i="18"/>
  <c r="R14" i="18" s="1"/>
  <c r="Q13" i="18"/>
  <c r="Q14" i="18" s="1"/>
  <c r="P13" i="18"/>
  <c r="P14" i="18" s="1"/>
  <c r="O13" i="18"/>
  <c r="O14" i="18" s="1"/>
  <c r="N13" i="18"/>
  <c r="N14" i="18" s="1"/>
  <c r="L13" i="18"/>
  <c r="L14" i="18" s="1"/>
  <c r="K13" i="18"/>
  <c r="K14" i="18" s="1"/>
  <c r="J13" i="18"/>
  <c r="J14" i="18" s="1"/>
  <c r="I13" i="18"/>
  <c r="I14" i="18" s="1"/>
  <c r="H13" i="18"/>
  <c r="H14" i="18" s="1"/>
  <c r="F13" i="18"/>
  <c r="F14" i="18" s="1"/>
  <c r="E13" i="18"/>
  <c r="E14" i="18" s="1"/>
  <c r="D13" i="18"/>
  <c r="D14" i="18" s="1"/>
  <c r="C13" i="18"/>
  <c r="C14" i="18" s="1"/>
  <c r="B13" i="18"/>
  <c r="B14" i="18" s="1"/>
  <c r="R11" i="18"/>
  <c r="Q11" i="18"/>
  <c r="P11" i="18"/>
  <c r="O11" i="18"/>
  <c r="N11" i="18"/>
  <c r="L11" i="18"/>
  <c r="K11" i="18"/>
  <c r="J11" i="18"/>
  <c r="I11" i="18"/>
  <c r="H11" i="18"/>
  <c r="F11" i="18"/>
  <c r="E11" i="18"/>
  <c r="D11" i="18"/>
  <c r="C11" i="18"/>
  <c r="B11" i="18"/>
  <c r="C13" i="17"/>
  <c r="C14" i="17" s="1"/>
  <c r="D13" i="17"/>
  <c r="E13" i="17"/>
  <c r="E14" i="17" s="1"/>
  <c r="F13" i="17"/>
  <c r="F14" i="17" s="1"/>
  <c r="H13" i="17"/>
  <c r="H14" i="17" s="1"/>
  <c r="I13" i="17"/>
  <c r="I14" i="17" s="1"/>
  <c r="J13" i="17"/>
  <c r="J14" i="17" s="1"/>
  <c r="K13" i="17"/>
  <c r="K14" i="17" s="1"/>
  <c r="L13" i="17"/>
  <c r="L14" i="17" s="1"/>
  <c r="N13" i="17"/>
  <c r="N14" i="17" s="1"/>
  <c r="O13" i="17"/>
  <c r="O14" i="17" s="1"/>
  <c r="P13" i="17"/>
  <c r="P14" i="17" s="1"/>
  <c r="Q13" i="17"/>
  <c r="Q14" i="17" s="1"/>
  <c r="R13" i="17"/>
  <c r="R14" i="17" s="1"/>
  <c r="D14" i="17"/>
  <c r="B13" i="17"/>
  <c r="B14" i="17" s="1"/>
  <c r="C11" i="17"/>
  <c r="D11" i="17"/>
  <c r="E11" i="17"/>
  <c r="F11" i="17"/>
  <c r="H11" i="17"/>
  <c r="I11" i="17"/>
  <c r="J11" i="17"/>
  <c r="K11" i="17"/>
  <c r="L11" i="17"/>
  <c r="N11" i="17"/>
  <c r="O11" i="17"/>
  <c r="P11" i="17"/>
  <c r="Q11" i="17"/>
  <c r="R11" i="17"/>
  <c r="B11" i="17"/>
  <c r="C31" i="16"/>
  <c r="C32" i="16" s="1"/>
  <c r="D31" i="16"/>
  <c r="D32" i="16" s="1"/>
  <c r="F31" i="16"/>
  <c r="F32" i="16" s="1"/>
  <c r="G31" i="16"/>
  <c r="G32" i="16" s="1"/>
  <c r="H31" i="16"/>
  <c r="H32" i="16" s="1"/>
  <c r="J31" i="16"/>
  <c r="J32" i="16" s="1"/>
  <c r="K31" i="16"/>
  <c r="K32" i="16" s="1"/>
  <c r="L31" i="16"/>
  <c r="L32" i="16" s="1"/>
  <c r="C29" i="16"/>
  <c r="D29" i="16"/>
  <c r="F29" i="16"/>
  <c r="G29" i="16"/>
  <c r="H29" i="16"/>
  <c r="J29" i="16"/>
  <c r="K29" i="16"/>
  <c r="L29" i="16"/>
  <c r="B31" i="16"/>
  <c r="B32" i="16" s="1"/>
  <c r="B29" i="16"/>
  <c r="C13" i="16"/>
  <c r="C14" i="16" s="1"/>
  <c r="D13" i="16"/>
  <c r="D14" i="16" s="1"/>
  <c r="F13" i="16"/>
  <c r="F14" i="16" s="1"/>
  <c r="G13" i="16"/>
  <c r="G14" i="16" s="1"/>
  <c r="H13" i="16"/>
  <c r="H14" i="16" s="1"/>
  <c r="J13" i="16"/>
  <c r="J14" i="16" s="1"/>
  <c r="K13" i="16"/>
  <c r="K14" i="16" s="1"/>
  <c r="L13" i="16"/>
  <c r="L14" i="16" s="1"/>
  <c r="C11" i="16"/>
  <c r="D11" i="16"/>
  <c r="F11" i="16"/>
  <c r="G11" i="16"/>
  <c r="H11" i="16"/>
  <c r="J11" i="16"/>
  <c r="K11" i="16"/>
  <c r="L11" i="16"/>
  <c r="B13" i="16" l="1"/>
  <c r="B14" i="16" s="1"/>
  <c r="B11" i="16"/>
  <c r="B20" i="15"/>
  <c r="B21" i="15" s="1"/>
  <c r="B18" i="15"/>
  <c r="AJ98" i="1"/>
  <c r="AJ99" i="1" s="1"/>
  <c r="AI98" i="1"/>
  <c r="AI99" i="1" s="1"/>
  <c r="AH98" i="1"/>
  <c r="AH99" i="1" s="1"/>
  <c r="AG98" i="1"/>
  <c r="AG99" i="1" s="1"/>
  <c r="AF98" i="1"/>
  <c r="AF99" i="1" s="1"/>
  <c r="AE98" i="1"/>
  <c r="AE99" i="1" s="1"/>
  <c r="AD98" i="1"/>
  <c r="AD99" i="1" s="1"/>
  <c r="AC98" i="1"/>
  <c r="AC99" i="1" s="1"/>
  <c r="AA98" i="1"/>
  <c r="AA99" i="1" s="1"/>
  <c r="Z98" i="1"/>
  <c r="Z99" i="1" s="1"/>
  <c r="Y98" i="1"/>
  <c r="Y99" i="1" s="1"/>
  <c r="X98" i="1"/>
  <c r="X99" i="1" s="1"/>
  <c r="W98" i="1"/>
  <c r="W99" i="1" s="1"/>
  <c r="V98" i="1"/>
  <c r="V99" i="1" s="1"/>
  <c r="U98" i="1"/>
  <c r="U99" i="1" s="1"/>
  <c r="T98" i="1"/>
  <c r="T99" i="1" s="1"/>
  <c r="R98" i="1"/>
  <c r="R99" i="1" s="1"/>
  <c r="Q98" i="1"/>
  <c r="Q99" i="1" s="1"/>
  <c r="P98" i="1"/>
  <c r="P99" i="1" s="1"/>
  <c r="O98" i="1"/>
  <c r="O99" i="1" s="1"/>
  <c r="N98" i="1"/>
  <c r="N99" i="1" s="1"/>
  <c r="M98" i="1"/>
  <c r="M99" i="1" s="1"/>
  <c r="L98" i="1"/>
  <c r="L99" i="1" s="1"/>
  <c r="K98" i="1"/>
  <c r="K99" i="1" s="1"/>
  <c r="I98" i="1"/>
  <c r="I99" i="1" s="1"/>
  <c r="H98" i="1"/>
  <c r="H99" i="1" s="1"/>
  <c r="G98" i="1"/>
  <c r="G99" i="1" s="1"/>
  <c r="F98" i="1"/>
  <c r="F99" i="1" s="1"/>
  <c r="E98" i="1"/>
  <c r="E99" i="1" s="1"/>
  <c r="D98" i="1"/>
  <c r="D99" i="1" s="1"/>
  <c r="C98" i="1"/>
  <c r="C99" i="1" s="1"/>
  <c r="B98" i="1"/>
  <c r="B99" i="1" s="1"/>
  <c r="AJ96" i="1"/>
  <c r="AI96" i="1"/>
  <c r="AH96" i="1"/>
  <c r="AG96" i="1"/>
  <c r="AF96" i="1"/>
  <c r="AE96" i="1"/>
  <c r="AD96" i="1"/>
  <c r="AC96" i="1"/>
  <c r="AA96" i="1"/>
  <c r="Z96" i="1"/>
  <c r="Y96" i="1"/>
  <c r="X96" i="1"/>
  <c r="W96" i="1"/>
  <c r="V96" i="1"/>
  <c r="U96" i="1"/>
  <c r="T96" i="1"/>
  <c r="R96" i="1"/>
  <c r="Q96" i="1"/>
  <c r="P96" i="1"/>
  <c r="O96" i="1"/>
  <c r="N96" i="1"/>
  <c r="M96" i="1"/>
  <c r="L96" i="1"/>
  <c r="K96" i="1"/>
  <c r="I96" i="1"/>
  <c r="H96" i="1"/>
  <c r="G96" i="1"/>
  <c r="F96" i="1"/>
  <c r="E96" i="1"/>
  <c r="D96" i="1"/>
  <c r="C96" i="1"/>
  <c r="B96" i="1"/>
  <c r="AJ77" i="1"/>
  <c r="AJ78" i="1" s="1"/>
  <c r="AI77" i="1"/>
  <c r="AI78" i="1" s="1"/>
  <c r="AH77" i="1"/>
  <c r="AH78" i="1" s="1"/>
  <c r="AG77" i="1"/>
  <c r="AG78" i="1" s="1"/>
  <c r="AF77" i="1"/>
  <c r="AF78" i="1" s="1"/>
  <c r="AE77" i="1"/>
  <c r="AE78" i="1" s="1"/>
  <c r="AD77" i="1"/>
  <c r="AD78" i="1" s="1"/>
  <c r="AC77" i="1"/>
  <c r="AC78" i="1" s="1"/>
  <c r="AA77" i="1"/>
  <c r="AA78" i="1" s="1"/>
  <c r="Z77" i="1"/>
  <c r="Z78" i="1" s="1"/>
  <c r="Y77" i="1"/>
  <c r="Y78" i="1" s="1"/>
  <c r="X77" i="1"/>
  <c r="X78" i="1" s="1"/>
  <c r="W77" i="1"/>
  <c r="W78" i="1" s="1"/>
  <c r="V77" i="1"/>
  <c r="V78" i="1" s="1"/>
  <c r="U77" i="1"/>
  <c r="U78" i="1" s="1"/>
  <c r="T77" i="1"/>
  <c r="T78" i="1" s="1"/>
  <c r="R77" i="1"/>
  <c r="R78" i="1" s="1"/>
  <c r="Q77" i="1"/>
  <c r="Q78" i="1" s="1"/>
  <c r="P77" i="1"/>
  <c r="P78" i="1" s="1"/>
  <c r="O77" i="1"/>
  <c r="O78" i="1" s="1"/>
  <c r="N77" i="1"/>
  <c r="N78" i="1" s="1"/>
  <c r="M77" i="1"/>
  <c r="M78" i="1" s="1"/>
  <c r="L77" i="1"/>
  <c r="L78" i="1" s="1"/>
  <c r="K77" i="1"/>
  <c r="K78" i="1" s="1"/>
  <c r="I77" i="1"/>
  <c r="I78" i="1" s="1"/>
  <c r="H77" i="1"/>
  <c r="H78" i="1" s="1"/>
  <c r="G77" i="1"/>
  <c r="G78" i="1" s="1"/>
  <c r="F77" i="1"/>
  <c r="F78" i="1" s="1"/>
  <c r="E77" i="1"/>
  <c r="E78" i="1" s="1"/>
  <c r="D77" i="1"/>
  <c r="D78" i="1" s="1"/>
  <c r="C77" i="1"/>
  <c r="C78" i="1" s="1"/>
  <c r="B77" i="1"/>
  <c r="B78" i="1" s="1"/>
  <c r="AJ75" i="1"/>
  <c r="AI75" i="1"/>
  <c r="AH75" i="1"/>
  <c r="AG75" i="1"/>
  <c r="AF75" i="1"/>
  <c r="AE75" i="1"/>
  <c r="AD75" i="1"/>
  <c r="AC75" i="1"/>
  <c r="AA75" i="1"/>
  <c r="Z75" i="1"/>
  <c r="Y75" i="1"/>
  <c r="X75" i="1"/>
  <c r="W75" i="1"/>
  <c r="V75" i="1"/>
  <c r="U75" i="1"/>
  <c r="T75" i="1"/>
  <c r="R75" i="1"/>
  <c r="Q75" i="1"/>
  <c r="P75" i="1"/>
  <c r="O75" i="1"/>
  <c r="N75" i="1"/>
  <c r="M75" i="1"/>
  <c r="L75" i="1"/>
  <c r="K75" i="1"/>
  <c r="I75" i="1"/>
  <c r="H75" i="1"/>
  <c r="G75" i="1"/>
  <c r="F75" i="1"/>
  <c r="E75" i="1"/>
  <c r="D75" i="1"/>
  <c r="C75" i="1"/>
  <c r="B75" i="1"/>
  <c r="AJ55" i="1"/>
  <c r="AJ56" i="1" s="1"/>
  <c r="AI55" i="1"/>
  <c r="AI56" i="1" s="1"/>
  <c r="AH55" i="1"/>
  <c r="AH56" i="1" s="1"/>
  <c r="AG55" i="1"/>
  <c r="AG56" i="1" s="1"/>
  <c r="AF55" i="1"/>
  <c r="AF56" i="1" s="1"/>
  <c r="AE55" i="1"/>
  <c r="AE56" i="1" s="1"/>
  <c r="AD55" i="1"/>
  <c r="AD56" i="1" s="1"/>
  <c r="AC55" i="1"/>
  <c r="AC56" i="1" s="1"/>
  <c r="AA55" i="1"/>
  <c r="AA56" i="1" s="1"/>
  <c r="Z55" i="1"/>
  <c r="Z56" i="1" s="1"/>
  <c r="Y55" i="1"/>
  <c r="Y56" i="1" s="1"/>
  <c r="X55" i="1"/>
  <c r="X56" i="1" s="1"/>
  <c r="W55" i="1"/>
  <c r="W56" i="1" s="1"/>
  <c r="V55" i="1"/>
  <c r="V56" i="1" s="1"/>
  <c r="U55" i="1"/>
  <c r="U56" i="1" s="1"/>
  <c r="T55" i="1"/>
  <c r="T56" i="1" s="1"/>
  <c r="R55" i="1"/>
  <c r="R56" i="1" s="1"/>
  <c r="Q55" i="1"/>
  <c r="Q56" i="1" s="1"/>
  <c r="P55" i="1"/>
  <c r="P56" i="1" s="1"/>
  <c r="O55" i="1"/>
  <c r="O56" i="1" s="1"/>
  <c r="N55" i="1"/>
  <c r="N56" i="1" s="1"/>
  <c r="M55" i="1"/>
  <c r="M56" i="1" s="1"/>
  <c r="L55" i="1"/>
  <c r="L56" i="1" s="1"/>
  <c r="K55" i="1"/>
  <c r="K56" i="1" s="1"/>
  <c r="I55" i="1"/>
  <c r="I56" i="1" s="1"/>
  <c r="H55" i="1"/>
  <c r="H56" i="1" s="1"/>
  <c r="G55" i="1"/>
  <c r="G56" i="1" s="1"/>
  <c r="F55" i="1"/>
  <c r="F56" i="1" s="1"/>
  <c r="E55" i="1"/>
  <c r="E56" i="1" s="1"/>
  <c r="D55" i="1"/>
  <c r="D56" i="1" s="1"/>
  <c r="C55" i="1"/>
  <c r="C56" i="1" s="1"/>
  <c r="B55" i="1"/>
  <c r="B56" i="1" s="1"/>
  <c r="AJ53" i="1"/>
  <c r="AI53" i="1"/>
  <c r="AH53" i="1"/>
  <c r="AG53" i="1"/>
  <c r="AF53" i="1"/>
  <c r="AE53" i="1"/>
  <c r="AD53" i="1"/>
  <c r="AC53" i="1"/>
  <c r="AA53" i="1"/>
  <c r="Z53" i="1"/>
  <c r="Y53" i="1"/>
  <c r="X53" i="1"/>
  <c r="W53" i="1"/>
  <c r="V53" i="1"/>
  <c r="U53" i="1"/>
  <c r="T53" i="1"/>
  <c r="R53" i="1"/>
  <c r="Q53" i="1"/>
  <c r="P53" i="1"/>
  <c r="O53" i="1"/>
  <c r="N53" i="1"/>
  <c r="M53" i="1"/>
  <c r="L53" i="1"/>
  <c r="K53" i="1"/>
  <c r="I53" i="1"/>
  <c r="H53" i="1"/>
  <c r="G53" i="1"/>
  <c r="F53" i="1"/>
  <c r="E53" i="1"/>
  <c r="D53" i="1"/>
  <c r="C53" i="1"/>
  <c r="B53" i="1"/>
  <c r="AJ35" i="1"/>
  <c r="AJ36" i="1" s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T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I35" i="1"/>
  <c r="I36" i="1" s="1"/>
  <c r="H35" i="1"/>
  <c r="H36" i="1" s="1"/>
  <c r="G35" i="1"/>
  <c r="G36" i="1" s="1"/>
  <c r="F35" i="1"/>
  <c r="F36" i="1" s="1"/>
  <c r="E35" i="1"/>
  <c r="E36" i="1" s="1"/>
  <c r="D35" i="1"/>
  <c r="D36" i="1" s="1"/>
  <c r="C35" i="1"/>
  <c r="C36" i="1" s="1"/>
  <c r="B35" i="1"/>
  <c r="B36" i="1" s="1"/>
  <c r="AJ33" i="1"/>
  <c r="AI33" i="1"/>
  <c r="AH33" i="1"/>
  <c r="AG33" i="1"/>
  <c r="AF33" i="1"/>
  <c r="AE33" i="1"/>
  <c r="AD33" i="1"/>
  <c r="AC33" i="1"/>
  <c r="AA33" i="1"/>
  <c r="Z33" i="1"/>
  <c r="Y33" i="1"/>
  <c r="X33" i="1"/>
  <c r="W33" i="1"/>
  <c r="V33" i="1"/>
  <c r="U33" i="1"/>
  <c r="T33" i="1"/>
  <c r="R33" i="1"/>
  <c r="Q33" i="1"/>
  <c r="P33" i="1"/>
  <c r="O33" i="1"/>
  <c r="N33" i="1"/>
  <c r="M33" i="1"/>
  <c r="L33" i="1"/>
  <c r="K33" i="1"/>
  <c r="I33" i="1"/>
  <c r="H33" i="1"/>
  <c r="G33" i="1"/>
  <c r="F33" i="1"/>
  <c r="E33" i="1"/>
  <c r="D33" i="1"/>
  <c r="C33" i="1"/>
  <c r="B33" i="1"/>
  <c r="K16" i="1" l="1"/>
  <c r="K17" i="1" s="1"/>
  <c r="L16" i="1"/>
  <c r="L17" i="1" s="1"/>
  <c r="M16" i="1"/>
  <c r="M17" i="1" s="1"/>
  <c r="N16" i="1"/>
  <c r="N17" i="1" s="1"/>
  <c r="O16" i="1"/>
  <c r="O17" i="1" s="1"/>
  <c r="P16" i="1"/>
  <c r="P17" i="1" s="1"/>
  <c r="Q16" i="1"/>
  <c r="Q17" i="1" s="1"/>
  <c r="R16" i="1"/>
  <c r="R17" i="1" s="1"/>
  <c r="T16" i="1"/>
  <c r="T17" i="1" s="1"/>
  <c r="U16" i="1"/>
  <c r="U17" i="1" s="1"/>
  <c r="V16" i="1"/>
  <c r="V17" i="1" s="1"/>
  <c r="W16" i="1"/>
  <c r="W17" i="1" s="1"/>
  <c r="X16" i="1"/>
  <c r="X17" i="1" s="1"/>
  <c r="Y16" i="1"/>
  <c r="Y17" i="1" s="1"/>
  <c r="Z16" i="1"/>
  <c r="Z17" i="1" s="1"/>
  <c r="AA16" i="1"/>
  <c r="AA17" i="1" s="1"/>
  <c r="AC16" i="1"/>
  <c r="AD16" i="1"/>
  <c r="AD17" i="1" s="1"/>
  <c r="AE16" i="1"/>
  <c r="AE17" i="1" s="1"/>
  <c r="AF16" i="1"/>
  <c r="AF17" i="1" s="1"/>
  <c r="AG16" i="1"/>
  <c r="AG17" i="1" s="1"/>
  <c r="AH16" i="1"/>
  <c r="AH17" i="1" s="1"/>
  <c r="AI16" i="1"/>
  <c r="AI17" i="1" s="1"/>
  <c r="AJ16" i="1"/>
  <c r="AJ17" i="1" s="1"/>
  <c r="AC17" i="1"/>
  <c r="K14" i="1"/>
  <c r="L14" i="1"/>
  <c r="M14" i="1"/>
  <c r="N14" i="1"/>
  <c r="O14" i="1"/>
  <c r="P14" i="1"/>
  <c r="Q14" i="1"/>
  <c r="R14" i="1"/>
  <c r="T14" i="1"/>
  <c r="U14" i="1"/>
  <c r="V14" i="1"/>
  <c r="W14" i="1"/>
  <c r="X14" i="1"/>
  <c r="Y14" i="1"/>
  <c r="Z14" i="1"/>
  <c r="AA14" i="1"/>
  <c r="AC14" i="1"/>
  <c r="AD14" i="1"/>
  <c r="AE14" i="1"/>
  <c r="AF14" i="1"/>
  <c r="AG14" i="1"/>
  <c r="AH14" i="1"/>
  <c r="AI14" i="1"/>
  <c r="AJ14" i="1"/>
  <c r="C14" i="1"/>
  <c r="D14" i="1"/>
  <c r="E14" i="1"/>
  <c r="F14" i="1"/>
  <c r="G14" i="1"/>
  <c r="H14" i="1"/>
  <c r="I14" i="1"/>
  <c r="C16" i="1"/>
  <c r="C17" i="1" s="1"/>
  <c r="D16" i="1"/>
  <c r="D17" i="1" s="1"/>
  <c r="E16" i="1"/>
  <c r="E17" i="1" s="1"/>
  <c r="F16" i="1"/>
  <c r="F17" i="1" s="1"/>
  <c r="G16" i="1"/>
  <c r="G17" i="1" s="1"/>
  <c r="H16" i="1"/>
  <c r="H17" i="1" s="1"/>
  <c r="I16" i="1"/>
  <c r="I17" i="1" s="1"/>
  <c r="B16" i="1"/>
  <c r="B17" i="1" s="1"/>
  <c r="B14" i="1"/>
</calcChain>
</file>

<file path=xl/sharedStrings.xml><?xml version="1.0" encoding="utf-8"?>
<sst xmlns="http://schemas.openxmlformats.org/spreadsheetml/2006/main" count="405" uniqueCount="47">
  <si>
    <t>day 2</t>
  </si>
  <si>
    <t>day 5</t>
  </si>
  <si>
    <t>day 7</t>
  </si>
  <si>
    <t>day 9</t>
  </si>
  <si>
    <t>mean</t>
  </si>
  <si>
    <t>n</t>
  </si>
  <si>
    <t>SD</t>
  </si>
  <si>
    <t>SEM</t>
  </si>
  <si>
    <t>area</t>
  </si>
  <si>
    <t>time [days]</t>
  </si>
  <si>
    <t>length</t>
  </si>
  <si>
    <t>No. of tips</t>
  </si>
  <si>
    <t>No. of p. branches</t>
  </si>
  <si>
    <t>width</t>
  </si>
  <si>
    <t>No. of connections</t>
  </si>
  <si>
    <t>area of coating</t>
  </si>
  <si>
    <t>No. of CC</t>
  </si>
  <si>
    <t>400 um</t>
  </si>
  <si>
    <t>500 um</t>
  </si>
  <si>
    <t>750 um</t>
  </si>
  <si>
    <t>1000 um</t>
  </si>
  <si>
    <t>1500 um</t>
  </si>
  <si>
    <t>d</t>
  </si>
  <si>
    <t>coefficient of variation - center</t>
  </si>
  <si>
    <t>coefficient of variation - edges</t>
  </si>
  <si>
    <t>coefficient of variation - corners</t>
  </si>
  <si>
    <t>No of cells per bead</t>
  </si>
  <si>
    <t>sparse cells</t>
  </si>
  <si>
    <t>cell-coated beads</t>
  </si>
  <si>
    <t>width of capillaries</t>
  </si>
  <si>
    <t>connectivity coefficient</t>
  </si>
  <si>
    <t>control</t>
  </si>
  <si>
    <t>T 100 nM</t>
  </si>
  <si>
    <t>T 1000 nM</t>
  </si>
  <si>
    <t>S 1 mM</t>
  </si>
  <si>
    <t>S 10 mM</t>
  </si>
  <si>
    <t>area fold change t1 vs t0</t>
  </si>
  <si>
    <t>length fold change t1 vs t0</t>
  </si>
  <si>
    <t>No. of tips fold change t1 vs t0</t>
  </si>
  <si>
    <t>No. of p. branches fold change t1 vs t0</t>
  </si>
  <si>
    <t>No. Of connections fold change t1 vs t0</t>
  </si>
  <si>
    <t>capillary width fold change t1 vs t0</t>
  </si>
  <si>
    <t>tumor area fold change t1 vs t0</t>
  </si>
  <si>
    <t>No. of p. CC fold change t1 vs t0</t>
  </si>
  <si>
    <r>
      <t>Diameter [</t>
    </r>
    <r>
      <rPr>
        <b/>
        <sz val="11"/>
        <color theme="1"/>
        <rFont val="Calibri"/>
        <family val="2"/>
        <charset val="238"/>
      </rPr>
      <t>µm</t>
    </r>
    <r>
      <rPr>
        <b/>
        <sz val="11"/>
        <color theme="1"/>
        <rFont val="Calibri"/>
        <family val="2"/>
        <charset val="238"/>
        <scheme val="minor"/>
      </rPr>
      <t>]</t>
    </r>
  </si>
  <si>
    <t>cell-coated microcarriers</t>
  </si>
  <si>
    <t>cell aggregates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</si>
</sst>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name val="Calibri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 vertical="top"/>
    </xf>
    <xf numFmtId="0" fontId="3" fillId="0" borderId="1" xfId="0" applyFont="1" applyBorder="1"/>
    <xf numFmtId="0" fontId="6" fillId="0" borderId="0" xfId="0" applyFont="1" applyAlignment="1">
      <alignment horizontal="center" vertical="top"/>
    </xf>
    <xf numFmtId="0" fontId="7" fillId="0" borderId="0" xfId="0" applyFont="1"/>
    <xf numFmtId="0" fontId="0" fillId="0" borderId="1" xfId="0" applyBorder="1"/>
    <xf numFmtId="0" fontId="2" fillId="2" borderId="1" xfId="0" applyFont="1" applyFill="1" applyBorder="1"/>
    <xf numFmtId="0" fontId="2" fillId="3" borderId="0" xfId="0" applyFont="1" applyFill="1"/>
    <xf numFmtId="0" fontId="0" fillId="3" borderId="0" xfId="0" applyFill="1"/>
    <xf numFmtId="0" fontId="5" fillId="3" borderId="1" xfId="0" applyFont="1" applyFill="1" applyBorder="1"/>
    <xf numFmtId="0" fontId="6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0" fontId="0" fillId="0" borderId="0" xfId="0" applyFill="1"/>
    <xf numFmtId="0" fontId="3" fillId="0" borderId="1" xfId="0" applyFont="1" applyFill="1" applyBorder="1"/>
    <xf numFmtId="0" fontId="7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/>
    <xf numFmtId="0" fontId="5" fillId="0" borderId="0" xfId="0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2" fillId="2" borderId="0" xfId="0" applyFont="1" applyFill="1" applyBorder="1"/>
    <xf numFmtId="0" fontId="0" fillId="2" borderId="0" xfId="0" applyFill="1" applyBorder="1"/>
    <xf numFmtId="0" fontId="5" fillId="2" borderId="0" xfId="0" applyFont="1" applyFill="1" applyBorder="1"/>
    <xf numFmtId="0" fontId="6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5" fillId="2" borderId="1" xfId="0" applyFont="1" applyFill="1" applyBorder="1"/>
    <xf numFmtId="0" fontId="11" fillId="0" borderId="1" xfId="0" applyFont="1" applyFill="1" applyBorder="1" applyAlignment="1">
      <alignment horizontal="center" vertical="top"/>
    </xf>
    <xf numFmtId="0" fontId="8" fillId="0" borderId="1" xfId="0" applyFont="1" applyFill="1" applyBorder="1"/>
    <xf numFmtId="0" fontId="1" fillId="0" borderId="0" xfId="0" applyFont="1" applyFill="1" applyBorder="1"/>
    <xf numFmtId="0" fontId="11" fillId="0" borderId="0" xfId="0" applyFont="1" applyFill="1" applyBorder="1" applyAlignment="1">
      <alignment horizontal="center" vertical="top"/>
    </xf>
    <xf numFmtId="0" fontId="8" fillId="0" borderId="0" xfId="0" applyFont="1" applyFill="1" applyBorder="1"/>
    <xf numFmtId="0" fontId="11" fillId="0" borderId="0" xfId="0" applyFont="1" applyFill="1" applyBorder="1" applyAlignment="1">
      <alignment vertical="top"/>
    </xf>
    <xf numFmtId="0" fontId="12" fillId="0" borderId="0" xfId="0" applyFont="1"/>
    <xf numFmtId="0" fontId="1" fillId="3" borderId="1" xfId="0" applyFont="1" applyFill="1" applyBorder="1"/>
    <xf numFmtId="0" fontId="12" fillId="0" borderId="1" xfId="0" applyFont="1" applyBorder="1" applyAlignment="1">
      <alignment horizontal="right"/>
    </xf>
    <xf numFmtId="0" fontId="0" fillId="0" borderId="0" xfId="0" applyAlignment="1"/>
    <xf numFmtId="0" fontId="2" fillId="0" borderId="0" xfId="0" applyFont="1" applyFill="1"/>
    <xf numFmtId="0" fontId="2" fillId="3" borderId="1" xfId="0" applyFont="1" applyFill="1" applyBorder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9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99"/>
  <sheetViews>
    <sheetView zoomScale="80" zoomScaleNormal="80" workbookViewId="0">
      <selection activeCell="I20" sqref="I20"/>
    </sheetView>
  </sheetViews>
  <sheetFormatPr defaultRowHeight="15" x14ac:dyDescent="0.25"/>
  <cols>
    <col min="3" max="3" width="10" customWidth="1"/>
    <col min="4" max="4" width="12.85546875" customWidth="1"/>
    <col min="5" max="5" width="20" customWidth="1"/>
    <col min="7" max="7" width="19.5703125" customWidth="1"/>
    <col min="8" max="8" width="14.28515625" customWidth="1"/>
    <col min="9" max="9" width="22.5703125" customWidth="1"/>
    <col min="13" max="13" width="12.85546875" customWidth="1"/>
    <col min="14" max="14" width="20" customWidth="1"/>
    <col min="16" max="16" width="19.5703125" customWidth="1"/>
    <col min="17" max="17" width="18.140625" customWidth="1"/>
    <col min="18" max="18" width="18.85546875" customWidth="1"/>
    <col min="21" max="21" width="11.7109375" customWidth="1"/>
    <col min="22" max="22" width="15.42578125" customWidth="1"/>
    <col min="23" max="23" width="20.85546875" customWidth="1"/>
    <col min="24" max="24" width="13.5703125" customWidth="1"/>
    <col min="25" max="25" width="21.140625" customWidth="1"/>
    <col min="26" max="26" width="14" customWidth="1"/>
    <col min="27" max="27" width="19.42578125" customWidth="1"/>
    <col min="30" max="30" width="14.42578125" customWidth="1"/>
    <col min="31" max="31" width="14.28515625" customWidth="1"/>
    <col min="32" max="32" width="19.7109375" customWidth="1"/>
    <col min="33" max="33" width="12.140625" customWidth="1"/>
    <col min="34" max="34" width="17.5703125" customWidth="1"/>
    <col min="35" max="35" width="17.42578125" customWidth="1"/>
    <col min="36" max="36" width="19.28515625" customWidth="1"/>
    <col min="38" max="131" width="9.140625" style="18"/>
  </cols>
  <sheetData>
    <row r="1" spans="1:131" x14ac:dyDescent="0.25">
      <c r="B1" s="9" t="s">
        <v>17</v>
      </c>
      <c r="C1" s="10"/>
    </row>
    <row r="2" spans="1:131" x14ac:dyDescent="0.25"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19"/>
      <c r="AM2" s="19"/>
      <c r="AN2" s="19"/>
    </row>
    <row r="3" spans="1:131" x14ac:dyDescent="0.25">
      <c r="B3" s="50" t="s">
        <v>0</v>
      </c>
      <c r="C3" s="50"/>
      <c r="D3" s="50"/>
      <c r="E3" s="50"/>
      <c r="F3" s="50"/>
      <c r="G3" s="50"/>
      <c r="H3" s="50"/>
      <c r="I3" s="50"/>
      <c r="K3" s="50" t="s">
        <v>1</v>
      </c>
      <c r="L3" s="50"/>
      <c r="M3" s="50"/>
      <c r="N3" s="50"/>
      <c r="O3" s="50"/>
      <c r="P3" s="50"/>
      <c r="Q3" s="50"/>
      <c r="R3" s="50"/>
      <c r="T3" s="50" t="s">
        <v>2</v>
      </c>
      <c r="U3" s="50"/>
      <c r="V3" s="50"/>
      <c r="W3" s="50"/>
      <c r="X3" s="50"/>
      <c r="Y3" s="50"/>
      <c r="Z3" s="50"/>
      <c r="AA3" s="50"/>
      <c r="AB3" s="1"/>
      <c r="AC3" s="50" t="s">
        <v>3</v>
      </c>
      <c r="AD3" s="50"/>
      <c r="AE3" s="50"/>
      <c r="AF3" s="50"/>
      <c r="AG3" s="50"/>
      <c r="AH3" s="50"/>
      <c r="AI3" s="50"/>
      <c r="AJ3" s="50"/>
      <c r="AL3" s="20"/>
      <c r="AM3" s="20"/>
      <c r="AN3" s="20"/>
      <c r="AO3" s="20"/>
      <c r="AP3" s="20"/>
      <c r="AQ3" s="20"/>
      <c r="AR3" s="20"/>
      <c r="AS3" s="20"/>
      <c r="AU3" s="20"/>
      <c r="AV3" s="20"/>
      <c r="AW3" s="20"/>
      <c r="AX3" s="20"/>
      <c r="AY3" s="20"/>
      <c r="AZ3" s="20"/>
      <c r="BA3" s="20"/>
      <c r="BB3" s="20"/>
      <c r="BD3" s="20"/>
      <c r="BE3" s="20"/>
      <c r="BF3" s="20"/>
      <c r="BG3" s="20"/>
      <c r="BH3" s="20"/>
      <c r="BI3" s="20"/>
      <c r="BJ3" s="20"/>
      <c r="BK3" s="20"/>
      <c r="BM3" s="20"/>
      <c r="BN3" s="20"/>
      <c r="BO3" s="20"/>
      <c r="BP3" s="20"/>
      <c r="BQ3" s="20"/>
      <c r="BR3" s="20"/>
      <c r="BS3" s="20"/>
      <c r="BT3" s="20"/>
      <c r="BV3" s="20"/>
      <c r="BW3" s="20"/>
      <c r="BX3" s="20"/>
      <c r="BY3" s="20"/>
      <c r="BZ3" s="20"/>
      <c r="CA3" s="20"/>
      <c r="CB3" s="20"/>
      <c r="CC3" s="20"/>
      <c r="CE3" s="20"/>
      <c r="CF3" s="20"/>
      <c r="CG3" s="20"/>
      <c r="CH3" s="20"/>
      <c r="CI3" s="20"/>
      <c r="CJ3" s="20"/>
      <c r="CK3" s="20"/>
      <c r="CL3" s="20"/>
      <c r="CN3" s="20"/>
      <c r="CO3" s="20"/>
      <c r="CP3" s="20"/>
      <c r="CQ3" s="20"/>
      <c r="CR3" s="20"/>
      <c r="CS3" s="20"/>
      <c r="CT3" s="20"/>
      <c r="CU3" s="20"/>
      <c r="CW3" s="20"/>
      <c r="CX3" s="20"/>
      <c r="CY3" s="20"/>
      <c r="CZ3" s="20"/>
      <c r="DA3" s="20"/>
      <c r="DB3" s="20"/>
      <c r="DC3" s="20"/>
      <c r="DD3" s="20"/>
      <c r="DF3" s="20"/>
      <c r="DG3" s="20"/>
      <c r="DH3" s="20"/>
      <c r="DI3" s="20"/>
      <c r="DJ3" s="20"/>
      <c r="DK3" s="20"/>
      <c r="DL3" s="20"/>
      <c r="DM3" s="20"/>
      <c r="DO3" s="20"/>
      <c r="DP3" s="20"/>
      <c r="DQ3" s="20"/>
      <c r="DR3" s="20"/>
      <c r="DS3" s="20"/>
      <c r="DT3" s="20"/>
      <c r="DU3" s="20"/>
      <c r="DV3" s="20"/>
    </row>
    <row r="4" spans="1:131" x14ac:dyDescent="0.25">
      <c r="B4" s="11" t="s">
        <v>8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16</v>
      </c>
      <c r="I4" s="12" t="s">
        <v>15</v>
      </c>
      <c r="J4" s="3"/>
      <c r="K4" s="11" t="s">
        <v>8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14</v>
      </c>
      <c r="Q4" s="12" t="s">
        <v>16</v>
      </c>
      <c r="R4" s="12" t="s">
        <v>15</v>
      </c>
      <c r="S4" s="3"/>
      <c r="T4" s="11" t="s">
        <v>8</v>
      </c>
      <c r="U4" s="12" t="s">
        <v>10</v>
      </c>
      <c r="V4" s="12" t="s">
        <v>11</v>
      </c>
      <c r="W4" s="12" t="s">
        <v>12</v>
      </c>
      <c r="X4" s="12" t="s">
        <v>13</v>
      </c>
      <c r="Y4" s="12" t="s">
        <v>14</v>
      </c>
      <c r="Z4" s="12" t="s">
        <v>16</v>
      </c>
      <c r="AA4" s="12" t="s">
        <v>15</v>
      </c>
      <c r="AB4" s="1"/>
      <c r="AC4" s="11" t="s">
        <v>8</v>
      </c>
      <c r="AD4" s="12" t="s">
        <v>10</v>
      </c>
      <c r="AE4" s="12" t="s">
        <v>11</v>
      </c>
      <c r="AF4" s="12" t="s">
        <v>12</v>
      </c>
      <c r="AG4" s="12" t="s">
        <v>13</v>
      </c>
      <c r="AH4" s="12" t="s">
        <v>14</v>
      </c>
      <c r="AI4" s="12" t="s">
        <v>16</v>
      </c>
      <c r="AJ4" s="12" t="s">
        <v>15</v>
      </c>
      <c r="AL4" s="21"/>
      <c r="AM4" s="19"/>
      <c r="AN4" s="19"/>
      <c r="AO4" s="19"/>
      <c r="AP4" s="19"/>
      <c r="AQ4" s="19"/>
      <c r="AR4" s="19"/>
      <c r="AS4" s="19"/>
      <c r="AU4" s="21"/>
      <c r="AV4" s="19"/>
      <c r="AW4" s="19"/>
      <c r="AX4" s="19"/>
      <c r="AY4" s="19"/>
      <c r="AZ4" s="19"/>
      <c r="BA4" s="19"/>
      <c r="BB4" s="19"/>
      <c r="BD4" s="21"/>
      <c r="BE4" s="19"/>
      <c r="BF4" s="19"/>
      <c r="BG4" s="19"/>
      <c r="BH4" s="19"/>
      <c r="BI4" s="19"/>
      <c r="BJ4" s="19"/>
      <c r="BK4" s="19"/>
      <c r="BM4" s="21"/>
      <c r="BN4" s="19"/>
      <c r="BO4" s="19"/>
      <c r="BP4" s="19"/>
      <c r="BQ4" s="19"/>
      <c r="BR4" s="19"/>
      <c r="BS4" s="19"/>
      <c r="BT4" s="19"/>
      <c r="BV4" s="21"/>
      <c r="BW4" s="19"/>
      <c r="BX4" s="19"/>
      <c r="BY4" s="19"/>
      <c r="BZ4" s="19"/>
      <c r="CA4" s="19"/>
      <c r="CB4" s="19"/>
      <c r="CC4" s="19"/>
      <c r="CE4" s="21"/>
      <c r="CF4" s="19"/>
      <c r="CG4" s="19"/>
      <c r="CH4" s="19"/>
      <c r="CI4" s="19"/>
      <c r="CJ4" s="19"/>
      <c r="CK4" s="19"/>
      <c r="CL4" s="19"/>
      <c r="CN4" s="21"/>
      <c r="CO4" s="19"/>
      <c r="CP4" s="19"/>
      <c r="CQ4" s="19"/>
      <c r="CR4" s="19"/>
      <c r="CS4" s="19"/>
      <c r="CT4" s="19"/>
      <c r="CU4" s="19"/>
      <c r="CW4" s="21"/>
      <c r="CX4" s="19"/>
      <c r="CY4" s="19"/>
      <c r="CZ4" s="19"/>
      <c r="DA4" s="19"/>
      <c r="DB4" s="19"/>
      <c r="DC4" s="19"/>
      <c r="DD4" s="19"/>
      <c r="DF4" s="21"/>
      <c r="DG4" s="19"/>
      <c r="DH4" s="19"/>
      <c r="DI4" s="19"/>
      <c r="DJ4" s="19"/>
      <c r="DK4" s="19"/>
      <c r="DL4" s="19"/>
      <c r="DM4" s="19"/>
      <c r="DO4" s="21"/>
      <c r="DP4" s="19"/>
      <c r="DQ4" s="19"/>
      <c r="DR4" s="19"/>
      <c r="DS4" s="19"/>
      <c r="DT4" s="19"/>
      <c r="DU4" s="19"/>
      <c r="DV4" s="19"/>
    </row>
    <row r="5" spans="1:131" x14ac:dyDescent="0.25">
      <c r="B5" s="7">
        <v>33270.222579193949</v>
      </c>
      <c r="C5" s="7">
        <v>1342.7948098445099</v>
      </c>
      <c r="D5" s="7">
        <v>0</v>
      </c>
      <c r="E5" s="7">
        <v>37</v>
      </c>
      <c r="F5" s="7">
        <v>24.77684776205421</v>
      </c>
      <c r="G5" s="7">
        <v>4</v>
      </c>
      <c r="H5" s="7">
        <v>23</v>
      </c>
      <c r="I5" s="7">
        <v>1473694.145669512</v>
      </c>
      <c r="J5" s="1"/>
      <c r="K5" s="7">
        <v>31618.051423845791</v>
      </c>
      <c r="L5" s="7">
        <v>2034.1024616460491</v>
      </c>
      <c r="M5" s="7">
        <v>0</v>
      </c>
      <c r="N5" s="7">
        <v>39</v>
      </c>
      <c r="O5" s="7">
        <v>15.54398169218066</v>
      </c>
      <c r="P5" s="7">
        <v>7</v>
      </c>
      <c r="Q5" s="7">
        <v>20</v>
      </c>
      <c r="R5" s="7">
        <v>1338203.5109602839</v>
      </c>
      <c r="S5" s="1"/>
      <c r="T5" s="7">
        <v>50259.708044151586</v>
      </c>
      <c r="U5" s="7">
        <v>2936.766629028129</v>
      </c>
      <c r="V5" s="7">
        <v>0</v>
      </c>
      <c r="W5" s="7">
        <v>48</v>
      </c>
      <c r="X5" s="7">
        <v>17.113960485441819</v>
      </c>
      <c r="Y5" s="7">
        <v>8</v>
      </c>
      <c r="Z5" s="7">
        <v>19</v>
      </c>
      <c r="AA5" s="7">
        <v>1338805.1595602289</v>
      </c>
      <c r="AB5" s="1"/>
      <c r="AC5" s="7">
        <v>269916.57189603959</v>
      </c>
      <c r="AD5" s="7">
        <v>7367.9920295558322</v>
      </c>
      <c r="AE5" s="7">
        <v>2</v>
      </c>
      <c r="AF5" s="7">
        <v>69</v>
      </c>
      <c r="AG5" s="7">
        <v>36.633667736515058</v>
      </c>
      <c r="AH5" s="7">
        <v>15</v>
      </c>
      <c r="AI5" s="7">
        <v>11</v>
      </c>
      <c r="AJ5" s="7">
        <v>1759226.8062264449</v>
      </c>
      <c r="AL5" s="22"/>
      <c r="AM5" s="22"/>
      <c r="AN5" s="22"/>
      <c r="AO5" s="22"/>
      <c r="AP5" s="22"/>
      <c r="AQ5" s="22"/>
      <c r="AR5" s="22"/>
      <c r="AS5" s="22"/>
      <c r="AU5" s="22"/>
      <c r="AV5" s="22"/>
      <c r="AW5" s="22"/>
      <c r="AX5" s="22"/>
      <c r="AY5" s="22"/>
      <c r="AZ5" s="22"/>
      <c r="BA5" s="22"/>
      <c r="BB5" s="22"/>
      <c r="BD5" s="22"/>
      <c r="BE5" s="22"/>
      <c r="BF5" s="22"/>
      <c r="BG5" s="22"/>
      <c r="BH5" s="22"/>
      <c r="BI5" s="22"/>
      <c r="BJ5" s="22"/>
      <c r="BK5" s="22"/>
      <c r="BM5" s="22"/>
      <c r="BN5" s="22"/>
      <c r="BO5" s="22"/>
      <c r="BP5" s="22"/>
      <c r="BQ5" s="22"/>
      <c r="BR5" s="22"/>
      <c r="BS5" s="22"/>
      <c r="BT5" s="22"/>
      <c r="BV5" s="22"/>
      <c r="BW5" s="22"/>
      <c r="BX5" s="22"/>
      <c r="BY5" s="22"/>
      <c r="BZ5" s="22"/>
      <c r="CA5" s="22"/>
      <c r="CB5" s="22"/>
      <c r="CC5" s="22"/>
      <c r="CE5" s="22"/>
      <c r="CF5" s="22"/>
      <c r="CG5" s="22"/>
      <c r="CH5" s="22"/>
      <c r="CI5" s="22"/>
      <c r="CJ5" s="22"/>
      <c r="CK5" s="22"/>
      <c r="CL5" s="22"/>
      <c r="CN5" s="22"/>
      <c r="CO5" s="22"/>
      <c r="CP5" s="22"/>
      <c r="CQ5" s="22"/>
      <c r="CR5" s="22"/>
      <c r="CS5" s="22"/>
      <c r="CT5" s="22"/>
      <c r="CU5" s="22"/>
      <c r="CW5" s="22"/>
      <c r="CX5" s="22"/>
      <c r="CY5" s="22"/>
      <c r="CZ5" s="22"/>
      <c r="DA5" s="22"/>
      <c r="DB5" s="22"/>
      <c r="DC5" s="22"/>
      <c r="DD5" s="22"/>
      <c r="DF5" s="22"/>
      <c r="DG5" s="22"/>
      <c r="DH5" s="22"/>
      <c r="DI5" s="22"/>
      <c r="DJ5" s="22"/>
      <c r="DK5" s="22"/>
      <c r="DL5" s="22"/>
      <c r="DM5" s="22"/>
      <c r="DO5" s="22"/>
      <c r="DP5" s="22"/>
      <c r="DQ5" s="22"/>
      <c r="DR5" s="22"/>
      <c r="DS5" s="22"/>
      <c r="DT5" s="22"/>
      <c r="DU5" s="22"/>
      <c r="DV5" s="22"/>
    </row>
    <row r="6" spans="1:131" x14ac:dyDescent="0.25">
      <c r="B6" s="7">
        <v>242226.56133152501</v>
      </c>
      <c r="C6" s="7">
        <v>11030.441579913861</v>
      </c>
      <c r="D6" s="7">
        <v>21</v>
      </c>
      <c r="E6" s="7">
        <v>118</v>
      </c>
      <c r="F6" s="7">
        <v>21.959824507172311</v>
      </c>
      <c r="G6" s="7">
        <v>21</v>
      </c>
      <c r="H6" s="7">
        <v>10</v>
      </c>
      <c r="I6" s="7">
        <v>1449610.8767120009</v>
      </c>
      <c r="J6" s="1"/>
      <c r="K6" s="7">
        <v>912693.05113588914</v>
      </c>
      <c r="L6" s="7">
        <v>29899.777324326878</v>
      </c>
      <c r="M6" s="7">
        <v>44</v>
      </c>
      <c r="N6" s="7">
        <v>181</v>
      </c>
      <c r="O6" s="7">
        <v>30.525078539408021</v>
      </c>
      <c r="P6" s="7">
        <v>48</v>
      </c>
      <c r="Q6" s="7">
        <v>1</v>
      </c>
      <c r="R6" s="7">
        <v>1287458.7040449721</v>
      </c>
      <c r="S6" s="1"/>
      <c r="T6" s="7">
        <v>1190270.4052050591</v>
      </c>
      <c r="U6" s="7">
        <v>37173.480304623619</v>
      </c>
      <c r="V6" s="7">
        <v>42</v>
      </c>
      <c r="W6" s="7">
        <v>195</v>
      </c>
      <c r="X6" s="7">
        <v>32.01934269945162</v>
      </c>
      <c r="Y6" s="7">
        <v>59</v>
      </c>
      <c r="Z6" s="7">
        <v>1</v>
      </c>
      <c r="AA6" s="7">
        <v>1201489.1040988101</v>
      </c>
      <c r="AB6" s="1"/>
      <c r="AC6" s="7">
        <v>1137503.302995689</v>
      </c>
      <c r="AD6" s="7">
        <v>37069.319723392</v>
      </c>
      <c r="AE6" s="7">
        <v>36</v>
      </c>
      <c r="AF6" s="7">
        <v>183</v>
      </c>
      <c r="AG6" s="7">
        <v>30.685842402386619</v>
      </c>
      <c r="AH6" s="7">
        <v>59</v>
      </c>
      <c r="AI6" s="7">
        <v>1</v>
      </c>
      <c r="AJ6" s="7">
        <v>1090160.4881638391</v>
      </c>
      <c r="AL6" s="22"/>
      <c r="AM6" s="22"/>
      <c r="AN6" s="22"/>
      <c r="AO6" s="22"/>
      <c r="AP6" s="22"/>
      <c r="AQ6" s="22"/>
      <c r="AR6" s="22"/>
      <c r="AS6" s="22"/>
      <c r="AU6" s="22"/>
      <c r="AV6" s="22"/>
      <c r="AW6" s="22"/>
      <c r="AX6" s="22"/>
      <c r="AY6" s="22"/>
      <c r="AZ6" s="22"/>
      <c r="BA6" s="22"/>
      <c r="BB6" s="22"/>
      <c r="BD6" s="22"/>
      <c r="BE6" s="22"/>
      <c r="BF6" s="22"/>
      <c r="BG6" s="22"/>
      <c r="BH6" s="22"/>
      <c r="BI6" s="22"/>
      <c r="BJ6" s="22"/>
      <c r="BK6" s="22"/>
      <c r="BM6" s="22"/>
      <c r="BN6" s="22"/>
      <c r="BO6" s="22"/>
      <c r="BP6" s="22"/>
      <c r="BQ6" s="22"/>
      <c r="BR6" s="22"/>
      <c r="BS6" s="22"/>
      <c r="BT6" s="22"/>
      <c r="BV6" s="22"/>
      <c r="BW6" s="22"/>
      <c r="BX6" s="22"/>
      <c r="BY6" s="22"/>
      <c r="BZ6" s="22"/>
      <c r="CA6" s="22"/>
      <c r="CB6" s="22"/>
      <c r="CC6" s="22"/>
      <c r="CE6" s="22"/>
      <c r="CF6" s="22"/>
      <c r="CG6" s="22"/>
      <c r="CH6" s="22"/>
      <c r="CI6" s="22"/>
      <c r="CJ6" s="22"/>
      <c r="CK6" s="22"/>
      <c r="CL6" s="22"/>
      <c r="CN6" s="22"/>
      <c r="CO6" s="22"/>
      <c r="CP6" s="22"/>
      <c r="CQ6" s="22"/>
      <c r="CR6" s="22"/>
      <c r="CS6" s="22"/>
      <c r="CT6" s="22"/>
      <c r="CU6" s="22"/>
      <c r="CW6" s="22"/>
      <c r="CX6" s="22"/>
      <c r="CY6" s="22"/>
      <c r="CZ6" s="22"/>
      <c r="DA6" s="22"/>
      <c r="DB6" s="22"/>
      <c r="DC6" s="22"/>
      <c r="DD6" s="22"/>
      <c r="DF6" s="22"/>
      <c r="DG6" s="22"/>
      <c r="DH6" s="22"/>
      <c r="DI6" s="22"/>
      <c r="DJ6" s="22"/>
      <c r="DK6" s="22"/>
      <c r="DL6" s="22"/>
      <c r="DM6" s="22"/>
      <c r="DO6" s="22"/>
      <c r="DP6" s="22"/>
      <c r="DQ6" s="22"/>
      <c r="DR6" s="22"/>
      <c r="DS6" s="22"/>
      <c r="DT6" s="22"/>
      <c r="DU6" s="22"/>
      <c r="DV6" s="22"/>
    </row>
    <row r="7" spans="1:131" x14ac:dyDescent="0.25">
      <c r="B7" s="7">
        <v>44553.496322677449</v>
      </c>
      <c r="C7" s="7">
        <v>2561.8566196230531</v>
      </c>
      <c r="D7" s="7">
        <v>5</v>
      </c>
      <c r="E7" s="7">
        <v>38</v>
      </c>
      <c r="F7" s="7">
        <v>17.391096746559128</v>
      </c>
      <c r="G7" s="7">
        <v>5</v>
      </c>
      <c r="H7" s="7">
        <v>21</v>
      </c>
      <c r="I7" s="7">
        <v>1532258.8093877831</v>
      </c>
      <c r="J7" s="1"/>
      <c r="K7" s="7">
        <v>28504.28366967677</v>
      </c>
      <c r="L7" s="7">
        <v>1443.509685396579</v>
      </c>
      <c r="M7" s="7">
        <v>0</v>
      </c>
      <c r="N7" s="7">
        <v>30</v>
      </c>
      <c r="O7" s="7">
        <v>19.74651362442761</v>
      </c>
      <c r="P7" s="7">
        <v>2</v>
      </c>
      <c r="Q7" s="7">
        <v>23</v>
      </c>
      <c r="R7" s="7">
        <v>1311463.223185736</v>
      </c>
      <c r="S7" s="1"/>
      <c r="T7" s="7">
        <v>30732.903483611601</v>
      </c>
      <c r="U7" s="7">
        <v>1782.70586361237</v>
      </c>
      <c r="V7" s="7">
        <v>1</v>
      </c>
      <c r="W7" s="7">
        <v>31</v>
      </c>
      <c r="X7" s="7">
        <v>17.239469567534972</v>
      </c>
      <c r="Y7" s="7">
        <v>4</v>
      </c>
      <c r="Z7" s="7">
        <v>23</v>
      </c>
      <c r="AA7" s="7">
        <v>1271448.866300344</v>
      </c>
      <c r="AB7" s="1"/>
      <c r="AC7" s="7">
        <v>49102.085737973423</v>
      </c>
      <c r="AD7" s="7">
        <v>1922.4962682703549</v>
      </c>
      <c r="AE7" s="7">
        <v>0</v>
      </c>
      <c r="AF7" s="7">
        <v>41</v>
      </c>
      <c r="AG7" s="7">
        <v>25.540796384562</v>
      </c>
      <c r="AH7" s="7">
        <v>5</v>
      </c>
      <c r="AI7" s="7">
        <v>22</v>
      </c>
      <c r="AJ7" s="7">
        <v>1240268.6638576109</v>
      </c>
      <c r="AL7" s="22"/>
      <c r="AM7" s="22"/>
      <c r="AN7" s="22"/>
      <c r="AO7" s="22"/>
      <c r="AP7" s="22"/>
      <c r="AQ7" s="22"/>
      <c r="AR7" s="22"/>
      <c r="AS7" s="22"/>
      <c r="AU7" s="22"/>
      <c r="AV7" s="22"/>
      <c r="AW7" s="22"/>
      <c r="AX7" s="22"/>
      <c r="AY7" s="22"/>
      <c r="AZ7" s="22"/>
      <c r="BA7" s="22"/>
      <c r="BB7" s="22"/>
      <c r="BD7" s="22"/>
      <c r="BE7" s="22"/>
      <c r="BF7" s="22"/>
      <c r="BG7" s="22"/>
      <c r="BH7" s="22"/>
      <c r="BI7" s="22"/>
      <c r="BJ7" s="22"/>
      <c r="BK7" s="22"/>
      <c r="BM7" s="22"/>
      <c r="BN7" s="22"/>
      <c r="BO7" s="22"/>
      <c r="BP7" s="22"/>
      <c r="BQ7" s="22"/>
      <c r="BR7" s="22"/>
      <c r="BS7" s="22"/>
      <c r="BT7" s="22"/>
      <c r="BV7" s="22"/>
      <c r="BW7" s="22"/>
      <c r="BX7" s="22"/>
      <c r="BY7" s="22"/>
      <c r="BZ7" s="22"/>
      <c r="CA7" s="22"/>
      <c r="CB7" s="22"/>
      <c r="CC7" s="22"/>
      <c r="CE7" s="22"/>
      <c r="CF7" s="22"/>
      <c r="CG7" s="22"/>
      <c r="CH7" s="22"/>
      <c r="CI7" s="22"/>
      <c r="CJ7" s="22"/>
      <c r="CK7" s="22"/>
      <c r="CL7" s="22"/>
      <c r="CN7" s="22"/>
      <c r="CO7" s="22"/>
      <c r="CP7" s="22"/>
      <c r="CQ7" s="22"/>
      <c r="CR7" s="22"/>
      <c r="CS7" s="22"/>
      <c r="CT7" s="22"/>
      <c r="CU7" s="22"/>
      <c r="CW7" s="22"/>
      <c r="CX7" s="22"/>
      <c r="CY7" s="22"/>
      <c r="CZ7" s="22"/>
      <c r="DA7" s="22"/>
      <c r="DB7" s="22"/>
      <c r="DC7" s="22"/>
      <c r="DD7" s="22"/>
      <c r="DF7" s="22"/>
      <c r="DG7" s="22"/>
      <c r="DH7" s="22"/>
      <c r="DI7" s="22"/>
      <c r="DJ7" s="22"/>
      <c r="DK7" s="22"/>
      <c r="DL7" s="22"/>
      <c r="DM7" s="22"/>
      <c r="DO7" s="22"/>
      <c r="DP7" s="22"/>
      <c r="DQ7" s="22"/>
      <c r="DR7" s="22"/>
      <c r="DS7" s="22"/>
      <c r="DT7" s="22"/>
      <c r="DU7" s="22"/>
      <c r="DV7" s="22"/>
    </row>
    <row r="8" spans="1:131" x14ac:dyDescent="0.25">
      <c r="B8" s="4"/>
      <c r="C8" s="4"/>
      <c r="D8" s="4"/>
      <c r="E8" s="4"/>
      <c r="F8" s="4"/>
      <c r="G8" s="4"/>
      <c r="H8" s="4"/>
      <c r="I8" s="4"/>
      <c r="J8" s="1"/>
      <c r="K8" s="4"/>
      <c r="L8" s="4"/>
      <c r="M8" s="4"/>
      <c r="N8" s="4"/>
      <c r="O8" s="4"/>
      <c r="P8" s="4"/>
      <c r="Q8" s="4"/>
      <c r="R8" s="4"/>
      <c r="S8" s="1"/>
      <c r="T8" s="4"/>
      <c r="U8" s="4"/>
      <c r="V8" s="4"/>
      <c r="W8" s="4"/>
      <c r="X8" s="4"/>
      <c r="Y8" s="4"/>
      <c r="Z8" s="4"/>
      <c r="AA8" s="4"/>
      <c r="AB8" s="1"/>
      <c r="AC8" s="4"/>
      <c r="AD8" s="4"/>
      <c r="AE8" s="4"/>
      <c r="AF8" s="4"/>
      <c r="AG8" s="4"/>
      <c r="AH8" s="4"/>
      <c r="AI8" s="4"/>
      <c r="AJ8" s="4"/>
      <c r="AL8" s="22"/>
      <c r="AM8" s="22"/>
      <c r="AN8" s="22"/>
      <c r="AO8" s="22"/>
      <c r="AP8" s="22"/>
      <c r="AQ8" s="22"/>
      <c r="AR8" s="22"/>
      <c r="AS8" s="22"/>
      <c r="AU8" s="22"/>
      <c r="AV8" s="22"/>
      <c r="AW8" s="22"/>
      <c r="AX8" s="22"/>
      <c r="AY8" s="22"/>
      <c r="AZ8" s="22"/>
      <c r="BA8" s="22"/>
      <c r="BB8" s="22"/>
      <c r="BD8" s="22"/>
      <c r="BE8" s="22"/>
      <c r="BF8" s="22"/>
      <c r="BG8" s="22"/>
      <c r="BH8" s="22"/>
      <c r="BI8" s="22"/>
      <c r="BJ8" s="22"/>
      <c r="BK8" s="22"/>
      <c r="BM8" s="22"/>
      <c r="BN8" s="22"/>
      <c r="BO8" s="22"/>
      <c r="BP8" s="22"/>
      <c r="BQ8" s="22"/>
      <c r="BR8" s="22"/>
      <c r="BS8" s="22"/>
      <c r="BT8" s="22"/>
      <c r="BV8" s="22"/>
      <c r="BW8" s="22"/>
      <c r="BX8" s="22"/>
      <c r="BY8" s="22"/>
      <c r="BZ8" s="22"/>
      <c r="CA8" s="22"/>
      <c r="CB8" s="22"/>
      <c r="CC8" s="22"/>
      <c r="CE8" s="22"/>
      <c r="CF8" s="22"/>
      <c r="CG8" s="22"/>
      <c r="CH8" s="22"/>
      <c r="CI8" s="22"/>
      <c r="CJ8" s="22"/>
      <c r="CK8" s="22"/>
      <c r="CL8" s="22"/>
      <c r="CN8" s="22"/>
      <c r="CO8" s="22"/>
      <c r="CP8" s="22"/>
      <c r="CQ8" s="22"/>
      <c r="CR8" s="22"/>
      <c r="CS8" s="22"/>
      <c r="CT8" s="22"/>
      <c r="CU8" s="22"/>
      <c r="CW8" s="22"/>
      <c r="CX8" s="22"/>
      <c r="CY8" s="22"/>
      <c r="CZ8" s="22"/>
      <c r="DA8" s="22"/>
      <c r="DB8" s="22"/>
      <c r="DC8" s="22"/>
      <c r="DD8" s="22"/>
      <c r="DF8" s="22"/>
      <c r="DG8" s="22"/>
      <c r="DH8" s="22"/>
      <c r="DI8" s="22"/>
      <c r="DJ8" s="22"/>
      <c r="DK8" s="22"/>
      <c r="DL8" s="22"/>
      <c r="DM8" s="22"/>
      <c r="DO8" s="22"/>
      <c r="DP8" s="22"/>
      <c r="DQ8" s="22"/>
      <c r="DR8" s="22"/>
      <c r="DS8" s="22"/>
      <c r="DT8" s="22"/>
      <c r="DU8" s="22"/>
      <c r="DV8" s="22"/>
    </row>
    <row r="9" spans="1:131" x14ac:dyDescent="0.25">
      <c r="B9" s="4"/>
      <c r="C9" s="4"/>
      <c r="D9" s="4"/>
      <c r="E9" s="4"/>
      <c r="F9" s="4"/>
      <c r="G9" s="4"/>
      <c r="H9" s="4"/>
      <c r="I9" s="4"/>
      <c r="J9" s="1"/>
      <c r="K9" s="4"/>
      <c r="L9" s="4"/>
      <c r="M9" s="4"/>
      <c r="N9" s="4"/>
      <c r="O9" s="4"/>
      <c r="P9" s="4"/>
      <c r="Q9" s="4"/>
      <c r="R9" s="4"/>
      <c r="S9" s="1"/>
      <c r="T9" s="4"/>
      <c r="U9" s="4"/>
      <c r="V9" s="4"/>
      <c r="W9" s="4"/>
      <c r="X9" s="4"/>
      <c r="Y9" s="4"/>
      <c r="Z9" s="4"/>
      <c r="AA9" s="4"/>
      <c r="AB9" s="1"/>
      <c r="AC9" s="4"/>
      <c r="AD9" s="4"/>
      <c r="AE9" s="4"/>
      <c r="AF9" s="4"/>
      <c r="AG9" s="4"/>
      <c r="AH9" s="4"/>
      <c r="AI9" s="4"/>
      <c r="AJ9" s="4"/>
      <c r="AL9" s="22"/>
      <c r="AM9" s="22"/>
      <c r="AN9" s="22"/>
      <c r="AO9" s="22"/>
      <c r="AP9" s="22"/>
      <c r="AQ9" s="22"/>
      <c r="AR9" s="22"/>
      <c r="AS9" s="22"/>
      <c r="AU9" s="22"/>
      <c r="AV9" s="22"/>
      <c r="AW9" s="22"/>
      <c r="AX9" s="22"/>
      <c r="AY9" s="22"/>
      <c r="AZ9" s="22"/>
      <c r="BA9" s="22"/>
      <c r="BB9" s="22"/>
      <c r="BD9" s="22"/>
      <c r="BE9" s="22"/>
      <c r="BF9" s="22"/>
      <c r="BG9" s="22"/>
      <c r="BH9" s="22"/>
      <c r="BI9" s="22"/>
      <c r="BJ9" s="22"/>
      <c r="BK9" s="22"/>
      <c r="BM9" s="22"/>
      <c r="BN9" s="22"/>
      <c r="BO9" s="22"/>
      <c r="BP9" s="22"/>
      <c r="BQ9" s="22"/>
      <c r="BR9" s="22"/>
      <c r="BS9" s="22"/>
      <c r="BT9" s="22"/>
      <c r="BV9" s="22"/>
      <c r="BW9" s="22"/>
      <c r="BX9" s="22"/>
      <c r="BY9" s="22"/>
      <c r="BZ9" s="22"/>
      <c r="CA9" s="22"/>
      <c r="CB9" s="22"/>
      <c r="CC9" s="22"/>
      <c r="CE9" s="22"/>
      <c r="CF9" s="22"/>
      <c r="CG9" s="22"/>
      <c r="CH9" s="22"/>
      <c r="CI9" s="22"/>
      <c r="CJ9" s="22"/>
      <c r="CK9" s="22"/>
      <c r="CL9" s="22"/>
      <c r="CN9" s="22"/>
      <c r="CO9" s="22"/>
      <c r="CP9" s="22"/>
      <c r="CQ9" s="22"/>
      <c r="CR9" s="22"/>
      <c r="CS9" s="22"/>
      <c r="CT9" s="22"/>
      <c r="CU9" s="22"/>
      <c r="CW9" s="22"/>
      <c r="CX9" s="22"/>
      <c r="CY9" s="22"/>
      <c r="CZ9" s="22"/>
      <c r="DA9" s="22"/>
      <c r="DB9" s="22"/>
      <c r="DC9" s="22"/>
      <c r="DD9" s="22"/>
      <c r="DF9" s="22"/>
      <c r="DG9" s="22"/>
      <c r="DH9" s="22"/>
      <c r="DI9" s="22"/>
      <c r="DJ9" s="22"/>
      <c r="DK9" s="22"/>
      <c r="DL9" s="22"/>
      <c r="DM9" s="22"/>
      <c r="DO9" s="22"/>
      <c r="DP9" s="22"/>
      <c r="DQ9" s="22"/>
      <c r="DR9" s="22"/>
      <c r="DS9" s="22"/>
      <c r="DT9" s="22"/>
      <c r="DU9" s="22"/>
      <c r="DV9" s="22"/>
    </row>
    <row r="10" spans="1:131" x14ac:dyDescent="0.25">
      <c r="B10" s="4"/>
      <c r="C10" s="4"/>
      <c r="D10" s="4"/>
      <c r="E10" s="4"/>
      <c r="F10" s="4"/>
      <c r="G10" s="4"/>
      <c r="H10" s="4"/>
      <c r="I10" s="4"/>
      <c r="J10" s="1"/>
      <c r="K10" s="4"/>
      <c r="L10" s="4"/>
      <c r="M10" s="4"/>
      <c r="N10" s="4"/>
      <c r="O10" s="4"/>
      <c r="P10" s="4"/>
      <c r="Q10" s="4"/>
      <c r="R10" s="4"/>
      <c r="S10" s="1"/>
      <c r="T10" s="4"/>
      <c r="U10" s="4"/>
      <c r="V10" s="4"/>
      <c r="W10" s="4"/>
      <c r="X10" s="4"/>
      <c r="Y10" s="4"/>
      <c r="Z10" s="4"/>
      <c r="AA10" s="4"/>
      <c r="AB10" s="1"/>
      <c r="AC10" s="4"/>
      <c r="AD10" s="4"/>
      <c r="AE10" s="4"/>
      <c r="AF10" s="4"/>
      <c r="AG10" s="4"/>
      <c r="AH10" s="4"/>
      <c r="AI10" s="4"/>
      <c r="AJ10" s="4"/>
      <c r="AL10" s="22"/>
      <c r="AM10" s="22"/>
      <c r="AN10" s="22"/>
      <c r="AO10" s="22"/>
      <c r="AP10" s="22"/>
      <c r="AQ10" s="22"/>
      <c r="AR10" s="22"/>
      <c r="AS10" s="22"/>
      <c r="AU10" s="22"/>
      <c r="AV10" s="22"/>
      <c r="AW10" s="22"/>
      <c r="AX10" s="22"/>
      <c r="AY10" s="22"/>
      <c r="AZ10" s="22"/>
      <c r="BA10" s="22"/>
      <c r="BB10" s="22"/>
      <c r="BD10" s="22"/>
      <c r="BE10" s="22"/>
      <c r="BF10" s="22"/>
      <c r="BG10" s="22"/>
      <c r="BH10" s="22"/>
      <c r="BI10" s="22"/>
      <c r="BJ10" s="22"/>
      <c r="BK10" s="22"/>
      <c r="BM10" s="22"/>
      <c r="BN10" s="22"/>
      <c r="BO10" s="22"/>
      <c r="BP10" s="22"/>
      <c r="BQ10" s="22"/>
      <c r="BR10" s="22"/>
      <c r="BS10" s="22"/>
      <c r="BT10" s="22"/>
      <c r="BV10" s="22"/>
      <c r="BW10" s="22"/>
      <c r="BX10" s="22"/>
      <c r="BY10" s="22"/>
      <c r="BZ10" s="22"/>
      <c r="CA10" s="22"/>
      <c r="CB10" s="22"/>
      <c r="CC10" s="22"/>
      <c r="CE10" s="22"/>
      <c r="CF10" s="22"/>
      <c r="CG10" s="22"/>
      <c r="CH10" s="22"/>
      <c r="CI10" s="22"/>
      <c r="CJ10" s="22"/>
      <c r="CK10" s="22"/>
      <c r="CL10" s="22"/>
      <c r="CN10" s="22"/>
      <c r="CO10" s="22"/>
      <c r="CP10" s="22"/>
      <c r="CQ10" s="22"/>
      <c r="CR10" s="22"/>
      <c r="CS10" s="22"/>
      <c r="CT10" s="22"/>
      <c r="CU10" s="22"/>
      <c r="CW10" s="22"/>
      <c r="CX10" s="22"/>
      <c r="CY10" s="22"/>
      <c r="CZ10" s="22"/>
      <c r="DA10" s="22"/>
      <c r="DB10" s="22"/>
      <c r="DC10" s="22"/>
      <c r="DD10" s="22"/>
      <c r="DF10" s="22"/>
      <c r="DG10" s="22"/>
      <c r="DH10" s="22"/>
      <c r="DI10" s="22"/>
      <c r="DJ10" s="22"/>
      <c r="DK10" s="22"/>
      <c r="DL10" s="22"/>
      <c r="DM10" s="22"/>
      <c r="DO10" s="22"/>
      <c r="DP10" s="22"/>
      <c r="DQ10" s="22"/>
      <c r="DR10" s="22"/>
      <c r="DS10" s="22"/>
      <c r="DT10" s="22"/>
      <c r="DU10" s="22"/>
      <c r="DV10" s="22"/>
    </row>
    <row r="11" spans="1:131" x14ac:dyDescent="0.25">
      <c r="B11" s="4"/>
      <c r="C11" s="4"/>
      <c r="D11" s="4"/>
      <c r="E11" s="4"/>
      <c r="F11" s="4"/>
      <c r="G11" s="4"/>
      <c r="H11" s="4"/>
      <c r="I11" s="4"/>
      <c r="J11" s="1"/>
      <c r="K11" s="4"/>
      <c r="L11" s="4"/>
      <c r="M11" s="4"/>
      <c r="N11" s="4"/>
      <c r="O11" s="4"/>
      <c r="P11" s="4"/>
      <c r="Q11" s="4"/>
      <c r="R11" s="4"/>
      <c r="S11" s="1"/>
      <c r="T11" s="4"/>
      <c r="U11" s="4"/>
      <c r="V11" s="4"/>
      <c r="W11" s="4"/>
      <c r="X11" s="4"/>
      <c r="Y11" s="4"/>
      <c r="Z11" s="4"/>
      <c r="AA11" s="4"/>
      <c r="AB11" s="1"/>
      <c r="AC11" s="4"/>
      <c r="AD11" s="4"/>
      <c r="AE11" s="4"/>
      <c r="AF11" s="4"/>
      <c r="AG11" s="4"/>
      <c r="AH11" s="4"/>
      <c r="AI11" s="4"/>
      <c r="AJ11" s="4"/>
      <c r="AL11" s="22"/>
      <c r="AM11" s="22"/>
      <c r="AN11" s="22"/>
      <c r="AO11" s="22"/>
      <c r="AP11" s="22"/>
      <c r="AQ11" s="22"/>
      <c r="AR11" s="22"/>
      <c r="AS11" s="22"/>
      <c r="AU11" s="22"/>
      <c r="AV11" s="22"/>
      <c r="AW11" s="22"/>
      <c r="AX11" s="22"/>
      <c r="AY11" s="22"/>
      <c r="AZ11" s="22"/>
      <c r="BA11" s="22"/>
      <c r="BB11" s="22"/>
      <c r="BD11" s="22"/>
      <c r="BE11" s="22"/>
      <c r="BF11" s="22"/>
      <c r="BG11" s="22"/>
      <c r="BH11" s="22"/>
      <c r="BI11" s="22"/>
      <c r="BJ11" s="22"/>
      <c r="BK11" s="22"/>
      <c r="BM11" s="22"/>
      <c r="BN11" s="22"/>
      <c r="BO11" s="22"/>
      <c r="BP11" s="22"/>
      <c r="BQ11" s="22"/>
      <c r="BR11" s="22"/>
      <c r="BS11" s="22"/>
      <c r="BT11" s="22"/>
      <c r="BV11" s="22"/>
      <c r="BW11" s="22"/>
      <c r="BX11" s="22"/>
      <c r="BY11" s="22"/>
      <c r="BZ11" s="22"/>
      <c r="CA11" s="22"/>
      <c r="CB11" s="22"/>
      <c r="CC11" s="22"/>
      <c r="CE11" s="22"/>
      <c r="CF11" s="22"/>
      <c r="CG11" s="22"/>
      <c r="CH11" s="22"/>
      <c r="CI11" s="22"/>
      <c r="CJ11" s="22"/>
      <c r="CK11" s="22"/>
      <c r="CL11" s="22"/>
      <c r="CN11" s="22"/>
      <c r="CO11" s="22"/>
      <c r="CP11" s="22"/>
      <c r="CQ11" s="22"/>
      <c r="CR11" s="22"/>
      <c r="CS11" s="22"/>
      <c r="CT11" s="22"/>
      <c r="CU11" s="22"/>
      <c r="CW11" s="22"/>
      <c r="CX11" s="22"/>
      <c r="CY11" s="22"/>
      <c r="CZ11" s="22"/>
      <c r="DA11" s="22"/>
      <c r="DB11" s="22"/>
      <c r="DC11" s="22"/>
      <c r="DD11" s="22"/>
      <c r="DF11" s="22"/>
      <c r="DG11" s="22"/>
      <c r="DH11" s="22"/>
      <c r="DI11" s="22"/>
      <c r="DJ11" s="22"/>
      <c r="DK11" s="22"/>
      <c r="DL11" s="22"/>
      <c r="DM11" s="22"/>
      <c r="DO11" s="22"/>
      <c r="DP11" s="22"/>
      <c r="DQ11" s="22"/>
      <c r="DR11" s="22"/>
      <c r="DS11" s="22"/>
      <c r="DT11" s="22"/>
      <c r="DU11" s="22"/>
      <c r="DV11" s="22"/>
    </row>
    <row r="12" spans="1:131" x14ac:dyDescent="0.25">
      <c r="B12" s="4"/>
      <c r="C12" s="4"/>
      <c r="D12" s="4"/>
      <c r="E12" s="4"/>
      <c r="F12" s="4"/>
      <c r="G12" s="4"/>
      <c r="H12" s="4"/>
      <c r="I12" s="4"/>
      <c r="J12" s="1"/>
      <c r="K12" s="4"/>
      <c r="L12" s="4"/>
      <c r="M12" s="4"/>
      <c r="N12" s="4"/>
      <c r="O12" s="4"/>
      <c r="P12" s="4"/>
      <c r="Q12" s="4"/>
      <c r="R12" s="4"/>
      <c r="S12" s="1"/>
      <c r="T12" s="4"/>
      <c r="U12" s="4"/>
      <c r="V12" s="4"/>
      <c r="W12" s="4"/>
      <c r="X12" s="4"/>
      <c r="Y12" s="4"/>
      <c r="Z12" s="4"/>
      <c r="AA12" s="4"/>
      <c r="AB12" s="1"/>
      <c r="AC12" s="4"/>
      <c r="AD12" s="4"/>
      <c r="AE12" s="4"/>
      <c r="AF12" s="4"/>
      <c r="AG12" s="4"/>
      <c r="AH12" s="4"/>
      <c r="AI12" s="4"/>
      <c r="AJ12" s="4"/>
      <c r="AL12" s="22"/>
      <c r="AM12" s="22"/>
      <c r="AN12" s="22"/>
      <c r="AO12" s="22"/>
      <c r="AP12" s="22"/>
      <c r="AQ12" s="22"/>
      <c r="AR12" s="22"/>
      <c r="AS12" s="22"/>
      <c r="AU12" s="22"/>
      <c r="AV12" s="22"/>
      <c r="AW12" s="22"/>
      <c r="AX12" s="22"/>
      <c r="AY12" s="22"/>
      <c r="AZ12" s="22"/>
      <c r="BA12" s="22"/>
      <c r="BB12" s="22"/>
      <c r="BD12" s="22"/>
      <c r="BE12" s="22"/>
      <c r="BF12" s="22"/>
      <c r="BG12" s="22"/>
      <c r="BH12" s="22"/>
      <c r="BI12" s="22"/>
      <c r="BJ12" s="22"/>
      <c r="BK12" s="22"/>
      <c r="BM12" s="22"/>
      <c r="BN12" s="22"/>
      <c r="BO12" s="22"/>
      <c r="BP12" s="22"/>
      <c r="BQ12" s="22"/>
      <c r="BR12" s="22"/>
      <c r="BS12" s="22"/>
      <c r="BT12" s="22"/>
      <c r="BV12" s="22"/>
      <c r="BW12" s="22"/>
      <c r="BX12" s="22"/>
      <c r="BY12" s="22"/>
      <c r="BZ12" s="22"/>
      <c r="CA12" s="22"/>
      <c r="CB12" s="22"/>
      <c r="CC12" s="22"/>
      <c r="CE12" s="22"/>
      <c r="CF12" s="22"/>
      <c r="CG12" s="22"/>
      <c r="CH12" s="22"/>
      <c r="CI12" s="22"/>
      <c r="CJ12" s="22"/>
      <c r="CK12" s="22"/>
      <c r="CL12" s="22"/>
      <c r="CN12" s="22"/>
      <c r="CO12" s="22"/>
      <c r="CP12" s="22"/>
      <c r="CQ12" s="22"/>
      <c r="CR12" s="22"/>
      <c r="CS12" s="22"/>
      <c r="CT12" s="22"/>
      <c r="CU12" s="22"/>
      <c r="CW12" s="22"/>
      <c r="CX12" s="22"/>
      <c r="CY12" s="22"/>
      <c r="CZ12" s="22"/>
      <c r="DA12" s="22"/>
      <c r="DB12" s="22"/>
      <c r="DC12" s="22"/>
      <c r="DD12" s="22"/>
      <c r="DF12" s="22"/>
      <c r="DG12" s="22"/>
      <c r="DH12" s="22"/>
      <c r="DI12" s="22"/>
      <c r="DJ12" s="22"/>
      <c r="DK12" s="22"/>
      <c r="DL12" s="22"/>
      <c r="DM12" s="22"/>
      <c r="DO12" s="22"/>
      <c r="DP12" s="22"/>
      <c r="DQ12" s="22"/>
      <c r="DR12" s="22"/>
      <c r="DS12" s="22"/>
      <c r="DT12" s="22"/>
      <c r="DU12" s="22"/>
      <c r="DV12" s="22"/>
    </row>
    <row r="13" spans="1:131" x14ac:dyDescent="0.25">
      <c r="AQ13" s="22"/>
      <c r="AU13" s="22"/>
      <c r="BA13" s="22"/>
      <c r="BF13" s="22"/>
      <c r="BJ13" s="22"/>
      <c r="BK13" s="22"/>
      <c r="BR13" s="22"/>
      <c r="BT13" s="22"/>
      <c r="BW13" s="22"/>
      <c r="BZ13" s="22"/>
      <c r="CA13" s="22"/>
      <c r="CB13" s="22"/>
      <c r="CE13" s="22"/>
      <c r="CI13" s="22"/>
      <c r="CJ13" s="22"/>
      <c r="CK13" s="22"/>
      <c r="CL13" s="22"/>
      <c r="CN13" s="22"/>
      <c r="CO13" s="22"/>
      <c r="CP13" s="22"/>
      <c r="CQ13" s="22"/>
      <c r="CS13" s="22"/>
      <c r="CU13" s="22"/>
      <c r="CW13" s="22"/>
      <c r="DC13" s="22"/>
      <c r="DG13" s="22"/>
      <c r="DH13" s="22"/>
      <c r="DI13" s="22"/>
      <c r="DK13" s="22"/>
      <c r="DL13" s="22"/>
      <c r="DM13" s="22"/>
      <c r="DO13" s="22"/>
      <c r="DP13" s="22"/>
      <c r="DQ13" s="22"/>
      <c r="DR13" s="22"/>
      <c r="DT13" s="22"/>
      <c r="DU13" s="22"/>
    </row>
    <row r="14" spans="1:131" s="6" customFormat="1" x14ac:dyDescent="0.25">
      <c r="A14" s="6" t="s">
        <v>4</v>
      </c>
      <c r="B14" s="6">
        <f t="shared" ref="B14:I14" si="0">AVERAGE(B5:B12)</f>
        <v>106683.42674446548</v>
      </c>
      <c r="C14" s="6">
        <f t="shared" si="0"/>
        <v>4978.364336460475</v>
      </c>
      <c r="D14" s="6">
        <f t="shared" si="0"/>
        <v>8.6666666666666661</v>
      </c>
      <c r="E14" s="6">
        <f t="shared" si="0"/>
        <v>64.333333333333329</v>
      </c>
      <c r="F14" s="6">
        <f t="shared" si="0"/>
        <v>21.375923005261882</v>
      </c>
      <c r="G14" s="6">
        <f t="shared" si="0"/>
        <v>10</v>
      </c>
      <c r="H14" s="6">
        <f t="shared" si="0"/>
        <v>18</v>
      </c>
      <c r="I14" s="6">
        <f t="shared" si="0"/>
        <v>1485187.9439230987</v>
      </c>
      <c r="K14" s="6">
        <f t="shared" ref="K14:R14" si="1">AVERAGE(K5:K12)</f>
        <v>324271.79540980392</v>
      </c>
      <c r="L14" s="6">
        <f t="shared" si="1"/>
        <v>11125.796490456501</v>
      </c>
      <c r="M14" s="6">
        <f t="shared" si="1"/>
        <v>14.666666666666666</v>
      </c>
      <c r="N14" s="6">
        <f t="shared" si="1"/>
        <v>83.333333333333329</v>
      </c>
      <c r="O14" s="6">
        <f t="shared" si="1"/>
        <v>21.938524618672094</v>
      </c>
      <c r="P14" s="6">
        <f t="shared" si="1"/>
        <v>19</v>
      </c>
      <c r="Q14" s="6">
        <f t="shared" si="1"/>
        <v>14.666666666666666</v>
      </c>
      <c r="R14" s="6">
        <f t="shared" si="1"/>
        <v>1312375.146063664</v>
      </c>
      <c r="T14" s="6">
        <f t="shared" ref="T14:AA14" si="2">AVERAGE(T5:T12)</f>
        <v>423754.33891094074</v>
      </c>
      <c r="U14" s="6">
        <f t="shared" si="2"/>
        <v>13964.317599088039</v>
      </c>
      <c r="V14" s="6">
        <f t="shared" si="2"/>
        <v>14.333333333333334</v>
      </c>
      <c r="W14" s="6">
        <f t="shared" si="2"/>
        <v>91.333333333333329</v>
      </c>
      <c r="X14" s="6">
        <f t="shared" si="2"/>
        <v>22.1242575841428</v>
      </c>
      <c r="Y14" s="6">
        <f t="shared" si="2"/>
        <v>23.666666666666668</v>
      </c>
      <c r="Z14" s="6">
        <f t="shared" si="2"/>
        <v>14.333333333333334</v>
      </c>
      <c r="AA14" s="6">
        <f t="shared" si="2"/>
        <v>1270581.0433197943</v>
      </c>
      <c r="AC14" s="6">
        <f t="shared" ref="AC14:AJ14" si="3">AVERAGE(AC5:AC12)</f>
        <v>485507.32020990067</v>
      </c>
      <c r="AD14" s="6">
        <f t="shared" si="3"/>
        <v>15453.269340406063</v>
      </c>
      <c r="AE14" s="6">
        <f t="shared" si="3"/>
        <v>12.666666666666666</v>
      </c>
      <c r="AF14" s="6">
        <f t="shared" si="3"/>
        <v>97.666666666666671</v>
      </c>
      <c r="AG14" s="6">
        <f t="shared" si="3"/>
        <v>30.953435507821226</v>
      </c>
      <c r="AH14" s="6">
        <f t="shared" si="3"/>
        <v>26.333333333333332</v>
      </c>
      <c r="AI14" s="6">
        <f t="shared" si="3"/>
        <v>11.333333333333334</v>
      </c>
      <c r="AJ14" s="6">
        <f t="shared" si="3"/>
        <v>1363218.6527492984</v>
      </c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</row>
    <row r="15" spans="1:131" s="6" customFormat="1" x14ac:dyDescent="0.25">
      <c r="A15" s="6" t="s">
        <v>5</v>
      </c>
      <c r="B15" s="6">
        <v>3</v>
      </c>
      <c r="C15" s="6">
        <v>3</v>
      </c>
      <c r="D15" s="6">
        <v>3</v>
      </c>
      <c r="E15" s="6">
        <v>3</v>
      </c>
      <c r="F15" s="6">
        <v>3</v>
      </c>
      <c r="G15" s="6">
        <v>3</v>
      </c>
      <c r="H15" s="6">
        <v>3</v>
      </c>
      <c r="I15" s="6">
        <v>3</v>
      </c>
      <c r="K15" s="6">
        <v>3</v>
      </c>
      <c r="L15" s="6">
        <v>3</v>
      </c>
      <c r="M15" s="6">
        <v>3</v>
      </c>
      <c r="N15" s="6">
        <v>3</v>
      </c>
      <c r="O15" s="6">
        <v>3</v>
      </c>
      <c r="P15" s="6">
        <v>3</v>
      </c>
      <c r="Q15" s="6">
        <v>3</v>
      </c>
      <c r="R15" s="6">
        <v>3</v>
      </c>
      <c r="T15" s="6">
        <v>3</v>
      </c>
      <c r="U15" s="6">
        <v>3</v>
      </c>
      <c r="V15" s="6">
        <v>3</v>
      </c>
      <c r="W15" s="6">
        <v>3</v>
      </c>
      <c r="X15" s="6">
        <v>3</v>
      </c>
      <c r="Y15" s="6">
        <v>3</v>
      </c>
      <c r="Z15" s="6">
        <v>3</v>
      </c>
      <c r="AA15" s="6">
        <v>3</v>
      </c>
      <c r="AC15" s="6">
        <v>3</v>
      </c>
      <c r="AD15" s="6">
        <v>3</v>
      </c>
      <c r="AE15" s="6">
        <v>3</v>
      </c>
      <c r="AF15" s="6">
        <v>3</v>
      </c>
      <c r="AG15" s="6">
        <v>3</v>
      </c>
      <c r="AH15" s="6">
        <v>3</v>
      </c>
      <c r="AI15" s="6">
        <v>3</v>
      </c>
      <c r="AJ15" s="6">
        <v>3</v>
      </c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</row>
    <row r="16" spans="1:131" s="6" customFormat="1" x14ac:dyDescent="0.25">
      <c r="A16" s="6" t="s">
        <v>6</v>
      </c>
      <c r="B16" s="6">
        <f t="shared" ref="B16:I16" si="4">STDEV(B5:B12)</f>
        <v>117519.29231771648</v>
      </c>
      <c r="C16" s="6">
        <f t="shared" si="4"/>
        <v>5276.5762710833515</v>
      </c>
      <c r="D16" s="6">
        <f t="shared" si="4"/>
        <v>10.969655114602888</v>
      </c>
      <c r="E16" s="6">
        <f t="shared" si="4"/>
        <v>46.479386111838146</v>
      </c>
      <c r="F16" s="6">
        <f t="shared" si="4"/>
        <v>3.7273362121858153</v>
      </c>
      <c r="G16" s="6">
        <f t="shared" si="4"/>
        <v>9.5393920141694561</v>
      </c>
      <c r="H16" s="6">
        <f t="shared" si="4"/>
        <v>7</v>
      </c>
      <c r="I16" s="6">
        <f t="shared" si="4"/>
        <v>42505.890681360477</v>
      </c>
      <c r="K16" s="6">
        <f t="shared" ref="K16:R16" si="5">STDEV(K5:K12)</f>
        <v>509590.13386260136</v>
      </c>
      <c r="L16" s="6">
        <f t="shared" si="5"/>
        <v>16261.425743757487</v>
      </c>
      <c r="M16" s="6">
        <f t="shared" si="5"/>
        <v>25.40341184434353</v>
      </c>
      <c r="N16" s="6">
        <f t="shared" si="5"/>
        <v>84.701436430165302</v>
      </c>
      <c r="O16" s="6">
        <f t="shared" si="5"/>
        <v>7.7273539996345413</v>
      </c>
      <c r="P16" s="6">
        <f t="shared" si="5"/>
        <v>25.238858928247925</v>
      </c>
      <c r="Q16" s="6">
        <f t="shared" si="5"/>
        <v>11.930353445448853</v>
      </c>
      <c r="R16" s="6">
        <f t="shared" si="5"/>
        <v>25384.691444245222</v>
      </c>
      <c r="T16" s="6">
        <f t="shared" ref="T16:AA16" si="6">STDEV(T5:T12)</f>
        <v>663894.18128143239</v>
      </c>
      <c r="U16" s="6">
        <f t="shared" si="6"/>
        <v>20108.005599302625</v>
      </c>
      <c r="V16" s="6">
        <f t="shared" si="6"/>
        <v>23.96525262402492</v>
      </c>
      <c r="W16" s="6">
        <f t="shared" si="6"/>
        <v>90.179450726500519</v>
      </c>
      <c r="X16" s="6">
        <f t="shared" si="6"/>
        <v>8.5696248582902879</v>
      </c>
      <c r="Y16" s="6">
        <f t="shared" si="6"/>
        <v>30.664855018951801</v>
      </c>
      <c r="Z16" s="6">
        <f t="shared" si="6"/>
        <v>11.718930554164629</v>
      </c>
      <c r="AA16" s="6">
        <f t="shared" si="6"/>
        <v>68662.141019742747</v>
      </c>
      <c r="AC16" s="6">
        <f t="shared" ref="AC16:AJ16" si="7">STDEV(AC5:AC12)</f>
        <v>575338.0141281446</v>
      </c>
      <c r="AD16" s="6">
        <f t="shared" si="7"/>
        <v>18917.018307370334</v>
      </c>
      <c r="AE16" s="6">
        <f t="shared" si="7"/>
        <v>20.231987873991358</v>
      </c>
      <c r="AF16" s="6">
        <f t="shared" si="7"/>
        <v>75.215246681330072</v>
      </c>
      <c r="AG16" s="6">
        <f t="shared" si="7"/>
        <v>5.5512749220609203</v>
      </c>
      <c r="AH16" s="6">
        <f t="shared" si="7"/>
        <v>28.728615235220325</v>
      </c>
      <c r="AI16" s="6">
        <f t="shared" si="7"/>
        <v>10.503967504392488</v>
      </c>
      <c r="AJ16" s="6">
        <f t="shared" si="7"/>
        <v>351069.73569052131</v>
      </c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</row>
    <row r="17" spans="1:131" s="6" customFormat="1" x14ac:dyDescent="0.25">
      <c r="A17" s="6" t="s">
        <v>7</v>
      </c>
      <c r="B17" s="6">
        <f>B16/B15^(1/2)</f>
        <v>67849.795054607937</v>
      </c>
      <c r="C17" s="6">
        <f t="shared" ref="C17:I17" si="8">C16/C15^(1/2)</f>
        <v>3046.4327305095649</v>
      </c>
      <c r="D17" s="6">
        <f t="shared" si="8"/>
        <v>6.333333333333333</v>
      </c>
      <c r="E17" s="6">
        <f t="shared" si="8"/>
        <v>26.83488608343831</v>
      </c>
      <c r="F17" s="6">
        <f t="shared" si="8"/>
        <v>2.1519785654657206</v>
      </c>
      <c r="G17" s="6">
        <f t="shared" si="8"/>
        <v>5.5075705472861021</v>
      </c>
      <c r="H17" s="6">
        <f t="shared" si="8"/>
        <v>4.0414518843273806</v>
      </c>
      <c r="I17" s="6">
        <f t="shared" si="8"/>
        <v>24540.787427028277</v>
      </c>
      <c r="K17" s="6">
        <f t="shared" ref="K17" si="9">K16/K15^(1/2)</f>
        <v>294212.00096195034</v>
      </c>
      <c r="L17" s="6">
        <f t="shared" ref="L17" si="10">L16/L15^(1/2)</f>
        <v>9388.5385305654963</v>
      </c>
      <c r="M17" s="6">
        <f t="shared" ref="M17" si="11">M16/M15^(1/2)</f>
        <v>14.666666666666666</v>
      </c>
      <c r="N17" s="6">
        <f t="shared" ref="N17" si="12">N16/N15^(1/2)</f>
        <v>48.902397123703913</v>
      </c>
      <c r="O17" s="6">
        <f t="shared" ref="O17" si="13">O16/O15^(1/2)</f>
        <v>4.4613899118125344</v>
      </c>
      <c r="P17" s="6">
        <f t="shared" ref="P17" si="14">P16/P15^(1/2)</f>
        <v>14.571661996262931</v>
      </c>
      <c r="Q17" s="6">
        <f t="shared" ref="Q17" si="15">Q16/Q15^(1/2)</f>
        <v>6.8879927732572748</v>
      </c>
      <c r="R17" s="6">
        <f t="shared" ref="R17" si="16">R16/R15^(1/2)</f>
        <v>14655.85843863057</v>
      </c>
      <c r="T17" s="6">
        <f t="shared" ref="T17" si="17">T16/T15^(1/2)</f>
        <v>383299.48427626124</v>
      </c>
      <c r="U17" s="6">
        <f t="shared" ref="U17" si="18">U16/U15^(1/2)</f>
        <v>11609.362445623874</v>
      </c>
      <c r="V17" s="6">
        <f t="shared" ref="V17" si="19">V16/V15^(1/2)</f>
        <v>13.836345053678174</v>
      </c>
      <c r="W17" s="6">
        <f t="shared" ref="W17" si="20">W16/W15^(1/2)</f>
        <v>52.065130152317671</v>
      </c>
      <c r="X17" s="6">
        <f t="shared" ref="X17" si="21">X16/X15^(1/2)</f>
        <v>4.9476752187880066</v>
      </c>
      <c r="Y17" s="6">
        <f t="shared" ref="Y17" si="22">Y16/Y15^(1/2)</f>
        <v>17.704362299852669</v>
      </c>
      <c r="Z17" s="6">
        <f t="shared" ref="Z17" si="23">Z16/Z15^(1/2)</f>
        <v>6.7659277100614794</v>
      </c>
      <c r="AA17" s="6">
        <f t="shared" ref="AA17" si="24">AA16/AA15^(1/2)</f>
        <v>39642.105600884519</v>
      </c>
      <c r="AC17" s="6">
        <f t="shared" ref="AC17" si="25">AC16/AC15^(1/2)</f>
        <v>332171.55733190902</v>
      </c>
      <c r="AD17" s="6">
        <f t="shared" ref="AD17" si="26">AD16/AD15^(1/2)</f>
        <v>10921.745612025341</v>
      </c>
      <c r="AE17" s="6">
        <f t="shared" ref="AE17" si="27">AE16/AE15^(1/2)</f>
        <v>11.680943645290155</v>
      </c>
      <c r="AF17" s="6">
        <f t="shared" ref="AF17" si="28">AF16/AF15^(1/2)</f>
        <v>43.425542918630029</v>
      </c>
      <c r="AG17" s="6">
        <f t="shared" ref="AG17" si="29">AG16/AG15^(1/2)</f>
        <v>3.2050300705974912</v>
      </c>
      <c r="AH17" s="6">
        <f t="shared" ref="AH17" si="30">AH16/AH15^(1/2)</f>
        <v>16.586473739499638</v>
      </c>
      <c r="AI17" s="6">
        <f t="shared" ref="AI17" si="31">AI16/AI15^(1/2)</f>
        <v>6.0644684662200845</v>
      </c>
      <c r="AJ17" s="6">
        <f t="shared" ref="AJ17" si="32">AJ16/AJ15^(1/2)</f>
        <v>202690.20640525327</v>
      </c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</row>
    <row r="20" spans="1:131" s="18" customFormat="1" x14ac:dyDescent="0.25">
      <c r="B20" s="27" t="s">
        <v>18</v>
      </c>
      <c r="C20" s="28"/>
    </row>
    <row r="21" spans="1:131" s="18" customFormat="1" x14ac:dyDescent="0.25"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131" s="18" customFormat="1" x14ac:dyDescent="0.25">
      <c r="B22" s="51" t="s">
        <v>0</v>
      </c>
      <c r="C22" s="52"/>
      <c r="D22" s="52"/>
      <c r="E22" s="52"/>
      <c r="F22" s="52"/>
      <c r="G22" s="52"/>
      <c r="H22" s="52"/>
      <c r="I22" s="53"/>
      <c r="K22" s="51" t="s">
        <v>1</v>
      </c>
      <c r="L22" s="52"/>
      <c r="M22" s="52"/>
      <c r="N22" s="52"/>
      <c r="O22" s="52"/>
      <c r="P22" s="52"/>
      <c r="Q22" s="52"/>
      <c r="R22" s="53"/>
      <c r="T22" s="51" t="s">
        <v>2</v>
      </c>
      <c r="U22" s="52"/>
      <c r="V22" s="52"/>
      <c r="W22" s="52"/>
      <c r="X22" s="52"/>
      <c r="Y22" s="52"/>
      <c r="Z22" s="52"/>
      <c r="AA22" s="53"/>
      <c r="AB22" s="22"/>
      <c r="AC22" s="51" t="s">
        <v>3</v>
      </c>
      <c r="AD22" s="52"/>
      <c r="AE22" s="52"/>
      <c r="AF22" s="52"/>
      <c r="AG22" s="52"/>
      <c r="AH22" s="52"/>
      <c r="AI22" s="52"/>
      <c r="AJ22" s="53"/>
      <c r="AL22" s="20"/>
      <c r="AM22" s="20"/>
      <c r="AN22" s="20"/>
      <c r="AO22" s="20"/>
      <c r="AP22" s="20"/>
      <c r="AQ22" s="20"/>
      <c r="AR22" s="20"/>
      <c r="AS22" s="20"/>
      <c r="AU22" s="20"/>
      <c r="AV22" s="20"/>
      <c r="AW22" s="20"/>
      <c r="AX22" s="20"/>
      <c r="AY22" s="20"/>
      <c r="AZ22" s="20"/>
      <c r="BA22" s="20"/>
      <c r="BB22" s="20"/>
      <c r="BD22" s="20"/>
      <c r="BE22" s="20"/>
      <c r="BF22" s="20"/>
      <c r="BG22" s="20"/>
      <c r="BH22" s="20"/>
      <c r="BI22" s="20"/>
      <c r="BJ22" s="20"/>
      <c r="BK22" s="20"/>
      <c r="BM22" s="20"/>
      <c r="BN22" s="20"/>
      <c r="BO22" s="20"/>
      <c r="BP22" s="20"/>
      <c r="BQ22" s="20"/>
      <c r="BR22" s="20"/>
      <c r="BS22" s="20"/>
      <c r="BT22" s="20"/>
      <c r="BV22" s="20"/>
      <c r="BW22" s="20"/>
      <c r="BX22" s="20"/>
      <c r="BY22" s="20"/>
      <c r="BZ22" s="20"/>
      <c r="CA22" s="20"/>
      <c r="CB22" s="20"/>
      <c r="CC22" s="20"/>
      <c r="CE22" s="20"/>
      <c r="CF22" s="20"/>
      <c r="CG22" s="20"/>
      <c r="CH22" s="20"/>
      <c r="CI22" s="20"/>
      <c r="CJ22" s="20"/>
      <c r="CK22" s="20"/>
      <c r="CL22" s="20"/>
      <c r="CN22" s="20"/>
      <c r="CO22" s="20"/>
      <c r="CP22" s="20"/>
      <c r="CQ22" s="20"/>
      <c r="CR22" s="20"/>
      <c r="CS22" s="20"/>
      <c r="CT22" s="20"/>
      <c r="CU22" s="20"/>
      <c r="CW22" s="20"/>
      <c r="CX22" s="20"/>
      <c r="CY22" s="20"/>
      <c r="CZ22" s="20"/>
      <c r="DA22" s="20"/>
      <c r="DB22" s="20"/>
      <c r="DC22" s="20"/>
      <c r="DD22" s="20"/>
      <c r="DF22" s="20"/>
      <c r="DG22" s="20"/>
      <c r="DH22" s="20"/>
      <c r="DI22" s="20"/>
      <c r="DJ22" s="20"/>
      <c r="DK22" s="20"/>
      <c r="DL22" s="20"/>
      <c r="DM22" s="20"/>
      <c r="DO22" s="20"/>
      <c r="DP22" s="20"/>
      <c r="DQ22" s="20"/>
      <c r="DR22" s="20"/>
      <c r="DS22" s="20"/>
      <c r="DT22" s="20"/>
      <c r="DU22" s="20"/>
      <c r="DV22" s="20"/>
    </row>
    <row r="23" spans="1:131" s="18" customFormat="1" x14ac:dyDescent="0.25">
      <c r="B23" s="33" t="s">
        <v>8</v>
      </c>
      <c r="C23" s="14" t="s">
        <v>10</v>
      </c>
      <c r="D23" s="14" t="s">
        <v>11</v>
      </c>
      <c r="E23" s="14" t="s">
        <v>12</v>
      </c>
      <c r="F23" s="14" t="s">
        <v>13</v>
      </c>
      <c r="G23" s="14" t="s">
        <v>14</v>
      </c>
      <c r="H23" s="14" t="s">
        <v>16</v>
      </c>
      <c r="I23" s="14" t="s">
        <v>15</v>
      </c>
      <c r="J23" s="25"/>
      <c r="K23" s="33" t="s">
        <v>8</v>
      </c>
      <c r="L23" s="14" t="s">
        <v>10</v>
      </c>
      <c r="M23" s="14" t="s">
        <v>11</v>
      </c>
      <c r="N23" s="14" t="s">
        <v>12</v>
      </c>
      <c r="O23" s="14" t="s">
        <v>13</v>
      </c>
      <c r="P23" s="14" t="s">
        <v>14</v>
      </c>
      <c r="Q23" s="14" t="s">
        <v>16</v>
      </c>
      <c r="R23" s="14" t="s">
        <v>15</v>
      </c>
      <c r="S23" s="25"/>
      <c r="T23" s="33" t="s">
        <v>8</v>
      </c>
      <c r="U23" s="14" t="s">
        <v>10</v>
      </c>
      <c r="V23" s="14" t="s">
        <v>11</v>
      </c>
      <c r="W23" s="14" t="s">
        <v>12</v>
      </c>
      <c r="X23" s="14" t="s">
        <v>13</v>
      </c>
      <c r="Y23" s="14" t="s">
        <v>14</v>
      </c>
      <c r="Z23" s="14" t="s">
        <v>16</v>
      </c>
      <c r="AA23" s="14" t="s">
        <v>15</v>
      </c>
      <c r="AB23" s="22"/>
      <c r="AC23" s="33" t="s">
        <v>8</v>
      </c>
      <c r="AD23" s="14" t="s">
        <v>10</v>
      </c>
      <c r="AE23" s="14" t="s">
        <v>11</v>
      </c>
      <c r="AF23" s="14" t="s">
        <v>12</v>
      </c>
      <c r="AG23" s="14" t="s">
        <v>13</v>
      </c>
      <c r="AH23" s="14" t="s">
        <v>14</v>
      </c>
      <c r="AI23" s="14" t="s">
        <v>16</v>
      </c>
      <c r="AJ23" s="14" t="s">
        <v>15</v>
      </c>
      <c r="AL23" s="21"/>
      <c r="AM23" s="19"/>
      <c r="AN23" s="19"/>
      <c r="AO23" s="19"/>
      <c r="AP23" s="19"/>
      <c r="AQ23" s="19"/>
      <c r="AR23" s="19"/>
      <c r="AS23" s="19"/>
      <c r="AU23" s="21"/>
      <c r="AV23" s="19"/>
      <c r="AW23" s="19"/>
      <c r="AX23" s="19"/>
      <c r="AY23" s="19"/>
      <c r="AZ23" s="19"/>
      <c r="BA23" s="19"/>
      <c r="BB23" s="19"/>
      <c r="BD23" s="21"/>
      <c r="BE23" s="19"/>
      <c r="BF23" s="19"/>
      <c r="BG23" s="19"/>
      <c r="BH23" s="19"/>
      <c r="BI23" s="19"/>
      <c r="BJ23" s="19"/>
      <c r="BK23" s="19"/>
      <c r="BM23" s="21"/>
      <c r="BN23" s="19"/>
      <c r="BO23" s="19"/>
      <c r="BP23" s="19"/>
      <c r="BQ23" s="19"/>
      <c r="BR23" s="19"/>
      <c r="BS23" s="19"/>
      <c r="BT23" s="19"/>
      <c r="BV23" s="21"/>
      <c r="BW23" s="19"/>
      <c r="BX23" s="19"/>
      <c r="BY23" s="19"/>
      <c r="BZ23" s="19"/>
      <c r="CA23" s="19"/>
      <c r="CB23" s="19"/>
      <c r="CC23" s="19"/>
      <c r="CE23" s="21"/>
      <c r="CF23" s="19"/>
      <c r="CG23" s="19"/>
      <c r="CH23" s="19"/>
      <c r="CI23" s="19"/>
      <c r="CJ23" s="19"/>
      <c r="CK23" s="19"/>
      <c r="CL23" s="19"/>
      <c r="CN23" s="21"/>
      <c r="CO23" s="19"/>
      <c r="CP23" s="19"/>
      <c r="CQ23" s="19"/>
      <c r="CR23" s="19"/>
      <c r="CS23" s="19"/>
      <c r="CT23" s="19"/>
      <c r="CU23" s="19"/>
      <c r="CW23" s="21"/>
      <c r="CX23" s="19"/>
      <c r="CY23" s="19"/>
      <c r="CZ23" s="19"/>
      <c r="DA23" s="19"/>
      <c r="DB23" s="19"/>
      <c r="DC23" s="19"/>
      <c r="DD23" s="19"/>
      <c r="DF23" s="21"/>
      <c r="DG23" s="19"/>
      <c r="DH23" s="19"/>
      <c r="DI23" s="19"/>
      <c r="DJ23" s="19"/>
      <c r="DK23" s="19"/>
      <c r="DL23" s="19"/>
      <c r="DM23" s="19"/>
      <c r="DO23" s="21"/>
      <c r="DP23" s="19"/>
      <c r="DQ23" s="19"/>
      <c r="DR23" s="19"/>
      <c r="DS23" s="19"/>
      <c r="DT23" s="19"/>
      <c r="DU23" s="19"/>
      <c r="DV23" s="19"/>
    </row>
    <row r="24" spans="1:131" s="18" customFormat="1" x14ac:dyDescent="0.25">
      <c r="B24" s="7">
        <v>6482.6849145977221</v>
      </c>
      <c r="C24" s="7">
        <v>783.40355102994431</v>
      </c>
      <c r="D24" s="7">
        <v>1</v>
      </c>
      <c r="E24" s="7">
        <v>16</v>
      </c>
      <c r="F24" s="7">
        <v>8.2750262059380582</v>
      </c>
      <c r="G24" s="7">
        <v>0</v>
      </c>
      <c r="H24" s="7">
        <v>21</v>
      </c>
      <c r="I24" s="7">
        <v>803662.35485359025</v>
      </c>
      <c r="J24" s="22"/>
      <c r="K24" s="7">
        <v>761003.57912184123</v>
      </c>
      <c r="L24" s="7">
        <v>34979.316134901339</v>
      </c>
      <c r="M24" s="7">
        <v>62</v>
      </c>
      <c r="N24" s="7">
        <v>232</v>
      </c>
      <c r="O24" s="7">
        <v>21.755816385516301</v>
      </c>
      <c r="P24" s="7">
        <v>21</v>
      </c>
      <c r="Q24" s="7">
        <v>11</v>
      </c>
      <c r="R24" s="7">
        <v>1500365.133605323</v>
      </c>
      <c r="S24" s="22"/>
      <c r="T24" s="7">
        <v>1837759.2734790379</v>
      </c>
      <c r="U24" s="7">
        <v>76589.668352813882</v>
      </c>
      <c r="V24" s="7">
        <v>105</v>
      </c>
      <c r="W24" s="7">
        <v>260</v>
      </c>
      <c r="X24" s="7">
        <v>23.994871801942189</v>
      </c>
      <c r="Y24" s="7">
        <v>70</v>
      </c>
      <c r="Z24" s="7">
        <v>1</v>
      </c>
      <c r="AA24" s="7">
        <v>1522473.3571588241</v>
      </c>
      <c r="AB24" s="22"/>
      <c r="AC24" s="7">
        <v>2062147.4263210739</v>
      </c>
      <c r="AD24" s="7">
        <v>82707.783701952008</v>
      </c>
      <c r="AE24" s="7">
        <v>117</v>
      </c>
      <c r="AF24" s="7">
        <v>250</v>
      </c>
      <c r="AG24" s="7">
        <v>24.932930541970322</v>
      </c>
      <c r="AH24" s="7">
        <v>78</v>
      </c>
      <c r="AI24" s="7">
        <v>1</v>
      </c>
      <c r="AJ24" s="16"/>
      <c r="AL24" s="22"/>
      <c r="AM24" s="22"/>
      <c r="AN24" s="22"/>
      <c r="AO24" s="22"/>
      <c r="AP24" s="22"/>
      <c r="AQ24" s="22"/>
      <c r="AR24" s="22"/>
      <c r="AS24" s="22"/>
      <c r="AU24" s="22"/>
      <c r="AV24" s="22"/>
      <c r="AW24" s="22"/>
      <c r="AX24" s="22"/>
      <c r="AY24" s="22"/>
      <c r="AZ24" s="22"/>
      <c r="BA24" s="22"/>
      <c r="BB24" s="22"/>
      <c r="BD24" s="22"/>
      <c r="BE24" s="22"/>
      <c r="BF24" s="22"/>
      <c r="BG24" s="22"/>
      <c r="BH24" s="22"/>
      <c r="BI24" s="22"/>
      <c r="BJ24" s="22"/>
      <c r="BK24" s="22"/>
      <c r="BM24" s="22"/>
      <c r="BN24" s="22"/>
      <c r="BO24" s="22"/>
      <c r="BP24" s="22"/>
      <c r="BQ24" s="22"/>
      <c r="BR24" s="22"/>
      <c r="BS24" s="22"/>
      <c r="BT24" s="22"/>
      <c r="BV24" s="22"/>
      <c r="BW24" s="22"/>
      <c r="BX24" s="22"/>
      <c r="BY24" s="22"/>
      <c r="BZ24" s="22"/>
      <c r="CA24" s="22"/>
      <c r="CB24" s="22"/>
      <c r="CC24" s="22"/>
      <c r="CE24" s="22"/>
      <c r="CF24" s="22"/>
      <c r="CG24" s="22"/>
      <c r="CH24" s="22"/>
      <c r="CI24" s="22"/>
      <c r="CJ24" s="22"/>
      <c r="CK24" s="22"/>
      <c r="CL24" s="22"/>
      <c r="CN24" s="22"/>
      <c r="CO24" s="22"/>
      <c r="CP24" s="22"/>
      <c r="CQ24" s="22"/>
      <c r="CR24" s="22"/>
      <c r="CS24" s="22"/>
      <c r="CT24" s="22"/>
      <c r="CU24" s="22"/>
      <c r="CW24" s="22"/>
      <c r="CX24" s="22"/>
      <c r="CY24" s="22"/>
      <c r="CZ24" s="22"/>
      <c r="DA24" s="22"/>
      <c r="DB24" s="22"/>
      <c r="DC24" s="22"/>
      <c r="DD24" s="22"/>
      <c r="DF24" s="22"/>
      <c r="DG24" s="22"/>
      <c r="DH24" s="22"/>
      <c r="DI24" s="22"/>
      <c r="DJ24" s="22"/>
      <c r="DK24" s="22"/>
      <c r="DL24" s="22"/>
      <c r="DM24" s="22"/>
      <c r="DO24" s="22"/>
      <c r="DP24" s="22"/>
      <c r="DQ24" s="22"/>
      <c r="DR24" s="22"/>
      <c r="DS24" s="22"/>
      <c r="DT24" s="22"/>
      <c r="DU24" s="22"/>
      <c r="DV24" s="22"/>
    </row>
    <row r="25" spans="1:131" s="18" customFormat="1" x14ac:dyDescent="0.25">
      <c r="B25" s="7">
        <v>5944.0361680495153</v>
      </c>
      <c r="C25" s="7">
        <v>531.1673059513721</v>
      </c>
      <c r="D25" s="7">
        <v>0</v>
      </c>
      <c r="E25" s="7">
        <v>16</v>
      </c>
      <c r="F25" s="7">
        <v>11.19051587221313</v>
      </c>
      <c r="G25" s="7">
        <v>0</v>
      </c>
      <c r="H25" s="7">
        <v>23</v>
      </c>
      <c r="I25" s="7">
        <v>945887.67389100615</v>
      </c>
      <c r="J25" s="22"/>
      <c r="K25" s="7">
        <v>862156.14373678877</v>
      </c>
      <c r="L25" s="7">
        <v>36350.234930454579</v>
      </c>
      <c r="M25" s="7">
        <v>61</v>
      </c>
      <c r="N25" s="7">
        <v>214</v>
      </c>
      <c r="O25" s="7">
        <v>23.71803498344012</v>
      </c>
      <c r="P25" s="7">
        <v>11</v>
      </c>
      <c r="Q25" s="7">
        <v>13</v>
      </c>
      <c r="R25" s="7">
        <v>1609428.9048106549</v>
      </c>
      <c r="S25" s="22"/>
      <c r="T25" s="7">
        <v>2106941.897082997</v>
      </c>
      <c r="U25" s="7">
        <v>80205.831491475183</v>
      </c>
      <c r="V25" s="7">
        <v>119</v>
      </c>
      <c r="W25" s="7">
        <v>247</v>
      </c>
      <c r="X25" s="7">
        <v>26.269185892137241</v>
      </c>
      <c r="Y25" s="7">
        <v>59</v>
      </c>
      <c r="Z25" s="7">
        <v>1</v>
      </c>
      <c r="AA25" s="7">
        <v>1508906.3387296819</v>
      </c>
      <c r="AB25" s="22"/>
      <c r="AC25" s="7">
        <v>1648228.939521811</v>
      </c>
      <c r="AD25" s="7">
        <v>68524.56200385149</v>
      </c>
      <c r="AE25" s="7">
        <v>81</v>
      </c>
      <c r="AF25" s="7">
        <v>284</v>
      </c>
      <c r="AG25" s="7">
        <v>24.05311163359454</v>
      </c>
      <c r="AH25" s="7">
        <v>55</v>
      </c>
      <c r="AI25" s="7">
        <v>1</v>
      </c>
      <c r="AJ25" s="7">
        <v>1445993.110130653</v>
      </c>
      <c r="AL25" s="22"/>
      <c r="AM25" s="22"/>
      <c r="AN25" s="22"/>
      <c r="AO25" s="22"/>
      <c r="AP25" s="22"/>
      <c r="AQ25" s="22"/>
      <c r="AR25" s="22"/>
      <c r="AS25" s="22"/>
      <c r="AU25" s="22"/>
      <c r="AV25" s="22"/>
      <c r="AW25" s="22"/>
      <c r="AX25" s="22"/>
      <c r="AY25" s="22"/>
      <c r="AZ25" s="22"/>
      <c r="BA25" s="22"/>
      <c r="BB25" s="22"/>
      <c r="BD25" s="22"/>
      <c r="BE25" s="22"/>
      <c r="BF25" s="22"/>
      <c r="BG25" s="22"/>
      <c r="BH25" s="22"/>
      <c r="BI25" s="22"/>
      <c r="BJ25" s="22"/>
      <c r="BK25" s="22"/>
      <c r="BM25" s="22"/>
      <c r="BN25" s="22"/>
      <c r="BO25" s="22"/>
      <c r="BP25" s="22"/>
      <c r="BQ25" s="22"/>
      <c r="BR25" s="22"/>
      <c r="BS25" s="22"/>
      <c r="BT25" s="22"/>
      <c r="BV25" s="22"/>
      <c r="BW25" s="22"/>
      <c r="BX25" s="22"/>
      <c r="BY25" s="22"/>
      <c r="BZ25" s="22"/>
      <c r="CA25" s="22"/>
      <c r="CB25" s="22"/>
      <c r="CC25" s="22"/>
      <c r="CE25" s="22"/>
      <c r="CF25" s="22"/>
      <c r="CG25" s="22"/>
      <c r="CH25" s="22"/>
      <c r="CI25" s="22"/>
      <c r="CJ25" s="22"/>
      <c r="CK25" s="22"/>
      <c r="CL25" s="22"/>
      <c r="CN25" s="22"/>
      <c r="CO25" s="22"/>
      <c r="CP25" s="22"/>
      <c r="CQ25" s="22"/>
      <c r="CR25" s="22"/>
      <c r="CS25" s="22"/>
      <c r="CT25" s="22"/>
      <c r="CU25" s="22"/>
      <c r="CW25" s="22"/>
      <c r="CX25" s="22"/>
      <c r="CY25" s="22"/>
      <c r="CZ25" s="22"/>
      <c r="DA25" s="22"/>
      <c r="DB25" s="22"/>
      <c r="DC25" s="22"/>
      <c r="DD25" s="22"/>
      <c r="DF25" s="22"/>
      <c r="DG25" s="22"/>
      <c r="DH25" s="22"/>
      <c r="DI25" s="22"/>
      <c r="DJ25" s="22"/>
      <c r="DK25" s="22"/>
      <c r="DL25" s="22"/>
      <c r="DM25" s="22"/>
      <c r="DO25" s="22"/>
      <c r="DP25" s="22"/>
      <c r="DQ25" s="22"/>
      <c r="DR25" s="22"/>
      <c r="DS25" s="22"/>
      <c r="DT25" s="22"/>
      <c r="DU25" s="22"/>
      <c r="DV25" s="22"/>
    </row>
    <row r="26" spans="1:131" s="18" customFormat="1" x14ac:dyDescent="0.25">
      <c r="B26" s="7">
        <v>152976.2440196909</v>
      </c>
      <c r="C26" s="7">
        <v>11642.30033360601</v>
      </c>
      <c r="D26" s="7">
        <v>12</v>
      </c>
      <c r="E26" s="7">
        <v>105</v>
      </c>
      <c r="F26" s="7">
        <v>13.13969229758815</v>
      </c>
      <c r="G26" s="7">
        <v>7</v>
      </c>
      <c r="H26" s="7">
        <v>20</v>
      </c>
      <c r="I26" s="7">
        <v>1269949.469789485</v>
      </c>
      <c r="J26" s="22"/>
      <c r="K26" s="7">
        <v>1566544.904603011</v>
      </c>
      <c r="L26" s="7">
        <v>72207.608402509795</v>
      </c>
      <c r="M26" s="7">
        <v>125</v>
      </c>
      <c r="N26" s="7">
        <v>205</v>
      </c>
      <c r="O26" s="7">
        <v>21.695011637424081</v>
      </c>
      <c r="P26" s="7">
        <v>59</v>
      </c>
      <c r="Q26" s="7">
        <v>1</v>
      </c>
      <c r="R26" s="7">
        <v>1541719.812371745</v>
      </c>
      <c r="S26" s="22"/>
      <c r="T26" s="7">
        <v>2773119.6718673301</v>
      </c>
      <c r="U26" s="7">
        <v>112336.06759026799</v>
      </c>
      <c r="V26" s="7">
        <v>156</v>
      </c>
      <c r="W26" s="7">
        <v>229</v>
      </c>
      <c r="X26" s="7">
        <v>24.685924399471968</v>
      </c>
      <c r="Y26" s="7">
        <v>85</v>
      </c>
      <c r="Z26" s="7">
        <v>1</v>
      </c>
      <c r="AA26" s="7">
        <v>1538050.070911343</v>
      </c>
      <c r="AB26" s="22"/>
      <c r="AC26" s="7">
        <v>2810710.1093932539</v>
      </c>
      <c r="AD26" s="7">
        <v>116375.1982548036</v>
      </c>
      <c r="AE26" s="7">
        <v>156</v>
      </c>
      <c r="AF26" s="7">
        <v>247</v>
      </c>
      <c r="AG26" s="7">
        <v>24.152140245889871</v>
      </c>
      <c r="AH26" s="7">
        <v>85</v>
      </c>
      <c r="AI26" s="7">
        <v>1</v>
      </c>
      <c r="AJ26" s="7">
        <v>1288441.5017579719</v>
      </c>
      <c r="AL26" s="22"/>
      <c r="AM26" s="22"/>
      <c r="AN26" s="22"/>
      <c r="AO26" s="22"/>
      <c r="AP26" s="22"/>
      <c r="AQ26" s="22"/>
      <c r="AR26" s="22"/>
      <c r="AS26" s="22"/>
      <c r="AU26" s="22"/>
      <c r="AV26" s="22"/>
      <c r="AW26" s="22"/>
      <c r="AX26" s="22"/>
      <c r="AY26" s="22"/>
      <c r="AZ26" s="22"/>
      <c r="BA26" s="22"/>
      <c r="BB26" s="22"/>
      <c r="BD26" s="22"/>
      <c r="BE26" s="22"/>
      <c r="BF26" s="22"/>
      <c r="BG26" s="22"/>
      <c r="BH26" s="22"/>
      <c r="BI26" s="22"/>
      <c r="BJ26" s="22"/>
      <c r="BK26" s="22"/>
      <c r="BM26" s="22"/>
      <c r="BN26" s="22"/>
      <c r="BO26" s="22"/>
      <c r="BP26" s="22"/>
      <c r="BQ26" s="22"/>
      <c r="BR26" s="22"/>
      <c r="BS26" s="22"/>
      <c r="BT26" s="22"/>
      <c r="BV26" s="22"/>
      <c r="BW26" s="22"/>
      <c r="BX26" s="22"/>
      <c r="BY26" s="22"/>
      <c r="BZ26" s="22"/>
      <c r="CA26" s="22"/>
      <c r="CB26" s="22"/>
      <c r="CC26" s="22"/>
      <c r="CE26" s="22"/>
      <c r="CF26" s="22"/>
      <c r="CG26" s="22"/>
      <c r="CH26" s="22"/>
      <c r="CI26" s="22"/>
      <c r="CJ26" s="22"/>
      <c r="CK26" s="22"/>
      <c r="CL26" s="22"/>
      <c r="CN26" s="22"/>
      <c r="CO26" s="22"/>
      <c r="CP26" s="22"/>
      <c r="CQ26" s="22"/>
      <c r="CR26" s="22"/>
      <c r="CS26" s="22"/>
      <c r="CT26" s="22"/>
      <c r="CU26" s="22"/>
      <c r="CW26" s="22"/>
      <c r="CX26" s="22"/>
      <c r="CY26" s="22"/>
      <c r="CZ26" s="22"/>
      <c r="DA26" s="22"/>
      <c r="DB26" s="22"/>
      <c r="DC26" s="22"/>
      <c r="DD26" s="22"/>
      <c r="DF26" s="22"/>
      <c r="DG26" s="22"/>
      <c r="DH26" s="22"/>
      <c r="DI26" s="22"/>
      <c r="DJ26" s="22"/>
      <c r="DK26" s="22"/>
      <c r="DL26" s="22"/>
      <c r="DM26" s="22"/>
      <c r="DO26" s="22"/>
      <c r="DP26" s="22"/>
      <c r="DQ26" s="22"/>
      <c r="DR26" s="22"/>
      <c r="DS26" s="22"/>
      <c r="DT26" s="22"/>
      <c r="DU26" s="22"/>
      <c r="DV26" s="22"/>
    </row>
    <row r="27" spans="1:131" s="18" customFormat="1" x14ac:dyDescent="0.25">
      <c r="B27" s="7">
        <v>216979.3700824964</v>
      </c>
      <c r="C27" s="7">
        <v>15277.74537534919</v>
      </c>
      <c r="D27" s="7">
        <v>22</v>
      </c>
      <c r="E27" s="7">
        <v>144</v>
      </c>
      <c r="F27" s="7">
        <v>14.202316163260249</v>
      </c>
      <c r="G27" s="7">
        <v>5</v>
      </c>
      <c r="H27" s="7">
        <v>19</v>
      </c>
      <c r="I27" s="7">
        <v>1445197.73698151</v>
      </c>
      <c r="J27" s="22"/>
      <c r="K27" s="7">
        <v>1001062.945496494</v>
      </c>
      <c r="L27" s="7">
        <v>46145.85429196473</v>
      </c>
      <c r="M27" s="7">
        <v>59</v>
      </c>
      <c r="N27" s="7">
        <v>167</v>
      </c>
      <c r="O27" s="7">
        <v>21.69345352591742</v>
      </c>
      <c r="P27" s="7">
        <v>36</v>
      </c>
      <c r="Q27" s="7">
        <v>2</v>
      </c>
      <c r="R27" s="7">
        <v>1501925.954973245</v>
      </c>
      <c r="S27" s="22"/>
      <c r="T27" s="7">
        <v>980463.56843186228</v>
      </c>
      <c r="U27" s="7">
        <v>38688.552437510371</v>
      </c>
      <c r="V27" s="7">
        <v>38</v>
      </c>
      <c r="W27" s="7">
        <v>145</v>
      </c>
      <c r="X27" s="7">
        <v>25.342472298892648</v>
      </c>
      <c r="Y27" s="7">
        <v>28</v>
      </c>
      <c r="Z27" s="7">
        <v>1</v>
      </c>
      <c r="AA27" s="7">
        <v>1466538.9373198971</v>
      </c>
      <c r="AB27" s="22"/>
      <c r="AC27" s="7">
        <v>1279257.6981289589</v>
      </c>
      <c r="AD27" s="7">
        <v>51627.466172079206</v>
      </c>
      <c r="AE27" s="7">
        <v>39</v>
      </c>
      <c r="AF27" s="7">
        <v>144</v>
      </c>
      <c r="AG27" s="7">
        <v>24.778626436266929</v>
      </c>
      <c r="AH27" s="7">
        <v>27</v>
      </c>
      <c r="AI27" s="7">
        <v>1</v>
      </c>
      <c r="AJ27" s="7">
        <v>1411546.3652892611</v>
      </c>
      <c r="AL27" s="22"/>
      <c r="AM27" s="22"/>
      <c r="AN27" s="22"/>
      <c r="AO27" s="22"/>
      <c r="AP27" s="22"/>
      <c r="AQ27" s="22"/>
      <c r="AR27" s="22"/>
      <c r="AS27" s="22"/>
      <c r="AU27" s="22"/>
      <c r="AV27" s="22"/>
      <c r="AW27" s="22"/>
      <c r="AX27" s="22"/>
      <c r="AY27" s="22"/>
      <c r="AZ27" s="22"/>
      <c r="BA27" s="22"/>
      <c r="BB27" s="22"/>
      <c r="BD27" s="22"/>
      <c r="BE27" s="22"/>
      <c r="BF27" s="22"/>
      <c r="BG27" s="22"/>
      <c r="BH27" s="22"/>
      <c r="BI27" s="22"/>
      <c r="BJ27" s="22"/>
      <c r="BK27" s="22"/>
      <c r="BM27" s="22"/>
      <c r="BN27" s="22"/>
      <c r="BO27" s="22"/>
      <c r="BP27" s="22"/>
      <c r="BQ27" s="22"/>
      <c r="BR27" s="22"/>
      <c r="BS27" s="22"/>
      <c r="BT27" s="22"/>
      <c r="BV27" s="22"/>
      <c r="BW27" s="22"/>
      <c r="BX27" s="22"/>
      <c r="BY27" s="22"/>
      <c r="BZ27" s="22"/>
      <c r="CA27" s="22"/>
      <c r="CB27" s="22"/>
      <c r="CC27" s="22"/>
      <c r="CE27" s="22"/>
      <c r="CF27" s="22"/>
      <c r="CG27" s="22"/>
      <c r="CH27" s="22"/>
      <c r="CI27" s="22"/>
      <c r="CJ27" s="22"/>
      <c r="CK27" s="22"/>
      <c r="CL27" s="22"/>
      <c r="CN27" s="22"/>
      <c r="CO27" s="22"/>
      <c r="CP27" s="22"/>
      <c r="CQ27" s="22"/>
      <c r="CR27" s="22"/>
      <c r="CS27" s="22"/>
      <c r="CT27" s="22"/>
      <c r="CU27" s="22"/>
      <c r="CW27" s="22"/>
      <c r="CX27" s="22"/>
      <c r="CY27" s="22"/>
      <c r="CZ27" s="22"/>
      <c r="DA27" s="22"/>
      <c r="DB27" s="22"/>
      <c r="DC27" s="22"/>
      <c r="DD27" s="22"/>
      <c r="DF27" s="22"/>
      <c r="DG27" s="22"/>
      <c r="DH27" s="22"/>
      <c r="DI27" s="22"/>
      <c r="DJ27" s="22"/>
      <c r="DK27" s="22"/>
      <c r="DL27" s="22"/>
      <c r="DM27" s="22"/>
      <c r="DO27" s="22"/>
      <c r="DP27" s="22"/>
      <c r="DQ27" s="22"/>
      <c r="DR27" s="22"/>
      <c r="DS27" s="22"/>
      <c r="DT27" s="22"/>
      <c r="DU27" s="22"/>
      <c r="DV27" s="22"/>
    </row>
    <row r="28" spans="1:131" s="18" customFormat="1" x14ac:dyDescent="0.25">
      <c r="B28" s="7">
        <v>333644.07360023138</v>
      </c>
      <c r="C28" s="7">
        <v>23512.90439273413</v>
      </c>
      <c r="D28" s="7">
        <v>42</v>
      </c>
      <c r="E28" s="7">
        <v>160</v>
      </c>
      <c r="F28" s="7">
        <v>14.18982819082669</v>
      </c>
      <c r="G28" s="7">
        <v>12</v>
      </c>
      <c r="H28" s="7">
        <v>19</v>
      </c>
      <c r="I28" s="7">
        <v>1472975.9473407811</v>
      </c>
      <c r="J28" s="22"/>
      <c r="K28" s="7">
        <v>2386648.646197001</v>
      </c>
      <c r="L28" s="7">
        <v>52138.184587750613</v>
      </c>
      <c r="M28" s="7">
        <v>53</v>
      </c>
      <c r="N28" s="7">
        <v>146</v>
      </c>
      <c r="O28" s="7">
        <v>45.775445866938028</v>
      </c>
      <c r="P28" s="7">
        <v>37</v>
      </c>
      <c r="Q28" s="7">
        <v>1</v>
      </c>
      <c r="R28" s="7">
        <v>1677169.4971762651</v>
      </c>
      <c r="S28" s="22"/>
      <c r="T28" s="7">
        <v>1348566.986844165</v>
      </c>
      <c r="U28" s="7">
        <v>71533.997840731769</v>
      </c>
      <c r="V28" s="7">
        <v>88</v>
      </c>
      <c r="W28" s="7">
        <v>216</v>
      </c>
      <c r="X28" s="7">
        <v>18.852112667415948</v>
      </c>
      <c r="Y28" s="7">
        <v>51</v>
      </c>
      <c r="Z28" s="7">
        <v>1</v>
      </c>
      <c r="AA28" s="7">
        <v>1217574.541667514</v>
      </c>
      <c r="AB28" s="22"/>
      <c r="AC28" s="7">
        <v>1436952.631168118</v>
      </c>
      <c r="AD28" s="7">
        <v>92897.543083013938</v>
      </c>
      <c r="AE28" s="7">
        <v>72</v>
      </c>
      <c r="AF28" s="7">
        <v>235</v>
      </c>
      <c r="AG28" s="7">
        <v>15.46814461911061</v>
      </c>
      <c r="AH28" s="7">
        <v>54</v>
      </c>
      <c r="AI28" s="7">
        <v>1</v>
      </c>
      <c r="AJ28" s="7">
        <v>1506773.793692179</v>
      </c>
      <c r="AL28" s="22"/>
      <c r="AM28" s="22"/>
      <c r="AN28" s="22"/>
      <c r="AO28" s="22"/>
      <c r="AP28" s="22"/>
      <c r="AQ28" s="22"/>
      <c r="AR28" s="22"/>
      <c r="AS28" s="22"/>
      <c r="AU28" s="22"/>
      <c r="AV28" s="22"/>
      <c r="AW28" s="22"/>
      <c r="AX28" s="22"/>
      <c r="AY28" s="22"/>
      <c r="AZ28" s="22"/>
      <c r="BA28" s="22"/>
      <c r="BB28" s="22"/>
      <c r="BD28" s="22"/>
      <c r="BE28" s="22"/>
      <c r="BF28" s="22"/>
      <c r="BG28" s="22"/>
      <c r="BH28" s="22"/>
      <c r="BI28" s="22"/>
      <c r="BJ28" s="22"/>
      <c r="BK28" s="22"/>
      <c r="BM28" s="22"/>
      <c r="BN28" s="22"/>
      <c r="BO28" s="22"/>
      <c r="BP28" s="22"/>
      <c r="BQ28" s="22"/>
      <c r="BR28" s="22"/>
      <c r="BS28" s="22"/>
      <c r="BT28" s="22"/>
      <c r="BV28" s="22"/>
      <c r="BW28" s="22"/>
      <c r="BX28" s="22"/>
      <c r="BY28" s="22"/>
      <c r="BZ28" s="22"/>
      <c r="CA28" s="22"/>
      <c r="CB28" s="22"/>
      <c r="CC28" s="22"/>
      <c r="CE28" s="22"/>
      <c r="CF28" s="22"/>
      <c r="CG28" s="22"/>
      <c r="CH28" s="22"/>
      <c r="CI28" s="22"/>
      <c r="CJ28" s="22"/>
      <c r="CK28" s="22"/>
      <c r="CL28" s="22"/>
      <c r="CN28" s="22"/>
      <c r="CO28" s="22"/>
      <c r="CP28" s="22"/>
      <c r="CQ28" s="22"/>
      <c r="CR28" s="22"/>
      <c r="CS28" s="22"/>
      <c r="CT28" s="22"/>
      <c r="CU28" s="22"/>
      <c r="CW28" s="22"/>
      <c r="CX28" s="22"/>
      <c r="CY28" s="22"/>
      <c r="CZ28" s="22"/>
      <c r="DA28" s="22"/>
      <c r="DB28" s="22"/>
      <c r="DC28" s="22"/>
      <c r="DD28" s="22"/>
      <c r="DF28" s="22"/>
      <c r="DG28" s="22"/>
      <c r="DH28" s="22"/>
      <c r="DI28" s="22"/>
      <c r="DJ28" s="22"/>
      <c r="DK28" s="22"/>
      <c r="DL28" s="22"/>
      <c r="DM28" s="22"/>
      <c r="DO28" s="22"/>
      <c r="DP28" s="22"/>
      <c r="DQ28" s="22"/>
      <c r="DR28" s="22"/>
      <c r="DS28" s="22"/>
      <c r="DT28" s="22"/>
      <c r="DU28" s="22"/>
      <c r="DV28" s="22"/>
    </row>
    <row r="29" spans="1:131" s="18" customFormat="1" x14ac:dyDescent="0.25">
      <c r="B29" s="7">
        <v>436987.45811707532</v>
      </c>
      <c r="C29" s="7">
        <v>30216.32650704652</v>
      </c>
      <c r="D29" s="7">
        <v>67</v>
      </c>
      <c r="E29" s="7">
        <v>220</v>
      </c>
      <c r="F29" s="7">
        <v>14.461965057703781</v>
      </c>
      <c r="G29" s="7">
        <v>12</v>
      </c>
      <c r="H29" s="7">
        <v>14</v>
      </c>
      <c r="I29" s="7">
        <v>1548478.121644957</v>
      </c>
      <c r="J29" s="22"/>
      <c r="K29" s="7">
        <v>912234.72720242268</v>
      </c>
      <c r="L29" s="7">
        <v>47867.785337516412</v>
      </c>
      <c r="M29" s="7">
        <v>67</v>
      </c>
      <c r="N29" s="7">
        <v>208</v>
      </c>
      <c r="O29" s="7">
        <v>19.057383180989952</v>
      </c>
      <c r="P29" s="7">
        <v>42</v>
      </c>
      <c r="Q29" s="7">
        <v>1</v>
      </c>
      <c r="R29" s="7">
        <v>1426515.130456496</v>
      </c>
      <c r="S29" s="22"/>
      <c r="T29" s="7">
        <v>1113454.6839575469</v>
      </c>
      <c r="U29" s="7">
        <v>54266.785631765022</v>
      </c>
      <c r="V29" s="7">
        <v>60</v>
      </c>
      <c r="W29" s="7">
        <v>209</v>
      </c>
      <c r="X29" s="7">
        <v>20.518161726273071</v>
      </c>
      <c r="Y29" s="7">
        <v>59</v>
      </c>
      <c r="Z29" s="7">
        <v>1</v>
      </c>
      <c r="AA29" s="7">
        <v>1357105.041975854</v>
      </c>
      <c r="AB29" s="22"/>
      <c r="AC29" s="7">
        <v>1194456.7454633201</v>
      </c>
      <c r="AD29" s="7">
        <v>66809.539715796942</v>
      </c>
      <c r="AE29" s="7">
        <v>66</v>
      </c>
      <c r="AF29" s="7">
        <v>208</v>
      </c>
      <c r="AG29" s="7">
        <v>17.87853576816206</v>
      </c>
      <c r="AH29" s="7">
        <v>61</v>
      </c>
      <c r="AI29" s="7">
        <v>1</v>
      </c>
      <c r="AJ29" s="7">
        <v>1169373.353833124</v>
      </c>
      <c r="AL29" s="22"/>
      <c r="AM29" s="22"/>
      <c r="AN29" s="22"/>
      <c r="AO29" s="22"/>
      <c r="AP29" s="22"/>
      <c r="AQ29" s="22"/>
      <c r="AR29" s="22"/>
      <c r="AS29" s="22"/>
      <c r="AU29" s="22"/>
      <c r="AV29" s="22"/>
      <c r="AW29" s="22"/>
      <c r="AX29" s="22"/>
      <c r="AY29" s="22"/>
      <c r="AZ29" s="22"/>
      <c r="BA29" s="22"/>
      <c r="BB29" s="22"/>
      <c r="BD29" s="22"/>
      <c r="BE29" s="22"/>
      <c r="BF29" s="22"/>
      <c r="BG29" s="22"/>
      <c r="BH29" s="22"/>
      <c r="BI29" s="22"/>
      <c r="BJ29" s="22"/>
      <c r="BK29" s="22"/>
      <c r="BM29" s="22"/>
      <c r="BN29" s="22"/>
      <c r="BO29" s="22"/>
      <c r="BP29" s="22"/>
      <c r="BQ29" s="22"/>
      <c r="BR29" s="22"/>
      <c r="BS29" s="22"/>
      <c r="BT29" s="22"/>
      <c r="BV29" s="22"/>
      <c r="BW29" s="22"/>
      <c r="BX29" s="22"/>
      <c r="BY29" s="22"/>
      <c r="BZ29" s="22"/>
      <c r="CA29" s="22"/>
      <c r="CB29" s="22"/>
      <c r="CC29" s="22"/>
      <c r="CE29" s="22"/>
      <c r="CF29" s="22"/>
      <c r="CG29" s="22"/>
      <c r="CH29" s="22"/>
      <c r="CI29" s="22"/>
      <c r="CJ29" s="22"/>
      <c r="CK29" s="22"/>
      <c r="CL29" s="22"/>
      <c r="CN29" s="22"/>
      <c r="CO29" s="22"/>
      <c r="CP29" s="22"/>
      <c r="CQ29" s="22"/>
      <c r="CR29" s="22"/>
      <c r="CS29" s="22"/>
      <c r="CT29" s="22"/>
      <c r="CU29" s="22"/>
      <c r="CW29" s="22"/>
      <c r="CX29" s="22"/>
      <c r="CY29" s="22"/>
      <c r="CZ29" s="22"/>
      <c r="DA29" s="22"/>
      <c r="DB29" s="22"/>
      <c r="DC29" s="22"/>
      <c r="DD29" s="22"/>
      <c r="DF29" s="22"/>
      <c r="DG29" s="22"/>
      <c r="DH29" s="22"/>
      <c r="DI29" s="22"/>
      <c r="DJ29" s="22"/>
      <c r="DK29" s="22"/>
      <c r="DL29" s="22"/>
      <c r="DM29" s="22"/>
      <c r="DO29" s="22"/>
      <c r="DP29" s="22"/>
      <c r="DQ29" s="22"/>
      <c r="DR29" s="22"/>
      <c r="DS29" s="22"/>
      <c r="DT29" s="22"/>
      <c r="DU29" s="22"/>
      <c r="DV29" s="22"/>
    </row>
    <row r="30" spans="1:131" s="18" customFormat="1" x14ac:dyDescent="0.25">
      <c r="B30" s="16"/>
      <c r="C30" s="16"/>
      <c r="D30" s="16"/>
      <c r="E30" s="16"/>
      <c r="F30" s="16"/>
      <c r="G30" s="16"/>
      <c r="H30" s="16"/>
      <c r="I30" s="16"/>
      <c r="J30" s="22"/>
      <c r="K30" s="16"/>
      <c r="L30" s="16"/>
      <c r="M30" s="16"/>
      <c r="N30" s="16"/>
      <c r="O30" s="16"/>
      <c r="P30" s="16"/>
      <c r="Q30" s="16"/>
      <c r="R30" s="16"/>
      <c r="S30" s="22"/>
      <c r="T30" s="16"/>
      <c r="U30" s="16"/>
      <c r="V30" s="16"/>
      <c r="W30" s="16"/>
      <c r="X30" s="16"/>
      <c r="Y30" s="16"/>
      <c r="Z30" s="16"/>
      <c r="AA30" s="16"/>
      <c r="AB30" s="22"/>
      <c r="AC30" s="16"/>
      <c r="AD30" s="16"/>
      <c r="AE30" s="16"/>
      <c r="AF30" s="16"/>
      <c r="AG30" s="16"/>
      <c r="AH30" s="16"/>
      <c r="AI30" s="16"/>
      <c r="AJ30" s="7">
        <v>1321946.398791071</v>
      </c>
      <c r="AL30" s="22"/>
      <c r="AM30" s="22"/>
      <c r="AN30" s="22"/>
      <c r="AO30" s="22"/>
      <c r="AP30" s="22"/>
      <c r="AQ30" s="22"/>
      <c r="AR30" s="22"/>
      <c r="AS30" s="22"/>
      <c r="AU30" s="22"/>
      <c r="AV30" s="22"/>
      <c r="AW30" s="22"/>
      <c r="AX30" s="22"/>
      <c r="AY30" s="22"/>
      <c r="AZ30" s="22"/>
      <c r="BA30" s="22"/>
      <c r="BB30" s="22"/>
      <c r="BD30" s="22"/>
      <c r="BE30" s="22"/>
      <c r="BF30" s="22"/>
      <c r="BG30" s="22"/>
      <c r="BH30" s="22"/>
      <c r="BI30" s="22"/>
      <c r="BJ30" s="22"/>
      <c r="BK30" s="22"/>
      <c r="BM30" s="22"/>
      <c r="BN30" s="22"/>
      <c r="BO30" s="22"/>
      <c r="BP30" s="22"/>
      <c r="BQ30" s="22"/>
      <c r="BR30" s="22"/>
      <c r="BS30" s="22"/>
      <c r="BT30" s="22"/>
      <c r="BV30" s="22"/>
      <c r="BW30" s="22"/>
      <c r="BX30" s="22"/>
      <c r="BY30" s="22"/>
      <c r="BZ30" s="22"/>
      <c r="CA30" s="22"/>
      <c r="CB30" s="22"/>
      <c r="CC30" s="22"/>
      <c r="CE30" s="22"/>
      <c r="CF30" s="22"/>
      <c r="CG30" s="22"/>
      <c r="CH30" s="22"/>
      <c r="CI30" s="22"/>
      <c r="CJ30" s="22"/>
      <c r="CK30" s="22"/>
      <c r="CL30" s="22"/>
      <c r="CN30" s="22"/>
      <c r="CO30" s="22"/>
      <c r="CP30" s="22"/>
      <c r="CQ30" s="22"/>
      <c r="CR30" s="22"/>
      <c r="CS30" s="22"/>
      <c r="CT30" s="22"/>
      <c r="CU30" s="22"/>
      <c r="CW30" s="22"/>
      <c r="CX30" s="22"/>
      <c r="CY30" s="22"/>
      <c r="CZ30" s="22"/>
      <c r="DA30" s="22"/>
      <c r="DB30" s="22"/>
      <c r="DC30" s="22"/>
      <c r="DD30" s="22"/>
      <c r="DF30" s="22"/>
      <c r="DG30" s="22"/>
      <c r="DH30" s="22"/>
      <c r="DI30" s="22"/>
      <c r="DJ30" s="22"/>
      <c r="DK30" s="22"/>
      <c r="DL30" s="22"/>
      <c r="DM30" s="22"/>
      <c r="DO30" s="22"/>
      <c r="DP30" s="22"/>
      <c r="DQ30" s="22"/>
      <c r="DR30" s="22"/>
      <c r="DS30" s="22"/>
      <c r="DT30" s="22"/>
      <c r="DU30" s="22"/>
      <c r="DV30" s="22"/>
    </row>
    <row r="31" spans="1:131" s="18" customFormat="1" x14ac:dyDescent="0.25">
      <c r="B31" s="16"/>
      <c r="C31" s="16"/>
      <c r="D31" s="16"/>
      <c r="E31" s="16"/>
      <c r="F31" s="16"/>
      <c r="G31" s="16"/>
      <c r="H31" s="16"/>
      <c r="I31" s="16"/>
      <c r="J31" s="22"/>
      <c r="K31" s="16"/>
      <c r="L31" s="16"/>
      <c r="M31" s="16"/>
      <c r="N31" s="16"/>
      <c r="O31" s="16"/>
      <c r="P31" s="16"/>
      <c r="Q31" s="16"/>
      <c r="R31" s="16"/>
      <c r="S31" s="22"/>
      <c r="T31" s="16"/>
      <c r="U31" s="16"/>
      <c r="V31" s="16"/>
      <c r="W31" s="16"/>
      <c r="X31" s="16"/>
      <c r="Y31" s="16"/>
      <c r="Z31" s="16"/>
      <c r="AA31" s="16"/>
      <c r="AB31" s="22"/>
      <c r="AC31" s="16"/>
      <c r="AD31" s="16"/>
      <c r="AE31" s="16"/>
      <c r="AF31" s="16"/>
      <c r="AG31" s="16"/>
      <c r="AH31" s="16"/>
      <c r="AI31" s="16"/>
      <c r="AJ31" s="16"/>
      <c r="AL31" s="22"/>
      <c r="AM31" s="22"/>
      <c r="AN31" s="22"/>
      <c r="AO31" s="22"/>
      <c r="AP31" s="22"/>
      <c r="AQ31" s="22"/>
      <c r="AR31" s="22"/>
      <c r="AS31" s="22"/>
      <c r="AU31" s="22"/>
      <c r="AV31" s="22"/>
      <c r="AW31" s="22"/>
      <c r="AX31" s="22"/>
      <c r="AY31" s="22"/>
      <c r="AZ31" s="22"/>
      <c r="BA31" s="22"/>
      <c r="BB31" s="22"/>
      <c r="BD31" s="22"/>
      <c r="BE31" s="22"/>
      <c r="BF31" s="22"/>
      <c r="BG31" s="22"/>
      <c r="BH31" s="22"/>
      <c r="BI31" s="22"/>
      <c r="BJ31" s="22"/>
      <c r="BK31" s="22"/>
      <c r="BM31" s="22"/>
      <c r="BN31" s="22"/>
      <c r="BO31" s="22"/>
      <c r="BP31" s="22"/>
      <c r="BQ31" s="22"/>
      <c r="BR31" s="22"/>
      <c r="BS31" s="22"/>
      <c r="BT31" s="22"/>
      <c r="BV31" s="22"/>
      <c r="BW31" s="22"/>
      <c r="BX31" s="22"/>
      <c r="BY31" s="22"/>
      <c r="BZ31" s="22"/>
      <c r="CA31" s="22"/>
      <c r="CB31" s="22"/>
      <c r="CC31" s="22"/>
      <c r="CE31" s="22"/>
      <c r="CF31" s="22"/>
      <c r="CG31" s="22"/>
      <c r="CH31" s="22"/>
      <c r="CI31" s="22"/>
      <c r="CJ31" s="22"/>
      <c r="CK31" s="22"/>
      <c r="CL31" s="22"/>
      <c r="CN31" s="22"/>
      <c r="CO31" s="22"/>
      <c r="CP31" s="22"/>
      <c r="CQ31" s="22"/>
      <c r="CR31" s="22"/>
      <c r="CS31" s="22"/>
      <c r="CT31" s="22"/>
      <c r="CU31" s="22"/>
      <c r="CW31" s="22"/>
      <c r="CX31" s="22"/>
      <c r="CY31" s="22"/>
      <c r="CZ31" s="22"/>
      <c r="DA31" s="22"/>
      <c r="DB31" s="22"/>
      <c r="DC31" s="22"/>
      <c r="DD31" s="22"/>
      <c r="DF31" s="22"/>
      <c r="DG31" s="22"/>
      <c r="DH31" s="22"/>
      <c r="DI31" s="22"/>
      <c r="DJ31" s="22"/>
      <c r="DK31" s="22"/>
      <c r="DL31" s="22"/>
      <c r="DM31" s="22"/>
      <c r="DO31" s="22"/>
      <c r="DP31" s="22"/>
      <c r="DQ31" s="22"/>
      <c r="DR31" s="22"/>
      <c r="DS31" s="22"/>
      <c r="DT31" s="22"/>
      <c r="DU31" s="22"/>
      <c r="DV31" s="22"/>
    </row>
    <row r="32" spans="1:131" s="18" customFormat="1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L32" s="22"/>
      <c r="AM32" s="22"/>
      <c r="AN32" s="22"/>
      <c r="AO32" s="22"/>
      <c r="AP32" s="22"/>
      <c r="AQ32" s="22"/>
      <c r="AR32" s="22"/>
      <c r="AS32" s="22"/>
      <c r="AU32" s="22"/>
      <c r="AV32" s="22"/>
      <c r="AW32" s="22"/>
      <c r="AX32" s="22"/>
      <c r="AY32" s="22"/>
      <c r="AZ32" s="22"/>
      <c r="BA32" s="22"/>
      <c r="BB32" s="22"/>
      <c r="BD32" s="22"/>
      <c r="BE32" s="22"/>
      <c r="BF32" s="22"/>
      <c r="BG32" s="22"/>
      <c r="BH32" s="22"/>
      <c r="BI32" s="22"/>
      <c r="BJ32" s="22"/>
      <c r="BK32" s="22"/>
      <c r="BM32" s="22"/>
      <c r="BN32" s="22"/>
      <c r="BO32" s="22"/>
      <c r="BP32" s="22"/>
      <c r="BQ32" s="22"/>
      <c r="BR32" s="22"/>
      <c r="BS32" s="22"/>
      <c r="BT32" s="22"/>
      <c r="BV32" s="22"/>
      <c r="BW32" s="22"/>
      <c r="BX32" s="22"/>
      <c r="BY32" s="22"/>
      <c r="BZ32" s="22"/>
      <c r="CA32" s="22"/>
      <c r="CB32" s="22"/>
      <c r="CC32" s="22"/>
      <c r="CE32" s="22"/>
      <c r="CF32" s="22"/>
      <c r="CG32" s="22"/>
      <c r="CH32" s="22"/>
      <c r="CI32" s="22"/>
      <c r="CJ32" s="22"/>
      <c r="CK32" s="22"/>
      <c r="CL32" s="22"/>
      <c r="CN32" s="22"/>
      <c r="CO32" s="22"/>
      <c r="CP32" s="22"/>
      <c r="CQ32" s="22"/>
      <c r="CR32" s="22"/>
      <c r="CS32" s="22"/>
      <c r="CT32" s="22"/>
      <c r="CU32" s="22"/>
      <c r="CW32" s="22"/>
      <c r="CX32" s="22"/>
      <c r="CY32" s="22"/>
      <c r="CZ32" s="22"/>
      <c r="DA32" s="22"/>
      <c r="DB32" s="22"/>
      <c r="DC32" s="22"/>
      <c r="DD32" s="22"/>
      <c r="DF32" s="22"/>
      <c r="DG32" s="22"/>
      <c r="DH32" s="22"/>
      <c r="DI32" s="22"/>
      <c r="DJ32" s="22"/>
      <c r="DK32" s="22"/>
      <c r="DL32" s="22"/>
      <c r="DM32" s="22"/>
      <c r="DO32" s="22"/>
      <c r="DP32" s="22"/>
      <c r="DQ32" s="22"/>
      <c r="DR32" s="22"/>
      <c r="DS32" s="22"/>
      <c r="DT32" s="22"/>
      <c r="DU32" s="22"/>
      <c r="DV32" s="22"/>
    </row>
    <row r="33" spans="1:126" s="23" customFormat="1" x14ac:dyDescent="0.25">
      <c r="A33" s="23" t="s">
        <v>4</v>
      </c>
      <c r="B33" s="23">
        <f t="shared" ref="B33:I33" si="33">AVERAGE(B24:B31)</f>
        <v>192168.97781702352</v>
      </c>
      <c r="C33" s="23">
        <f t="shared" si="33"/>
        <v>13660.641244286197</v>
      </c>
      <c r="D33" s="23">
        <f t="shared" si="33"/>
        <v>24</v>
      </c>
      <c r="E33" s="23">
        <f t="shared" si="33"/>
        <v>110.16666666666667</v>
      </c>
      <c r="F33" s="23">
        <f t="shared" si="33"/>
        <v>12.576557297921676</v>
      </c>
      <c r="G33" s="23">
        <f t="shared" si="33"/>
        <v>6</v>
      </c>
      <c r="H33" s="23">
        <f t="shared" si="33"/>
        <v>19.333333333333332</v>
      </c>
      <c r="I33" s="23">
        <f t="shared" si="33"/>
        <v>1247691.8840835548</v>
      </c>
      <c r="K33" s="23">
        <f t="shared" ref="K33:R33" si="34">AVERAGE(K24:K31)</f>
        <v>1248275.1577262599</v>
      </c>
      <c r="L33" s="23">
        <f t="shared" si="34"/>
        <v>48281.49728084958</v>
      </c>
      <c r="M33" s="23">
        <f t="shared" si="34"/>
        <v>71.166666666666671</v>
      </c>
      <c r="N33" s="23">
        <f t="shared" si="34"/>
        <v>195.33333333333334</v>
      </c>
      <c r="O33" s="23">
        <f t="shared" si="34"/>
        <v>25.615857596704316</v>
      </c>
      <c r="P33" s="23">
        <f t="shared" si="34"/>
        <v>34.333333333333336</v>
      </c>
      <c r="Q33" s="23">
        <f t="shared" si="34"/>
        <v>4.833333333333333</v>
      </c>
      <c r="R33" s="23">
        <f t="shared" si="34"/>
        <v>1542854.0722322881</v>
      </c>
      <c r="T33" s="23">
        <f t="shared" ref="T33:AA33" si="35">AVERAGE(T24:T31)</f>
        <v>1693384.3469438234</v>
      </c>
      <c r="U33" s="23">
        <f t="shared" si="35"/>
        <v>72270.150557427376</v>
      </c>
      <c r="V33" s="23">
        <f t="shared" si="35"/>
        <v>94.333333333333329</v>
      </c>
      <c r="W33" s="23">
        <f t="shared" si="35"/>
        <v>217.66666666666666</v>
      </c>
      <c r="X33" s="23">
        <f t="shared" si="35"/>
        <v>23.277121464355513</v>
      </c>
      <c r="Y33" s="23">
        <f t="shared" si="35"/>
        <v>58.666666666666664</v>
      </c>
      <c r="Z33" s="23">
        <f t="shared" si="35"/>
        <v>1</v>
      </c>
      <c r="AA33" s="23">
        <f t="shared" si="35"/>
        <v>1435108.0479605191</v>
      </c>
      <c r="AC33" s="23">
        <f t="shared" ref="AC33:AJ33" si="36">AVERAGE(AC24:AC31)</f>
        <v>1738625.5916660894</v>
      </c>
      <c r="AD33" s="23">
        <f t="shared" si="36"/>
        <v>79823.682155249524</v>
      </c>
      <c r="AE33" s="23">
        <f t="shared" si="36"/>
        <v>88.5</v>
      </c>
      <c r="AF33" s="23">
        <f t="shared" si="36"/>
        <v>228</v>
      </c>
      <c r="AG33" s="23">
        <f t="shared" si="36"/>
        <v>21.877248207499054</v>
      </c>
      <c r="AH33" s="23">
        <f t="shared" si="36"/>
        <v>60</v>
      </c>
      <c r="AI33" s="23">
        <f t="shared" si="36"/>
        <v>1</v>
      </c>
      <c r="AJ33" s="23">
        <f t="shared" si="36"/>
        <v>1357345.7539157101</v>
      </c>
    </row>
    <row r="34" spans="1:126" s="23" customFormat="1" x14ac:dyDescent="0.25">
      <c r="A34" s="23" t="s">
        <v>5</v>
      </c>
      <c r="B34" s="23">
        <v>5</v>
      </c>
      <c r="C34" s="23">
        <v>5</v>
      </c>
      <c r="D34" s="23">
        <v>5</v>
      </c>
      <c r="E34" s="23">
        <v>5</v>
      </c>
      <c r="F34" s="23">
        <v>5</v>
      </c>
      <c r="G34" s="23">
        <v>5</v>
      </c>
      <c r="H34" s="23">
        <v>5</v>
      </c>
      <c r="I34" s="23">
        <v>5</v>
      </c>
      <c r="K34" s="23">
        <v>5</v>
      </c>
      <c r="L34" s="23">
        <v>5</v>
      </c>
      <c r="M34" s="23">
        <v>5</v>
      </c>
      <c r="N34" s="23">
        <v>5</v>
      </c>
      <c r="O34" s="23">
        <v>5</v>
      </c>
      <c r="P34" s="23">
        <v>5</v>
      </c>
      <c r="Q34" s="23">
        <v>5</v>
      </c>
      <c r="R34" s="23">
        <v>5</v>
      </c>
      <c r="T34" s="23">
        <v>5</v>
      </c>
      <c r="U34" s="23">
        <v>5</v>
      </c>
      <c r="V34" s="23">
        <v>5</v>
      </c>
      <c r="W34" s="23">
        <v>5</v>
      </c>
      <c r="X34" s="23">
        <v>5</v>
      </c>
      <c r="Y34" s="23">
        <v>5</v>
      </c>
      <c r="Z34" s="23">
        <v>5</v>
      </c>
      <c r="AA34" s="23">
        <v>5</v>
      </c>
      <c r="AC34" s="23">
        <v>5</v>
      </c>
      <c r="AD34" s="23">
        <v>5</v>
      </c>
      <c r="AE34" s="23">
        <v>5</v>
      </c>
      <c r="AF34" s="23">
        <v>5</v>
      </c>
      <c r="AG34" s="23">
        <v>5</v>
      </c>
      <c r="AH34" s="23">
        <v>5</v>
      </c>
      <c r="AI34" s="23">
        <v>5</v>
      </c>
      <c r="AJ34" s="23">
        <v>5</v>
      </c>
    </row>
    <row r="35" spans="1:126" s="23" customFormat="1" x14ac:dyDescent="0.25">
      <c r="A35" s="23" t="s">
        <v>6</v>
      </c>
      <c r="B35" s="23">
        <f t="shared" ref="B35:I35" si="37">STDEV(B24:B31)</f>
        <v>173932.19669410214</v>
      </c>
      <c r="C35" s="23">
        <f t="shared" si="37"/>
        <v>11967.062011824823</v>
      </c>
      <c r="D35" s="23">
        <f t="shared" si="37"/>
        <v>26.17632518135424</v>
      </c>
      <c r="E35" s="23">
        <f t="shared" si="37"/>
        <v>81.795884167032909</v>
      </c>
      <c r="F35" s="23">
        <f t="shared" si="37"/>
        <v>2.4307158978251349</v>
      </c>
      <c r="G35" s="23">
        <f t="shared" si="37"/>
        <v>5.4037024344425184</v>
      </c>
      <c r="H35" s="23">
        <f t="shared" si="37"/>
        <v>3.0110906108363289</v>
      </c>
      <c r="I35" s="23">
        <f t="shared" si="37"/>
        <v>306260.42383323651</v>
      </c>
      <c r="K35" s="23">
        <f t="shared" ref="K35:R35" si="38">STDEV(K24:K31)</f>
        <v>625739.30100834428</v>
      </c>
      <c r="L35" s="23">
        <f t="shared" si="38"/>
        <v>13500.874071339585</v>
      </c>
      <c r="M35" s="23">
        <f t="shared" si="38"/>
        <v>26.761290452193563</v>
      </c>
      <c r="N35" s="23">
        <f t="shared" si="38"/>
        <v>32.197308376115366</v>
      </c>
      <c r="O35" s="23">
        <f t="shared" si="38"/>
        <v>9.9868165242117239</v>
      </c>
      <c r="P35" s="23">
        <f t="shared" si="38"/>
        <v>16.729215960907034</v>
      </c>
      <c r="Q35" s="23">
        <f t="shared" si="38"/>
        <v>5.6005952064639226</v>
      </c>
      <c r="R35" s="23">
        <f t="shared" si="38"/>
        <v>88869.903024226442</v>
      </c>
      <c r="T35" s="23">
        <f t="shared" ref="T35:AA35" si="39">STDEV(T24:T31)</f>
        <v>681348.04628007917</v>
      </c>
      <c r="U35" s="23">
        <f t="shared" si="39"/>
        <v>25057.125834024187</v>
      </c>
      <c r="V35" s="23">
        <f t="shared" si="39"/>
        <v>42.231110175635536</v>
      </c>
      <c r="W35" s="23">
        <f t="shared" si="39"/>
        <v>40.346829697841969</v>
      </c>
      <c r="X35" s="23">
        <f t="shared" si="39"/>
        <v>2.9295247585972297</v>
      </c>
      <c r="Y35" s="23">
        <f t="shared" si="39"/>
        <v>19.085771314428623</v>
      </c>
      <c r="Z35" s="23">
        <f t="shared" si="39"/>
        <v>0</v>
      </c>
      <c r="AA35" s="23">
        <f t="shared" si="39"/>
        <v>124955.30494514215</v>
      </c>
      <c r="AC35" s="23">
        <f t="shared" ref="AC35:AJ35" si="40">STDEV(AC24:AC31)</f>
        <v>609975.13314129633</v>
      </c>
      <c r="AD35" s="23">
        <f t="shared" si="40"/>
        <v>22835.59425925176</v>
      </c>
      <c r="AE35" s="23">
        <f t="shared" si="40"/>
        <v>41.601682658277177</v>
      </c>
      <c r="AF35" s="23">
        <f t="shared" si="40"/>
        <v>47.929114325219906</v>
      </c>
      <c r="AG35" s="23">
        <f t="shared" si="40"/>
        <v>4.1165766255500182</v>
      </c>
      <c r="AH35" s="23">
        <f t="shared" si="40"/>
        <v>20.493901531919196</v>
      </c>
      <c r="AI35" s="23">
        <f t="shared" si="40"/>
        <v>0</v>
      </c>
      <c r="AJ35" s="23">
        <f t="shared" si="40"/>
        <v>122032.23558557707</v>
      </c>
    </row>
    <row r="36" spans="1:126" s="23" customFormat="1" x14ac:dyDescent="0.25">
      <c r="A36" s="23" t="s">
        <v>7</v>
      </c>
      <c r="B36" s="23">
        <f>B35/B34^(1/2)</f>
        <v>77784.843056775309</v>
      </c>
      <c r="C36" s="23">
        <f t="shared" ref="C36:I36" si="41">C35/C34^(1/2)</f>
        <v>5351.8328298791384</v>
      </c>
      <c r="D36" s="23">
        <f t="shared" si="41"/>
        <v>11.706408501329518</v>
      </c>
      <c r="E36" s="23">
        <f t="shared" si="41"/>
        <v>36.580231455436866</v>
      </c>
      <c r="F36" s="23">
        <f t="shared" si="41"/>
        <v>1.0870491963052868</v>
      </c>
      <c r="G36" s="23">
        <f t="shared" si="41"/>
        <v>2.4166091947189141</v>
      </c>
      <c r="H36" s="23">
        <f t="shared" si="41"/>
        <v>1.3466006584482793</v>
      </c>
      <c r="I36" s="23">
        <f t="shared" si="41"/>
        <v>136963.82530180269</v>
      </c>
      <c r="K36" s="23">
        <f t="shared" ref="K36:R36" si="42">K35/K34^(1/2)</f>
        <v>279839.12264957209</v>
      </c>
      <c r="L36" s="23">
        <f t="shared" si="42"/>
        <v>6037.7744358359314</v>
      </c>
      <c r="M36" s="23">
        <f t="shared" si="42"/>
        <v>11.968012923344178</v>
      </c>
      <c r="N36" s="23">
        <f t="shared" si="42"/>
        <v>14.399074044303465</v>
      </c>
      <c r="O36" s="23">
        <f t="shared" si="42"/>
        <v>4.4662401253911179</v>
      </c>
      <c r="P36" s="23">
        <f t="shared" si="42"/>
        <v>7.4815328197725179</v>
      </c>
      <c r="Q36" s="23">
        <f t="shared" si="42"/>
        <v>2.5046623192225601</v>
      </c>
      <c r="R36" s="23">
        <f t="shared" si="42"/>
        <v>39743.82886319689</v>
      </c>
      <c r="T36" s="23">
        <f t="shared" ref="T36:AA36" si="43">T35/T34^(1/2)</f>
        <v>304708.10956378595</v>
      </c>
      <c r="U36" s="23">
        <f t="shared" si="43"/>
        <v>11205.887337128839</v>
      </c>
      <c r="V36" s="23">
        <f t="shared" si="43"/>
        <v>18.886326623600826</v>
      </c>
      <c r="W36" s="23">
        <f t="shared" si="43"/>
        <v>18.043650776196387</v>
      </c>
      <c r="X36" s="23">
        <f t="shared" si="43"/>
        <v>1.3101233003984134</v>
      </c>
      <c r="Y36" s="23">
        <f t="shared" si="43"/>
        <v>8.5354164124155822</v>
      </c>
      <c r="Z36" s="23">
        <f t="shared" si="43"/>
        <v>0</v>
      </c>
      <c r="AA36" s="23">
        <f t="shared" si="43"/>
        <v>55881.711201310696</v>
      </c>
      <c r="AC36" s="23">
        <f t="shared" ref="AC36:AJ36" si="44">AC35/AC34^(1/2)</f>
        <v>272789.17245768465</v>
      </c>
      <c r="AD36" s="23">
        <f t="shared" si="44"/>
        <v>10212.388214058177</v>
      </c>
      <c r="AE36" s="23">
        <f t="shared" si="44"/>
        <v>18.604838080456382</v>
      </c>
      <c r="AF36" s="23">
        <f t="shared" si="44"/>
        <v>21.434551546510132</v>
      </c>
      <c r="AG36" s="23">
        <f t="shared" si="44"/>
        <v>1.8409890338633075</v>
      </c>
      <c r="AH36" s="23">
        <f t="shared" si="44"/>
        <v>9.1651513899116797</v>
      </c>
      <c r="AI36" s="23">
        <f t="shared" si="44"/>
        <v>0</v>
      </c>
      <c r="AJ36" s="23">
        <f t="shared" si="44"/>
        <v>54574.474843123833</v>
      </c>
    </row>
    <row r="37" spans="1:126" s="18" customFormat="1" x14ac:dyDescent="0.2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L37" s="22"/>
      <c r="AM37" s="22"/>
      <c r="AN37" s="22"/>
      <c r="AO37" s="22"/>
      <c r="AP37" s="22"/>
      <c r="AQ37" s="22"/>
      <c r="AR37" s="22"/>
      <c r="AS37" s="22"/>
      <c r="AU37" s="22"/>
      <c r="AV37" s="22"/>
      <c r="AW37" s="22"/>
      <c r="AX37" s="22"/>
      <c r="AY37" s="22"/>
      <c r="AZ37" s="22"/>
      <c r="BA37" s="22"/>
      <c r="BB37" s="22"/>
      <c r="BD37" s="22"/>
      <c r="BE37" s="22"/>
      <c r="BF37" s="22"/>
      <c r="BG37" s="22"/>
      <c r="BH37" s="22"/>
      <c r="BI37" s="22"/>
      <c r="BJ37" s="22"/>
      <c r="BK37" s="22"/>
      <c r="BM37" s="22"/>
      <c r="BN37" s="22"/>
      <c r="BO37" s="22"/>
      <c r="BP37" s="22"/>
      <c r="BQ37" s="22"/>
      <c r="BR37" s="22"/>
      <c r="BS37" s="22"/>
      <c r="BT37" s="22"/>
      <c r="BV37" s="22"/>
      <c r="BW37" s="22"/>
      <c r="BX37" s="22"/>
      <c r="BY37" s="22"/>
      <c r="BZ37" s="22"/>
      <c r="CA37" s="22"/>
      <c r="CB37" s="22"/>
      <c r="CC37" s="22"/>
      <c r="CE37" s="22"/>
      <c r="CF37" s="22"/>
      <c r="CG37" s="22"/>
      <c r="CH37" s="22"/>
      <c r="CI37" s="22"/>
      <c r="CJ37" s="22"/>
      <c r="CK37" s="22"/>
      <c r="CL37" s="22"/>
      <c r="CN37" s="22"/>
      <c r="CO37" s="22"/>
      <c r="CP37" s="22"/>
      <c r="CQ37" s="22"/>
      <c r="CR37" s="22"/>
      <c r="CS37" s="22"/>
      <c r="CT37" s="22"/>
      <c r="CU37" s="22"/>
      <c r="CW37" s="22"/>
      <c r="CX37" s="22"/>
      <c r="CY37" s="22"/>
      <c r="CZ37" s="22"/>
      <c r="DA37" s="22"/>
      <c r="DB37" s="22"/>
      <c r="DC37" s="22"/>
      <c r="DD37" s="22"/>
      <c r="DF37" s="22"/>
      <c r="DG37" s="22"/>
      <c r="DH37" s="22"/>
      <c r="DI37" s="22"/>
      <c r="DJ37" s="22"/>
      <c r="DK37" s="22"/>
      <c r="DL37" s="22"/>
      <c r="DM37" s="22"/>
      <c r="DO37" s="22"/>
      <c r="DP37" s="22"/>
      <c r="DQ37" s="22"/>
      <c r="DR37" s="22"/>
      <c r="DS37" s="22"/>
      <c r="DT37" s="22"/>
      <c r="DU37" s="22"/>
      <c r="DV37" s="22"/>
    </row>
    <row r="38" spans="1:126" s="18" customFormat="1" x14ac:dyDescent="0.25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L38" s="22"/>
      <c r="AM38" s="22"/>
      <c r="AN38" s="22"/>
      <c r="AO38" s="22"/>
      <c r="AP38" s="22"/>
      <c r="AQ38" s="22"/>
      <c r="AR38" s="22"/>
      <c r="AS38" s="22"/>
      <c r="AU38" s="22"/>
      <c r="AV38" s="22"/>
      <c r="AW38" s="22"/>
      <c r="AX38" s="22"/>
      <c r="AY38" s="22"/>
      <c r="AZ38" s="22"/>
      <c r="BA38" s="22"/>
      <c r="BB38" s="22"/>
      <c r="BD38" s="22"/>
      <c r="BE38" s="22"/>
      <c r="BF38" s="22"/>
      <c r="BG38" s="22"/>
      <c r="BH38" s="22"/>
      <c r="BI38" s="22"/>
      <c r="BJ38" s="22"/>
      <c r="BK38" s="22"/>
      <c r="BM38" s="22"/>
      <c r="BN38" s="22"/>
      <c r="BO38" s="22"/>
      <c r="BP38" s="22"/>
      <c r="BQ38" s="22"/>
      <c r="BR38" s="22"/>
      <c r="BS38" s="22"/>
      <c r="BT38" s="22"/>
      <c r="BV38" s="22"/>
      <c r="BW38" s="22"/>
      <c r="BX38" s="22"/>
      <c r="BY38" s="22"/>
      <c r="BZ38" s="22"/>
      <c r="CA38" s="22"/>
      <c r="CB38" s="22"/>
      <c r="CC38" s="22"/>
      <c r="CE38" s="22"/>
      <c r="CF38" s="22"/>
      <c r="CG38" s="22"/>
      <c r="CH38" s="22"/>
      <c r="CI38" s="22"/>
      <c r="CJ38" s="22"/>
      <c r="CK38" s="22"/>
      <c r="CL38" s="22"/>
      <c r="CN38" s="22"/>
      <c r="CO38" s="22"/>
      <c r="CP38" s="22"/>
      <c r="CQ38" s="22"/>
      <c r="CR38" s="22"/>
      <c r="CS38" s="22"/>
      <c r="CT38" s="22"/>
      <c r="CU38" s="22"/>
      <c r="CW38" s="22"/>
      <c r="CX38" s="22"/>
      <c r="CY38" s="22"/>
      <c r="CZ38" s="22"/>
      <c r="DA38" s="22"/>
      <c r="DB38" s="22"/>
      <c r="DC38" s="22"/>
      <c r="DD38" s="22"/>
      <c r="DF38" s="22"/>
      <c r="DG38" s="22"/>
      <c r="DH38" s="22"/>
      <c r="DI38" s="22"/>
      <c r="DJ38" s="22"/>
      <c r="DK38" s="22"/>
      <c r="DL38" s="22"/>
      <c r="DM38" s="22"/>
      <c r="DO38" s="22"/>
      <c r="DP38" s="22"/>
      <c r="DQ38" s="22"/>
      <c r="DR38" s="22"/>
      <c r="DS38" s="22"/>
      <c r="DT38" s="22"/>
      <c r="DU38" s="22"/>
      <c r="DV38" s="22"/>
    </row>
    <row r="39" spans="1:126" s="18" customFormat="1" x14ac:dyDescent="0.2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L39" s="22"/>
      <c r="AM39" s="22"/>
      <c r="AN39" s="22"/>
      <c r="AO39" s="22"/>
      <c r="AP39" s="22"/>
      <c r="AQ39" s="22"/>
      <c r="AR39" s="22"/>
      <c r="AS39" s="22"/>
      <c r="AU39" s="22"/>
      <c r="AV39" s="22"/>
      <c r="AW39" s="22"/>
      <c r="AX39" s="22"/>
      <c r="AY39" s="22"/>
      <c r="AZ39" s="22"/>
      <c r="BA39" s="22"/>
      <c r="BB39" s="22"/>
      <c r="BD39" s="22"/>
      <c r="BE39" s="22"/>
      <c r="BF39" s="22"/>
      <c r="BG39" s="22"/>
      <c r="BH39" s="22"/>
      <c r="BI39" s="22"/>
      <c r="BJ39" s="22"/>
      <c r="BK39" s="22"/>
      <c r="BM39" s="22"/>
      <c r="BN39" s="22"/>
      <c r="BO39" s="22"/>
      <c r="BP39" s="22"/>
      <c r="BQ39" s="22"/>
      <c r="BR39" s="22"/>
      <c r="BS39" s="22"/>
      <c r="BT39" s="22"/>
      <c r="BV39" s="22"/>
      <c r="BW39" s="22"/>
      <c r="BX39" s="22"/>
      <c r="BY39" s="22"/>
      <c r="BZ39" s="22"/>
      <c r="CA39" s="22"/>
      <c r="CB39" s="22"/>
      <c r="CC39" s="22"/>
      <c r="CE39" s="22"/>
      <c r="CF39" s="22"/>
      <c r="CG39" s="22"/>
      <c r="CH39" s="22"/>
      <c r="CI39" s="22"/>
      <c r="CJ39" s="22"/>
      <c r="CK39" s="22"/>
      <c r="CL39" s="22"/>
      <c r="CN39" s="22"/>
      <c r="CO39" s="22"/>
      <c r="CP39" s="22"/>
      <c r="CQ39" s="22"/>
      <c r="CR39" s="22"/>
      <c r="CS39" s="22"/>
      <c r="CT39" s="22"/>
      <c r="CU39" s="22"/>
      <c r="CW39" s="22"/>
      <c r="CX39" s="22"/>
      <c r="CY39" s="22"/>
      <c r="CZ39" s="22"/>
      <c r="DA39" s="22"/>
      <c r="DB39" s="22"/>
      <c r="DC39" s="22"/>
      <c r="DD39" s="22"/>
      <c r="DF39" s="22"/>
      <c r="DG39" s="22"/>
      <c r="DH39" s="22"/>
      <c r="DI39" s="22"/>
      <c r="DJ39" s="22"/>
      <c r="DK39" s="22"/>
      <c r="DL39" s="22"/>
      <c r="DM39" s="22"/>
      <c r="DO39" s="22"/>
      <c r="DP39" s="22"/>
      <c r="DQ39" s="22"/>
      <c r="DR39" s="22"/>
      <c r="DS39" s="22"/>
      <c r="DT39" s="22"/>
      <c r="DU39" s="22"/>
      <c r="DV39" s="22"/>
    </row>
    <row r="40" spans="1:126" s="18" customFormat="1" x14ac:dyDescent="0.25">
      <c r="B40" s="29" t="s">
        <v>19</v>
      </c>
      <c r="C40" s="29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L40" s="22"/>
      <c r="AM40" s="22"/>
      <c r="AN40" s="22"/>
      <c r="AO40" s="22"/>
      <c r="AP40" s="22"/>
      <c r="AQ40" s="22"/>
      <c r="AR40" s="22"/>
      <c r="AS40" s="22"/>
      <c r="AU40" s="22"/>
      <c r="AV40" s="22"/>
      <c r="AW40" s="22"/>
      <c r="AX40" s="22"/>
      <c r="AY40" s="22"/>
      <c r="AZ40" s="22"/>
      <c r="BA40" s="22"/>
      <c r="BB40" s="22"/>
      <c r="BD40" s="22"/>
      <c r="BE40" s="22"/>
      <c r="BF40" s="22"/>
      <c r="BG40" s="22"/>
      <c r="BH40" s="22"/>
      <c r="BI40" s="22"/>
      <c r="BJ40" s="22"/>
      <c r="BK40" s="22"/>
      <c r="BM40" s="22"/>
      <c r="BN40" s="22"/>
      <c r="BO40" s="22"/>
      <c r="BP40" s="22"/>
      <c r="BQ40" s="22"/>
      <c r="BR40" s="22"/>
      <c r="BS40" s="22"/>
      <c r="BT40" s="22"/>
      <c r="BV40" s="22"/>
      <c r="BW40" s="22"/>
      <c r="BX40" s="22"/>
      <c r="BY40" s="22"/>
      <c r="BZ40" s="22"/>
      <c r="CA40" s="22"/>
      <c r="CB40" s="22"/>
      <c r="CC40" s="22"/>
      <c r="CE40" s="22"/>
      <c r="CF40" s="22"/>
      <c r="CG40" s="22"/>
      <c r="CH40" s="22"/>
      <c r="CI40" s="22"/>
      <c r="CJ40" s="22"/>
      <c r="CK40" s="22"/>
      <c r="CL40" s="22"/>
      <c r="CN40" s="22"/>
      <c r="CO40" s="22"/>
      <c r="CP40" s="22"/>
      <c r="CQ40" s="22"/>
      <c r="CR40" s="22"/>
      <c r="CS40" s="22"/>
      <c r="CT40" s="22"/>
      <c r="CU40" s="22"/>
      <c r="CW40" s="22"/>
      <c r="CX40" s="22"/>
      <c r="CY40" s="22"/>
      <c r="CZ40" s="22"/>
      <c r="DA40" s="22"/>
      <c r="DB40" s="22"/>
      <c r="DC40" s="22"/>
      <c r="DD40" s="22"/>
      <c r="DF40" s="22"/>
      <c r="DG40" s="22"/>
      <c r="DH40" s="22"/>
      <c r="DI40" s="22"/>
      <c r="DJ40" s="22"/>
      <c r="DK40" s="22"/>
      <c r="DL40" s="22"/>
      <c r="DM40" s="22"/>
      <c r="DO40" s="22"/>
      <c r="DP40" s="22"/>
      <c r="DQ40" s="22"/>
      <c r="DR40" s="22"/>
      <c r="DS40" s="22"/>
      <c r="DT40" s="22"/>
      <c r="DU40" s="22"/>
      <c r="DV40" s="22"/>
    </row>
    <row r="41" spans="1:126" s="18" customFormat="1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L41" s="22"/>
      <c r="AM41" s="22"/>
      <c r="AN41" s="22"/>
      <c r="AO41" s="22"/>
      <c r="AP41" s="22"/>
      <c r="AQ41" s="22"/>
      <c r="AR41" s="22"/>
      <c r="AS41" s="22"/>
      <c r="AU41" s="22"/>
      <c r="AV41" s="22"/>
      <c r="AW41" s="22"/>
      <c r="AX41" s="22"/>
      <c r="AY41" s="22"/>
      <c r="AZ41" s="22"/>
      <c r="BA41" s="22"/>
      <c r="BB41" s="22"/>
      <c r="BD41" s="22"/>
      <c r="BE41" s="22"/>
      <c r="BF41" s="22"/>
      <c r="BG41" s="22"/>
      <c r="BH41" s="22"/>
      <c r="BI41" s="22"/>
      <c r="BJ41" s="22"/>
      <c r="BK41" s="22"/>
      <c r="BM41" s="22"/>
      <c r="BN41" s="22"/>
      <c r="BO41" s="22"/>
      <c r="BP41" s="22"/>
      <c r="BQ41" s="22"/>
      <c r="BR41" s="22"/>
      <c r="BS41" s="22"/>
      <c r="BT41" s="22"/>
      <c r="BV41" s="22"/>
      <c r="BW41" s="22"/>
      <c r="BX41" s="22"/>
      <c r="BY41" s="22"/>
      <c r="BZ41" s="22"/>
      <c r="CA41" s="22"/>
      <c r="CB41" s="22"/>
      <c r="CC41" s="22"/>
      <c r="CE41" s="22"/>
      <c r="CF41" s="22"/>
      <c r="CG41" s="22"/>
      <c r="CH41" s="22"/>
      <c r="CI41" s="22"/>
      <c r="CJ41" s="22"/>
      <c r="CK41" s="22"/>
      <c r="CL41" s="22"/>
      <c r="CN41" s="22"/>
      <c r="CO41" s="22"/>
      <c r="CP41" s="22"/>
      <c r="CQ41" s="22"/>
      <c r="CR41" s="22"/>
      <c r="CS41" s="22"/>
      <c r="CT41" s="22"/>
      <c r="CU41" s="22"/>
      <c r="CW41" s="22"/>
      <c r="CX41" s="22"/>
      <c r="CY41" s="22"/>
      <c r="CZ41" s="22"/>
      <c r="DA41" s="22"/>
      <c r="DB41" s="22"/>
      <c r="DC41" s="22"/>
      <c r="DD41" s="22"/>
      <c r="DF41" s="22"/>
      <c r="DG41" s="22"/>
      <c r="DH41" s="22"/>
      <c r="DI41" s="22"/>
      <c r="DJ41" s="22"/>
      <c r="DK41" s="22"/>
      <c r="DL41" s="22"/>
      <c r="DM41" s="22"/>
      <c r="DO41" s="22"/>
      <c r="DP41" s="22"/>
      <c r="DQ41" s="22"/>
      <c r="DR41" s="22"/>
      <c r="DS41" s="22"/>
      <c r="DT41" s="22"/>
      <c r="DU41" s="22"/>
      <c r="DV41" s="22"/>
    </row>
    <row r="42" spans="1:126" s="18" customFormat="1" x14ac:dyDescent="0.25">
      <c r="B42" s="54" t="s">
        <v>0</v>
      </c>
      <c r="C42" s="55"/>
      <c r="D42" s="55"/>
      <c r="E42" s="55"/>
      <c r="F42" s="55"/>
      <c r="G42" s="55"/>
      <c r="H42" s="55"/>
      <c r="I42" s="56"/>
      <c r="J42" s="22"/>
      <c r="K42" s="54" t="s">
        <v>1</v>
      </c>
      <c r="L42" s="55"/>
      <c r="M42" s="55"/>
      <c r="N42" s="55"/>
      <c r="O42" s="55"/>
      <c r="P42" s="55"/>
      <c r="Q42" s="55"/>
      <c r="R42" s="56"/>
      <c r="S42" s="22"/>
      <c r="T42" s="54" t="s">
        <v>2</v>
      </c>
      <c r="U42" s="55"/>
      <c r="V42" s="55"/>
      <c r="W42" s="55"/>
      <c r="X42" s="55"/>
      <c r="Y42" s="55"/>
      <c r="Z42" s="55"/>
      <c r="AA42" s="56"/>
      <c r="AB42" s="22"/>
      <c r="AC42" s="54" t="s">
        <v>3</v>
      </c>
      <c r="AD42" s="55"/>
      <c r="AE42" s="55"/>
      <c r="AF42" s="55"/>
      <c r="AG42" s="55"/>
      <c r="AH42" s="55"/>
      <c r="AI42" s="55"/>
      <c r="AJ42" s="56"/>
      <c r="AL42" s="22"/>
      <c r="AM42" s="22"/>
      <c r="AN42" s="22"/>
      <c r="AO42" s="22"/>
      <c r="AP42" s="22"/>
      <c r="AQ42" s="22"/>
      <c r="AR42" s="22"/>
      <c r="AS42" s="22"/>
      <c r="AU42" s="22"/>
      <c r="AV42" s="22"/>
      <c r="AW42" s="22"/>
      <c r="AX42" s="22"/>
      <c r="AY42" s="22"/>
      <c r="AZ42" s="22"/>
      <c r="BA42" s="22"/>
      <c r="BB42" s="22"/>
      <c r="BD42" s="22"/>
      <c r="BE42" s="22"/>
      <c r="BF42" s="22"/>
      <c r="BG42" s="22"/>
      <c r="BH42" s="22"/>
      <c r="BI42" s="22"/>
      <c r="BJ42" s="22"/>
      <c r="BK42" s="22"/>
      <c r="BM42" s="22"/>
      <c r="BN42" s="22"/>
      <c r="BO42" s="22"/>
      <c r="BP42" s="22"/>
      <c r="BQ42" s="22"/>
      <c r="BR42" s="22"/>
      <c r="BS42" s="22"/>
      <c r="BT42" s="22"/>
      <c r="BV42" s="22"/>
      <c r="BW42" s="22"/>
      <c r="BX42" s="22"/>
      <c r="BY42" s="22"/>
      <c r="BZ42" s="22"/>
      <c r="CA42" s="22"/>
      <c r="CB42" s="22"/>
      <c r="CC42" s="22"/>
      <c r="CE42" s="22"/>
      <c r="CF42" s="22"/>
      <c r="CG42" s="22"/>
      <c r="CH42" s="22"/>
      <c r="CI42" s="22"/>
      <c r="CJ42" s="22"/>
      <c r="CK42" s="22"/>
      <c r="CL42" s="22"/>
      <c r="CN42" s="22"/>
      <c r="CO42" s="22"/>
      <c r="CP42" s="22"/>
      <c r="CQ42" s="22"/>
      <c r="CR42" s="22"/>
      <c r="CS42" s="22"/>
      <c r="CT42" s="22"/>
      <c r="CU42" s="22"/>
      <c r="CW42" s="22"/>
      <c r="CX42" s="22"/>
      <c r="CY42" s="22"/>
      <c r="CZ42" s="22"/>
      <c r="DA42" s="22"/>
      <c r="DB42" s="22"/>
      <c r="DC42" s="22"/>
      <c r="DD42" s="22"/>
      <c r="DF42" s="22"/>
      <c r="DG42" s="22"/>
      <c r="DH42" s="22"/>
      <c r="DI42" s="22"/>
      <c r="DJ42" s="22"/>
      <c r="DK42" s="22"/>
      <c r="DL42" s="22"/>
      <c r="DM42" s="22"/>
      <c r="DO42" s="22"/>
      <c r="DP42" s="22"/>
      <c r="DQ42" s="22"/>
      <c r="DR42" s="22"/>
      <c r="DS42" s="22"/>
      <c r="DT42" s="22"/>
      <c r="DU42" s="22"/>
      <c r="DV42" s="22"/>
    </row>
    <row r="43" spans="1:126" s="18" customFormat="1" x14ac:dyDescent="0.25">
      <c r="B43" s="33" t="s">
        <v>8</v>
      </c>
      <c r="C43" s="33" t="s">
        <v>10</v>
      </c>
      <c r="D43" s="33" t="s">
        <v>11</v>
      </c>
      <c r="E43" s="33" t="s">
        <v>12</v>
      </c>
      <c r="F43" s="33" t="s">
        <v>13</v>
      </c>
      <c r="G43" s="33" t="s">
        <v>14</v>
      </c>
      <c r="H43" s="33" t="s">
        <v>16</v>
      </c>
      <c r="I43" s="33" t="s">
        <v>15</v>
      </c>
      <c r="J43" s="22"/>
      <c r="K43" s="33" t="s">
        <v>8</v>
      </c>
      <c r="L43" s="33" t="s">
        <v>10</v>
      </c>
      <c r="M43" s="33" t="s">
        <v>11</v>
      </c>
      <c r="N43" s="33" t="s">
        <v>12</v>
      </c>
      <c r="O43" s="33" t="s">
        <v>13</v>
      </c>
      <c r="P43" s="33" t="s">
        <v>14</v>
      </c>
      <c r="Q43" s="33" t="s">
        <v>16</v>
      </c>
      <c r="R43" s="33" t="s">
        <v>15</v>
      </c>
      <c r="S43" s="22"/>
      <c r="T43" s="33" t="s">
        <v>8</v>
      </c>
      <c r="U43" s="33" t="s">
        <v>10</v>
      </c>
      <c r="V43" s="33" t="s">
        <v>11</v>
      </c>
      <c r="W43" s="33" t="s">
        <v>12</v>
      </c>
      <c r="X43" s="33" t="s">
        <v>13</v>
      </c>
      <c r="Y43" s="33" t="s">
        <v>14</v>
      </c>
      <c r="Z43" s="33" t="s">
        <v>16</v>
      </c>
      <c r="AA43" s="33" t="s">
        <v>15</v>
      </c>
      <c r="AB43" s="22"/>
      <c r="AC43" s="33" t="s">
        <v>8</v>
      </c>
      <c r="AD43" s="33" t="s">
        <v>10</v>
      </c>
      <c r="AE43" s="33" t="s">
        <v>11</v>
      </c>
      <c r="AF43" s="33" t="s">
        <v>12</v>
      </c>
      <c r="AG43" s="33" t="s">
        <v>13</v>
      </c>
      <c r="AH43" s="33" t="s">
        <v>14</v>
      </c>
      <c r="AI43" s="33" t="s">
        <v>16</v>
      </c>
      <c r="AJ43" s="33" t="s">
        <v>15</v>
      </c>
      <c r="AL43" s="22"/>
      <c r="AM43" s="22"/>
      <c r="AN43" s="22"/>
      <c r="AO43" s="22"/>
      <c r="AP43" s="22"/>
      <c r="AQ43" s="22"/>
      <c r="AR43" s="22"/>
      <c r="AS43" s="22"/>
      <c r="AU43" s="22"/>
      <c r="AV43" s="22"/>
      <c r="AW43" s="22"/>
      <c r="AX43" s="22"/>
      <c r="AY43" s="22"/>
      <c r="AZ43" s="22"/>
      <c r="BA43" s="22"/>
      <c r="BB43" s="22"/>
      <c r="BD43" s="22"/>
      <c r="BE43" s="22"/>
      <c r="BF43" s="22"/>
      <c r="BG43" s="22"/>
      <c r="BH43" s="22"/>
      <c r="BI43" s="22"/>
      <c r="BJ43" s="22"/>
      <c r="BK43" s="22"/>
      <c r="BM43" s="22"/>
      <c r="BN43" s="22"/>
      <c r="BO43" s="22"/>
      <c r="BP43" s="22"/>
      <c r="BQ43" s="22"/>
      <c r="BR43" s="22"/>
      <c r="BS43" s="22"/>
      <c r="BT43" s="22"/>
      <c r="BV43" s="22"/>
      <c r="BW43" s="22"/>
      <c r="BX43" s="22"/>
      <c r="BY43" s="22"/>
      <c r="BZ43" s="22"/>
      <c r="CA43" s="22"/>
      <c r="CB43" s="22"/>
      <c r="CC43" s="22"/>
      <c r="CE43" s="22"/>
      <c r="CF43" s="22"/>
      <c r="CG43" s="22"/>
      <c r="CH43" s="22"/>
      <c r="CI43" s="22"/>
      <c r="CJ43" s="22"/>
      <c r="CK43" s="22"/>
      <c r="CL43" s="22"/>
      <c r="CN43" s="22"/>
      <c r="CO43" s="22"/>
      <c r="CP43" s="22"/>
      <c r="CQ43" s="22"/>
      <c r="CR43" s="22"/>
      <c r="CS43" s="22"/>
      <c r="CT43" s="22"/>
      <c r="CU43" s="22"/>
      <c r="CW43" s="22"/>
      <c r="CX43" s="22"/>
      <c r="CY43" s="22"/>
      <c r="CZ43" s="22"/>
      <c r="DA43" s="22"/>
      <c r="DB43" s="22"/>
      <c r="DC43" s="22"/>
      <c r="DD43" s="22"/>
      <c r="DF43" s="22"/>
      <c r="DG43" s="22"/>
      <c r="DH43" s="22"/>
      <c r="DI43" s="22"/>
      <c r="DJ43" s="22"/>
      <c r="DK43" s="22"/>
      <c r="DL43" s="22"/>
      <c r="DM43" s="22"/>
      <c r="DO43" s="22"/>
      <c r="DP43" s="22"/>
      <c r="DQ43" s="22"/>
      <c r="DR43" s="22"/>
      <c r="DS43" s="22"/>
      <c r="DT43" s="22"/>
      <c r="DU43" s="22"/>
      <c r="DV43" s="22"/>
    </row>
    <row r="44" spans="1:126" s="18" customFormat="1" x14ac:dyDescent="0.25">
      <c r="B44" s="7">
        <v>550475.39402724383</v>
      </c>
      <c r="C44" s="7">
        <v>43515.646234764761</v>
      </c>
      <c r="D44" s="7">
        <v>86</v>
      </c>
      <c r="E44" s="7">
        <v>218</v>
      </c>
      <c r="F44" s="7">
        <v>12.65005674183158</v>
      </c>
      <c r="G44" s="7">
        <v>3</v>
      </c>
      <c r="H44" s="7">
        <v>23</v>
      </c>
      <c r="I44" s="7">
        <v>1282113.1664841981</v>
      </c>
      <c r="J44" s="22"/>
      <c r="K44" s="7">
        <v>1594020.715665974</v>
      </c>
      <c r="L44" s="7">
        <v>102010.769458743</v>
      </c>
      <c r="M44" s="7">
        <v>153</v>
      </c>
      <c r="N44" s="7">
        <v>230</v>
      </c>
      <c r="O44" s="7">
        <v>15.626004235863119</v>
      </c>
      <c r="P44" s="7">
        <v>39</v>
      </c>
      <c r="Q44" s="7">
        <v>2</v>
      </c>
      <c r="R44" s="7">
        <v>1228912.9402827199</v>
      </c>
      <c r="S44" s="22"/>
      <c r="T44" s="7">
        <v>1727904.8541135669</v>
      </c>
      <c r="U44" s="7">
        <v>120086.8635273438</v>
      </c>
      <c r="V44" s="7">
        <v>173</v>
      </c>
      <c r="W44" s="7">
        <v>221</v>
      </c>
      <c r="X44" s="7">
        <v>14.388791607669249</v>
      </c>
      <c r="Y44" s="7">
        <v>38</v>
      </c>
      <c r="Z44" s="7">
        <v>1</v>
      </c>
      <c r="AA44" s="7">
        <v>1060537.9570963581</v>
      </c>
      <c r="AB44" s="22"/>
      <c r="AC44" s="7">
        <v>1508448.014796216</v>
      </c>
      <c r="AD44" s="7">
        <v>114603.7263421743</v>
      </c>
      <c r="AE44" s="7">
        <v>182</v>
      </c>
      <c r="AF44" s="7">
        <v>250</v>
      </c>
      <c r="AG44" s="7">
        <v>13.162294656043001</v>
      </c>
      <c r="AH44" s="7">
        <v>37</v>
      </c>
      <c r="AI44" s="7">
        <v>1</v>
      </c>
      <c r="AJ44" s="7">
        <v>867015.00743006717</v>
      </c>
      <c r="AL44" s="22"/>
      <c r="AM44" s="22"/>
      <c r="AN44" s="22"/>
      <c r="AO44" s="22"/>
      <c r="AP44" s="22"/>
      <c r="AQ44" s="22"/>
      <c r="AR44" s="22"/>
      <c r="AS44" s="22"/>
      <c r="AU44" s="22"/>
      <c r="AV44" s="22"/>
      <c r="AW44" s="22"/>
      <c r="AX44" s="22"/>
      <c r="AY44" s="22"/>
      <c r="AZ44" s="22"/>
      <c r="BA44" s="22"/>
      <c r="BB44" s="22"/>
      <c r="BD44" s="22"/>
      <c r="BE44" s="22"/>
      <c r="BF44" s="22"/>
      <c r="BG44" s="22"/>
      <c r="BH44" s="22"/>
      <c r="BI44" s="22"/>
      <c r="BJ44" s="22"/>
      <c r="BK44" s="22"/>
      <c r="BM44" s="22"/>
      <c r="BN44" s="22"/>
      <c r="BO44" s="22"/>
      <c r="BP44" s="22"/>
      <c r="BQ44" s="22"/>
      <c r="BR44" s="22"/>
      <c r="BS44" s="22"/>
      <c r="BT44" s="22"/>
      <c r="BV44" s="22"/>
      <c r="BW44" s="22"/>
      <c r="BX44" s="22"/>
      <c r="BY44" s="22"/>
      <c r="BZ44" s="22"/>
      <c r="CA44" s="22"/>
      <c r="CB44" s="22"/>
      <c r="CC44" s="22"/>
      <c r="CE44" s="22"/>
      <c r="CF44" s="22"/>
      <c r="CG44" s="22"/>
      <c r="CH44" s="22"/>
      <c r="CI44" s="22"/>
      <c r="CJ44" s="22"/>
      <c r="CK44" s="22"/>
      <c r="CL44" s="22"/>
      <c r="CN44" s="22"/>
      <c r="CO44" s="22"/>
      <c r="CP44" s="22"/>
      <c r="CQ44" s="22"/>
      <c r="CR44" s="22"/>
      <c r="CS44" s="22"/>
      <c r="CT44" s="22"/>
      <c r="CU44" s="22"/>
      <c r="CW44" s="22"/>
      <c r="CX44" s="22"/>
      <c r="CY44" s="22"/>
      <c r="CZ44" s="22"/>
      <c r="DA44" s="22"/>
      <c r="DB44" s="22"/>
      <c r="DC44" s="22"/>
      <c r="DD44" s="22"/>
      <c r="DF44" s="22"/>
      <c r="DG44" s="22"/>
      <c r="DH44" s="22"/>
      <c r="DI44" s="22"/>
      <c r="DJ44" s="22"/>
      <c r="DK44" s="22"/>
      <c r="DL44" s="22"/>
      <c r="DM44" s="22"/>
      <c r="DO44" s="22"/>
      <c r="DP44" s="22"/>
      <c r="DQ44" s="22"/>
      <c r="DR44" s="22"/>
      <c r="DS44" s="22"/>
      <c r="DT44" s="22"/>
      <c r="DU44" s="22"/>
      <c r="DV44" s="22"/>
    </row>
    <row r="45" spans="1:126" s="18" customFormat="1" x14ac:dyDescent="0.25">
      <c r="B45" s="7">
        <v>326362.86554382101</v>
      </c>
      <c r="C45" s="7">
        <v>22347.218192150209</v>
      </c>
      <c r="D45" s="7">
        <v>43</v>
      </c>
      <c r="E45" s="7">
        <v>167</v>
      </c>
      <c r="F45" s="7">
        <v>14.60418306822908</v>
      </c>
      <c r="G45" s="7">
        <v>1</v>
      </c>
      <c r="H45" s="7">
        <v>24</v>
      </c>
      <c r="I45" s="7">
        <v>1575998.0326052981</v>
      </c>
      <c r="J45" s="22"/>
      <c r="K45" s="7">
        <v>2086950.468603651</v>
      </c>
      <c r="L45" s="7">
        <v>118387.4897541338</v>
      </c>
      <c r="M45" s="7">
        <v>186</v>
      </c>
      <c r="N45" s="7">
        <v>239</v>
      </c>
      <c r="O45" s="7">
        <v>17.628133453440171</v>
      </c>
      <c r="P45" s="7">
        <v>41</v>
      </c>
      <c r="Q45" s="7">
        <v>2</v>
      </c>
      <c r="R45" s="7">
        <v>1462757.371119715</v>
      </c>
      <c r="S45" s="22"/>
      <c r="T45" s="7">
        <v>2322818.7697310378</v>
      </c>
      <c r="U45" s="7">
        <v>138482.83975685891</v>
      </c>
      <c r="V45" s="7">
        <v>193</v>
      </c>
      <c r="W45" s="7">
        <v>253</v>
      </c>
      <c r="X45" s="7">
        <v>16.77333288232191</v>
      </c>
      <c r="Y45" s="7">
        <v>53</v>
      </c>
      <c r="Z45" s="7">
        <v>1</v>
      </c>
      <c r="AA45" s="7">
        <v>1407356.8750383309</v>
      </c>
      <c r="AB45" s="22"/>
      <c r="AC45" s="7">
        <v>2141046.8677197071</v>
      </c>
      <c r="AD45" s="7">
        <v>144021.73265111359</v>
      </c>
      <c r="AE45" s="7">
        <v>156</v>
      </c>
      <c r="AF45" s="7">
        <v>224</v>
      </c>
      <c r="AG45" s="7">
        <v>14.86613741070801</v>
      </c>
      <c r="AH45" s="7">
        <v>53</v>
      </c>
      <c r="AI45" s="7">
        <v>2</v>
      </c>
      <c r="AJ45" s="7">
        <v>1063420.2003892909</v>
      </c>
      <c r="AL45" s="22"/>
      <c r="AM45" s="22"/>
      <c r="AN45" s="22"/>
      <c r="AO45" s="22"/>
      <c r="AP45" s="22"/>
      <c r="AQ45" s="22"/>
      <c r="AR45" s="22"/>
      <c r="AS45" s="22"/>
      <c r="AU45" s="22"/>
      <c r="AV45" s="22"/>
      <c r="AW45" s="22"/>
      <c r="AX45" s="22"/>
      <c r="AY45" s="22"/>
      <c r="AZ45" s="22"/>
      <c r="BA45" s="22"/>
      <c r="BB45" s="22"/>
      <c r="BD45" s="22"/>
      <c r="BE45" s="22"/>
      <c r="BF45" s="22"/>
      <c r="BG45" s="22"/>
      <c r="BH45" s="22"/>
      <c r="BI45" s="22"/>
      <c r="BJ45" s="22"/>
      <c r="BK45" s="22"/>
      <c r="BM45" s="22"/>
      <c r="BN45" s="22"/>
      <c r="BO45" s="22"/>
      <c r="BP45" s="22"/>
      <c r="BQ45" s="22"/>
      <c r="BR45" s="22"/>
      <c r="BS45" s="22"/>
      <c r="BT45" s="22"/>
      <c r="BV45" s="22"/>
      <c r="BW45" s="22"/>
      <c r="BX45" s="22"/>
      <c r="BY45" s="22"/>
      <c r="BZ45" s="22"/>
      <c r="CA45" s="22"/>
      <c r="CB45" s="22"/>
      <c r="CC45" s="22"/>
      <c r="CE45" s="22"/>
      <c r="CF45" s="22"/>
      <c r="CG45" s="22"/>
      <c r="CH45" s="22"/>
      <c r="CI45" s="22"/>
      <c r="CJ45" s="22"/>
      <c r="CK45" s="22"/>
      <c r="CL45" s="22"/>
      <c r="CN45" s="22"/>
      <c r="CO45" s="22"/>
      <c r="CP45" s="22"/>
      <c r="CQ45" s="22"/>
      <c r="CR45" s="22"/>
      <c r="CS45" s="22"/>
      <c r="CT45" s="22"/>
      <c r="CU45" s="22"/>
      <c r="CW45" s="22"/>
      <c r="CX45" s="22"/>
      <c r="CY45" s="22"/>
      <c r="CZ45" s="22"/>
      <c r="DA45" s="22"/>
      <c r="DB45" s="22"/>
      <c r="DC45" s="22"/>
      <c r="DD45" s="22"/>
      <c r="DF45" s="22"/>
      <c r="DG45" s="22"/>
      <c r="DH45" s="22"/>
      <c r="DI45" s="22"/>
      <c r="DJ45" s="22"/>
      <c r="DK45" s="22"/>
      <c r="DL45" s="22"/>
      <c r="DM45" s="22"/>
      <c r="DO45" s="22"/>
      <c r="DP45" s="22"/>
      <c r="DQ45" s="22"/>
      <c r="DR45" s="22"/>
      <c r="DS45" s="22"/>
      <c r="DT45" s="22"/>
      <c r="DU45" s="22"/>
      <c r="DV45" s="22"/>
    </row>
    <row r="46" spans="1:126" s="18" customFormat="1" x14ac:dyDescent="0.25">
      <c r="B46" s="7">
        <v>85949.124993807651</v>
      </c>
      <c r="C46" s="7">
        <v>6848.4102981779906</v>
      </c>
      <c r="D46" s="7">
        <v>9</v>
      </c>
      <c r="E46" s="7">
        <v>88</v>
      </c>
      <c r="F46" s="7">
        <v>12.550230090138481</v>
      </c>
      <c r="G46" s="7">
        <v>1</v>
      </c>
      <c r="H46" s="7">
        <v>24</v>
      </c>
      <c r="I46" s="7">
        <v>1393422.88246315</v>
      </c>
      <c r="J46" s="22"/>
      <c r="K46" s="7">
        <v>1747746.6579410939</v>
      </c>
      <c r="L46" s="7">
        <v>93246.203470511391</v>
      </c>
      <c r="M46" s="7">
        <v>172</v>
      </c>
      <c r="N46" s="7">
        <v>241</v>
      </c>
      <c r="O46" s="7">
        <v>18.74335461275707</v>
      </c>
      <c r="P46" s="7">
        <v>24</v>
      </c>
      <c r="Q46" s="7">
        <v>7</v>
      </c>
      <c r="R46" s="7">
        <v>1453427.092831552</v>
      </c>
      <c r="S46" s="22"/>
      <c r="T46" s="7">
        <v>1746566.985686227</v>
      </c>
      <c r="U46" s="7">
        <v>112925.82740331801</v>
      </c>
      <c r="V46" s="7">
        <v>196</v>
      </c>
      <c r="W46" s="7">
        <v>260</v>
      </c>
      <c r="X46" s="7">
        <v>15.466497132213251</v>
      </c>
      <c r="Y46" s="7">
        <v>29</v>
      </c>
      <c r="Z46" s="7">
        <v>6</v>
      </c>
      <c r="AA46" s="7">
        <v>1257573.1485895561</v>
      </c>
      <c r="AB46" s="22"/>
      <c r="AC46" s="7">
        <v>1843433.9852738129</v>
      </c>
      <c r="AD46" s="7">
        <v>118079.1251137073</v>
      </c>
      <c r="AE46" s="7">
        <v>176</v>
      </c>
      <c r="AF46" s="7">
        <v>238</v>
      </c>
      <c r="AG46" s="7">
        <v>15.611853352560249</v>
      </c>
      <c r="AH46" s="7">
        <v>41</v>
      </c>
      <c r="AI46" s="7">
        <v>2</v>
      </c>
      <c r="AJ46" s="7">
        <v>1269888.0449324229</v>
      </c>
      <c r="AL46" s="22"/>
      <c r="AM46" s="22"/>
      <c r="AN46" s="22"/>
      <c r="AO46" s="22"/>
      <c r="AP46" s="22"/>
      <c r="AQ46" s="22"/>
      <c r="AR46" s="22"/>
      <c r="AS46" s="22"/>
      <c r="AU46" s="22"/>
      <c r="AV46" s="22"/>
      <c r="AW46" s="22"/>
      <c r="AX46" s="22"/>
      <c r="AY46" s="22"/>
      <c r="AZ46" s="22"/>
      <c r="BA46" s="22"/>
      <c r="BB46" s="22"/>
      <c r="BD46" s="22"/>
      <c r="BE46" s="22"/>
      <c r="BF46" s="22"/>
      <c r="BG46" s="22"/>
      <c r="BH46" s="22"/>
      <c r="BI46" s="22"/>
      <c r="BJ46" s="22"/>
      <c r="BK46" s="22"/>
      <c r="BM46" s="22"/>
      <c r="BN46" s="22"/>
      <c r="BO46" s="22"/>
      <c r="BP46" s="22"/>
      <c r="BQ46" s="22"/>
      <c r="BR46" s="22"/>
      <c r="BS46" s="22"/>
      <c r="BT46" s="22"/>
      <c r="BV46" s="22"/>
      <c r="BW46" s="22"/>
      <c r="BX46" s="22"/>
      <c r="BY46" s="22"/>
      <c r="BZ46" s="22"/>
      <c r="CA46" s="22"/>
      <c r="CB46" s="22"/>
      <c r="CC46" s="22"/>
      <c r="CE46" s="22"/>
      <c r="CF46" s="22"/>
      <c r="CG46" s="22"/>
      <c r="CH46" s="22"/>
      <c r="CI46" s="22"/>
      <c r="CJ46" s="22"/>
      <c r="CK46" s="22"/>
      <c r="CL46" s="22"/>
      <c r="CN46" s="22"/>
      <c r="CO46" s="22"/>
      <c r="CP46" s="22"/>
      <c r="CQ46" s="22"/>
      <c r="CR46" s="22"/>
      <c r="CS46" s="22"/>
      <c r="CT46" s="22"/>
      <c r="CU46" s="22"/>
      <c r="CW46" s="22"/>
      <c r="CX46" s="22"/>
      <c r="CY46" s="22"/>
      <c r="CZ46" s="22"/>
      <c r="DA46" s="22"/>
      <c r="DB46" s="22"/>
      <c r="DC46" s="22"/>
      <c r="DD46" s="22"/>
      <c r="DF46" s="22"/>
      <c r="DG46" s="22"/>
      <c r="DH46" s="22"/>
      <c r="DI46" s="22"/>
      <c r="DJ46" s="22"/>
      <c r="DK46" s="22"/>
      <c r="DL46" s="22"/>
      <c r="DM46" s="22"/>
      <c r="DO46" s="22"/>
      <c r="DP46" s="22"/>
      <c r="DQ46" s="22"/>
      <c r="DR46" s="22"/>
      <c r="DS46" s="22"/>
      <c r="DT46" s="22"/>
      <c r="DU46" s="22"/>
      <c r="DV46" s="22"/>
    </row>
    <row r="47" spans="1:126" s="18" customFormat="1" x14ac:dyDescent="0.25">
      <c r="B47" s="7">
        <v>110958.4917962608</v>
      </c>
      <c r="C47" s="7">
        <v>8146.203655616584</v>
      </c>
      <c r="D47" s="7">
        <v>16</v>
      </c>
      <c r="E47" s="7">
        <v>88</v>
      </c>
      <c r="F47" s="7">
        <v>13.620883602604019</v>
      </c>
      <c r="G47" s="7">
        <v>0</v>
      </c>
      <c r="H47" s="7">
        <v>25</v>
      </c>
      <c r="I47" s="7">
        <v>1499402.810844677</v>
      </c>
      <c r="J47" s="22"/>
      <c r="K47" s="7">
        <v>1632480.5511687831</v>
      </c>
      <c r="L47" s="7">
        <v>92263.324909641495</v>
      </c>
      <c r="M47" s="7">
        <v>148</v>
      </c>
      <c r="N47" s="7">
        <v>231</v>
      </c>
      <c r="O47" s="7">
        <v>17.693710396493511</v>
      </c>
      <c r="P47" s="7">
        <v>17</v>
      </c>
      <c r="Q47" s="7">
        <v>15</v>
      </c>
      <c r="R47" s="7">
        <v>1540007.791355669</v>
      </c>
      <c r="S47" s="22"/>
      <c r="T47" s="7">
        <v>2190167.8534137001</v>
      </c>
      <c r="U47" s="7">
        <v>127927.7196380785</v>
      </c>
      <c r="V47" s="7">
        <v>189</v>
      </c>
      <c r="W47" s="7">
        <v>239</v>
      </c>
      <c r="X47" s="7">
        <v>17.120354053131901</v>
      </c>
      <c r="Y47" s="7">
        <v>52</v>
      </c>
      <c r="Z47" s="7">
        <v>1</v>
      </c>
      <c r="AA47" s="7">
        <v>1455608.4627554391</v>
      </c>
      <c r="AB47" s="22"/>
      <c r="AC47" s="7">
        <v>2770746.1523905811</v>
      </c>
      <c r="AD47" s="7">
        <v>165349.17542004131</v>
      </c>
      <c r="AE47" s="7">
        <v>244</v>
      </c>
      <c r="AF47" s="7">
        <v>274</v>
      </c>
      <c r="AG47" s="7">
        <v>16.75693964213594</v>
      </c>
      <c r="AH47" s="7">
        <v>62</v>
      </c>
      <c r="AI47" s="7">
        <v>3</v>
      </c>
      <c r="AJ47" s="7">
        <v>1454298.0658047721</v>
      </c>
      <c r="AL47" s="22"/>
      <c r="AM47" s="22"/>
      <c r="AN47" s="22"/>
      <c r="AO47" s="22"/>
      <c r="AP47" s="22"/>
      <c r="AQ47" s="22"/>
      <c r="AR47" s="22"/>
      <c r="AS47" s="22"/>
      <c r="AU47" s="22"/>
      <c r="AV47" s="22"/>
      <c r="AW47" s="22"/>
      <c r="AX47" s="22"/>
      <c r="AY47" s="22"/>
      <c r="AZ47" s="22"/>
      <c r="BA47" s="22"/>
      <c r="BB47" s="22"/>
      <c r="BD47" s="22"/>
      <c r="BE47" s="22"/>
      <c r="BF47" s="22"/>
      <c r="BG47" s="22"/>
      <c r="BH47" s="22"/>
      <c r="BI47" s="22"/>
      <c r="BJ47" s="22"/>
      <c r="BK47" s="22"/>
      <c r="BM47" s="22"/>
      <c r="BN47" s="22"/>
      <c r="BO47" s="22"/>
      <c r="BP47" s="22"/>
      <c r="BQ47" s="22"/>
      <c r="BR47" s="22"/>
      <c r="BS47" s="22"/>
      <c r="BT47" s="22"/>
      <c r="BV47" s="22"/>
      <c r="BW47" s="22"/>
      <c r="BX47" s="22"/>
      <c r="BY47" s="22"/>
      <c r="BZ47" s="22"/>
      <c r="CA47" s="22"/>
      <c r="CB47" s="22"/>
      <c r="CC47" s="22"/>
      <c r="CE47" s="22"/>
      <c r="CF47" s="22"/>
      <c r="CG47" s="22"/>
      <c r="CH47" s="22"/>
      <c r="CI47" s="22"/>
      <c r="CJ47" s="22"/>
      <c r="CK47" s="22"/>
      <c r="CL47" s="22"/>
      <c r="CN47" s="22"/>
      <c r="CO47" s="22"/>
      <c r="CP47" s="22"/>
      <c r="CQ47" s="22"/>
      <c r="CR47" s="22"/>
      <c r="CS47" s="22"/>
      <c r="CT47" s="22"/>
      <c r="CU47" s="22"/>
      <c r="CW47" s="22"/>
      <c r="CX47" s="22"/>
      <c r="CY47" s="22"/>
      <c r="CZ47" s="22"/>
      <c r="DA47" s="22"/>
      <c r="DB47" s="22"/>
      <c r="DC47" s="22"/>
      <c r="DD47" s="22"/>
      <c r="DF47" s="22"/>
      <c r="DG47" s="22"/>
      <c r="DH47" s="22"/>
      <c r="DI47" s="22"/>
      <c r="DJ47" s="22"/>
      <c r="DK47" s="22"/>
      <c r="DL47" s="22"/>
      <c r="DM47" s="22"/>
      <c r="DO47" s="22"/>
      <c r="DP47" s="22"/>
      <c r="DQ47" s="22"/>
      <c r="DR47" s="22"/>
      <c r="DS47" s="22"/>
      <c r="DT47" s="22"/>
      <c r="DU47" s="22"/>
      <c r="DV47" s="22"/>
    </row>
    <row r="48" spans="1:126" s="18" customFormat="1" x14ac:dyDescent="0.25">
      <c r="B48" s="7">
        <v>410714.94425400317</v>
      </c>
      <c r="C48" s="7">
        <v>29086.794591013258</v>
      </c>
      <c r="D48" s="7">
        <v>74</v>
      </c>
      <c r="E48" s="7">
        <v>161</v>
      </c>
      <c r="F48" s="7">
        <v>14.120323329848761</v>
      </c>
      <c r="G48" s="7">
        <v>0</v>
      </c>
      <c r="H48" s="7">
        <v>25</v>
      </c>
      <c r="I48" s="7">
        <v>1562772.788380838</v>
      </c>
      <c r="J48" s="22"/>
      <c r="K48" s="7">
        <v>1992915.31242628</v>
      </c>
      <c r="L48" s="7">
        <v>109462.2833582891</v>
      </c>
      <c r="M48" s="7">
        <v>171</v>
      </c>
      <c r="N48" s="7">
        <v>256</v>
      </c>
      <c r="O48" s="7">
        <v>18.206410932459001</v>
      </c>
      <c r="P48" s="7">
        <v>36</v>
      </c>
      <c r="Q48" s="7">
        <v>7</v>
      </c>
      <c r="R48" s="7">
        <v>1496879.666716109</v>
      </c>
      <c r="S48" s="22"/>
      <c r="T48" s="7">
        <v>2429778.345832895</v>
      </c>
      <c r="U48" s="7">
        <v>137273.97114048121</v>
      </c>
      <c r="V48" s="7">
        <v>207</v>
      </c>
      <c r="W48" s="7">
        <v>248</v>
      </c>
      <c r="X48" s="7">
        <v>17.700211669015889</v>
      </c>
      <c r="Y48" s="7">
        <v>50</v>
      </c>
      <c r="Z48" s="7">
        <v>1</v>
      </c>
      <c r="AA48" s="7">
        <v>1434101.887801884</v>
      </c>
      <c r="AB48" s="22"/>
      <c r="AC48" s="7">
        <v>2724016.0111330212</v>
      </c>
      <c r="AD48" s="7">
        <v>155044.32245947351</v>
      </c>
      <c r="AE48" s="7">
        <v>192</v>
      </c>
      <c r="AF48" s="7">
        <v>261</v>
      </c>
      <c r="AG48" s="7">
        <v>17.569272888693121</v>
      </c>
      <c r="AH48" s="7">
        <v>58</v>
      </c>
      <c r="AI48" s="7">
        <v>1</v>
      </c>
      <c r="AJ48" s="7">
        <v>1340172.256378954</v>
      </c>
      <c r="AL48" s="22"/>
      <c r="AM48" s="22"/>
      <c r="AN48" s="22"/>
      <c r="AO48" s="22"/>
      <c r="AP48" s="22"/>
      <c r="AQ48" s="22"/>
      <c r="AR48" s="22"/>
      <c r="AS48" s="22"/>
      <c r="AU48" s="22"/>
      <c r="AV48" s="22"/>
      <c r="AW48" s="22"/>
      <c r="AX48" s="22"/>
      <c r="AY48" s="22"/>
      <c r="AZ48" s="22"/>
      <c r="BA48" s="22"/>
      <c r="BB48" s="22"/>
      <c r="BD48" s="22"/>
      <c r="BE48" s="22"/>
      <c r="BF48" s="22"/>
      <c r="BG48" s="22"/>
      <c r="BH48" s="22"/>
      <c r="BI48" s="22"/>
      <c r="BJ48" s="22"/>
      <c r="BK48" s="22"/>
      <c r="BM48" s="22"/>
      <c r="BN48" s="22"/>
      <c r="BO48" s="22"/>
      <c r="BP48" s="22"/>
      <c r="BQ48" s="22"/>
      <c r="BR48" s="22"/>
      <c r="BS48" s="22"/>
      <c r="BT48" s="22"/>
      <c r="BV48" s="22"/>
      <c r="BW48" s="22"/>
      <c r="BX48" s="22"/>
      <c r="BY48" s="22"/>
      <c r="BZ48" s="22"/>
      <c r="CA48" s="22"/>
      <c r="CB48" s="22"/>
      <c r="CC48" s="22"/>
      <c r="CE48" s="22"/>
      <c r="CF48" s="22"/>
      <c r="CG48" s="22"/>
      <c r="CH48" s="22"/>
      <c r="CI48" s="22"/>
      <c r="CJ48" s="22"/>
      <c r="CK48" s="22"/>
      <c r="CL48" s="22"/>
      <c r="CN48" s="22"/>
      <c r="CO48" s="22"/>
      <c r="CP48" s="22"/>
      <c r="CQ48" s="22"/>
      <c r="CR48" s="22"/>
      <c r="CS48" s="22"/>
      <c r="CT48" s="22"/>
      <c r="CU48" s="22"/>
      <c r="CW48" s="22"/>
      <c r="CX48" s="22"/>
      <c r="CY48" s="22"/>
      <c r="CZ48" s="22"/>
      <c r="DA48" s="22"/>
      <c r="DB48" s="22"/>
      <c r="DC48" s="22"/>
      <c r="DD48" s="22"/>
      <c r="DF48" s="22"/>
      <c r="DG48" s="22"/>
      <c r="DH48" s="22"/>
      <c r="DI48" s="22"/>
      <c r="DJ48" s="22"/>
      <c r="DK48" s="22"/>
      <c r="DL48" s="22"/>
      <c r="DM48" s="22"/>
      <c r="DO48" s="22"/>
      <c r="DP48" s="22"/>
      <c r="DQ48" s="22"/>
      <c r="DR48" s="22"/>
      <c r="DS48" s="22"/>
      <c r="DT48" s="22"/>
      <c r="DU48" s="22"/>
      <c r="DV48" s="22"/>
    </row>
    <row r="49" spans="1:131" s="18" customFormat="1" x14ac:dyDescent="0.25">
      <c r="B49" s="7">
        <v>206149.6952834746</v>
      </c>
      <c r="C49" s="7">
        <v>14064.38990017608</v>
      </c>
      <c r="D49" s="7">
        <v>30</v>
      </c>
      <c r="E49" s="7">
        <v>144</v>
      </c>
      <c r="F49" s="7">
        <v>14.65756401426937</v>
      </c>
      <c r="G49" s="7">
        <v>0</v>
      </c>
      <c r="H49" s="7">
        <v>25</v>
      </c>
      <c r="I49" s="7">
        <v>1455444.6631366049</v>
      </c>
      <c r="J49" s="22"/>
      <c r="K49" s="7">
        <v>879851.22755979782</v>
      </c>
      <c r="L49" s="7">
        <v>50074.193816379193</v>
      </c>
      <c r="M49" s="7">
        <v>83</v>
      </c>
      <c r="N49" s="7">
        <v>228</v>
      </c>
      <c r="O49" s="7">
        <v>17.57095143231242</v>
      </c>
      <c r="P49" s="7">
        <v>8</v>
      </c>
      <c r="Q49" s="7">
        <v>20</v>
      </c>
      <c r="R49" s="7">
        <v>1383850.054739407</v>
      </c>
      <c r="S49" s="22"/>
      <c r="T49" s="7">
        <v>1026266.036848144</v>
      </c>
      <c r="U49" s="7">
        <v>58415.861953144427</v>
      </c>
      <c r="V49" s="7">
        <v>88</v>
      </c>
      <c r="W49" s="7">
        <v>214</v>
      </c>
      <c r="X49" s="7">
        <v>17.56827687779932</v>
      </c>
      <c r="Y49" s="7">
        <v>22</v>
      </c>
      <c r="Z49" s="7">
        <v>15</v>
      </c>
      <c r="AA49" s="7">
        <v>1324762.4922379381</v>
      </c>
      <c r="AB49" s="22"/>
      <c r="AC49" s="7">
        <v>1043515.396708366</v>
      </c>
      <c r="AD49" s="7">
        <v>59629.016182377432</v>
      </c>
      <c r="AE49" s="7">
        <v>72</v>
      </c>
      <c r="AF49" s="7">
        <v>210</v>
      </c>
      <c r="AG49" s="7">
        <v>17.500127681408291</v>
      </c>
      <c r="AH49" s="7">
        <v>20</v>
      </c>
      <c r="AI49" s="7">
        <v>17</v>
      </c>
      <c r="AJ49" s="7">
        <v>1257921.2227795769</v>
      </c>
      <c r="AL49" s="22"/>
      <c r="AM49" s="22"/>
      <c r="AN49" s="22"/>
      <c r="AO49" s="22"/>
      <c r="AP49" s="22"/>
      <c r="AQ49" s="22"/>
      <c r="AR49" s="22"/>
      <c r="AS49" s="22"/>
      <c r="AU49" s="22"/>
      <c r="AV49" s="22"/>
      <c r="AW49" s="22"/>
      <c r="AX49" s="22"/>
      <c r="AY49" s="22"/>
      <c r="AZ49" s="22"/>
      <c r="BA49" s="22"/>
      <c r="BB49" s="22"/>
      <c r="BD49" s="22"/>
      <c r="BE49" s="22"/>
      <c r="BF49" s="22"/>
      <c r="BG49" s="22"/>
      <c r="BH49" s="22"/>
      <c r="BI49" s="22"/>
      <c r="BJ49" s="22"/>
      <c r="BK49" s="22"/>
      <c r="BM49" s="22"/>
      <c r="BN49" s="22"/>
      <c r="BO49" s="22"/>
      <c r="BP49" s="22"/>
      <c r="BQ49" s="22"/>
      <c r="BR49" s="22"/>
      <c r="BS49" s="22"/>
      <c r="BT49" s="22"/>
      <c r="BV49" s="22"/>
      <c r="BW49" s="22"/>
      <c r="BX49" s="22"/>
      <c r="BY49" s="22"/>
      <c r="BZ49" s="22"/>
      <c r="CA49" s="22"/>
      <c r="CB49" s="22"/>
      <c r="CC49" s="22"/>
      <c r="CE49" s="22"/>
      <c r="CF49" s="22"/>
      <c r="CG49" s="22"/>
      <c r="CH49" s="22"/>
      <c r="CI49" s="22"/>
      <c r="CJ49" s="22"/>
      <c r="CK49" s="22"/>
      <c r="CL49" s="22"/>
      <c r="CN49" s="22"/>
      <c r="CO49" s="22"/>
      <c r="CP49" s="22"/>
      <c r="CQ49" s="22"/>
      <c r="CR49" s="22"/>
      <c r="CS49" s="22"/>
      <c r="CT49" s="22"/>
      <c r="CU49" s="22"/>
      <c r="CW49" s="22"/>
      <c r="CX49" s="22"/>
      <c r="CY49" s="22"/>
      <c r="CZ49" s="22"/>
      <c r="DA49" s="22"/>
      <c r="DB49" s="22"/>
      <c r="DC49" s="22"/>
      <c r="DD49" s="22"/>
      <c r="DF49" s="22"/>
      <c r="DG49" s="22"/>
      <c r="DH49" s="22"/>
      <c r="DI49" s="22"/>
      <c r="DJ49" s="22"/>
      <c r="DK49" s="22"/>
      <c r="DL49" s="22"/>
      <c r="DM49" s="22"/>
      <c r="DO49" s="22"/>
      <c r="DP49" s="22"/>
      <c r="DQ49" s="22"/>
      <c r="DR49" s="22"/>
      <c r="DS49" s="22"/>
      <c r="DT49" s="22"/>
      <c r="DU49" s="22"/>
      <c r="DV49" s="22"/>
    </row>
    <row r="50" spans="1:131" s="18" customFormat="1" x14ac:dyDescent="0.25">
      <c r="B50" s="7">
        <v>33898.646116833523</v>
      </c>
      <c r="C50" s="7">
        <v>1664.270506675598</v>
      </c>
      <c r="D50" s="7">
        <v>2</v>
      </c>
      <c r="E50" s="7">
        <v>44</v>
      </c>
      <c r="F50" s="7">
        <v>20.368471339762252</v>
      </c>
      <c r="G50" s="7">
        <v>0</v>
      </c>
      <c r="H50" s="7">
        <v>25</v>
      </c>
      <c r="I50" s="7">
        <v>1485985.417067355</v>
      </c>
      <c r="J50" s="22"/>
      <c r="K50" s="7">
        <v>114795.1828681656</v>
      </c>
      <c r="L50" s="7">
        <v>6724.0423678827456</v>
      </c>
      <c r="M50" s="7">
        <v>5</v>
      </c>
      <c r="N50" s="7">
        <v>74</v>
      </c>
      <c r="O50" s="7">
        <v>17.072346750294511</v>
      </c>
      <c r="P50" s="7">
        <v>0</v>
      </c>
      <c r="Q50" s="7">
        <v>25</v>
      </c>
      <c r="R50" s="7">
        <v>1445389.8865343721</v>
      </c>
      <c r="S50" s="22"/>
      <c r="T50" s="7">
        <v>368500.31748870609</v>
      </c>
      <c r="U50" s="7">
        <v>16834.6958173155</v>
      </c>
      <c r="V50" s="7">
        <v>23</v>
      </c>
      <c r="W50" s="7">
        <v>114</v>
      </c>
      <c r="X50" s="7">
        <v>21.889336254574989</v>
      </c>
      <c r="Y50" s="7">
        <v>1</v>
      </c>
      <c r="Z50" s="7">
        <v>25</v>
      </c>
      <c r="AA50" s="7">
        <v>1582072.7934691471</v>
      </c>
      <c r="AB50" s="22"/>
      <c r="AC50" s="7">
        <v>592170.27200201189</v>
      </c>
      <c r="AD50" s="7">
        <v>27565.844859366342</v>
      </c>
      <c r="AE50" s="7">
        <v>27</v>
      </c>
      <c r="AF50" s="7">
        <v>134</v>
      </c>
      <c r="AG50" s="7">
        <v>21.482028757801849</v>
      </c>
      <c r="AH50" s="7">
        <v>4</v>
      </c>
      <c r="AI50" s="7">
        <v>24</v>
      </c>
      <c r="AJ50" s="7">
        <v>1567332.402770479</v>
      </c>
      <c r="AL50" s="22"/>
      <c r="AM50" s="22"/>
      <c r="AN50" s="22"/>
      <c r="AO50" s="22"/>
      <c r="AP50" s="22"/>
      <c r="AQ50" s="22"/>
      <c r="AR50" s="22"/>
      <c r="AS50" s="22"/>
      <c r="AU50" s="22"/>
      <c r="AV50" s="22"/>
      <c r="AW50" s="22"/>
      <c r="AX50" s="22"/>
      <c r="AY50" s="22"/>
      <c r="AZ50" s="22"/>
      <c r="BA50" s="22"/>
      <c r="BB50" s="22"/>
      <c r="BD50" s="22"/>
      <c r="BE50" s="22"/>
      <c r="BF50" s="22"/>
      <c r="BG50" s="22"/>
      <c r="BH50" s="22"/>
      <c r="BI50" s="22"/>
      <c r="BJ50" s="22"/>
      <c r="BK50" s="22"/>
      <c r="BM50" s="22"/>
      <c r="BN50" s="22"/>
      <c r="BO50" s="22"/>
      <c r="BP50" s="22"/>
      <c r="BQ50" s="22"/>
      <c r="BR50" s="22"/>
      <c r="BS50" s="22"/>
      <c r="BT50" s="22"/>
      <c r="BV50" s="22"/>
      <c r="BW50" s="22"/>
      <c r="BX50" s="22"/>
      <c r="BY50" s="22"/>
      <c r="BZ50" s="22"/>
      <c r="CA50" s="22"/>
      <c r="CB50" s="22"/>
      <c r="CC50" s="22"/>
      <c r="CE50" s="22"/>
      <c r="CF50" s="22"/>
      <c r="CG50" s="22"/>
      <c r="CH50" s="22"/>
      <c r="CI50" s="22"/>
      <c r="CJ50" s="22"/>
      <c r="CK50" s="22"/>
      <c r="CL50" s="22"/>
      <c r="CN50" s="22"/>
      <c r="CO50" s="22"/>
      <c r="CP50" s="22"/>
      <c r="CQ50" s="22"/>
      <c r="CR50" s="22"/>
      <c r="CS50" s="22"/>
      <c r="CT50" s="22"/>
      <c r="CU50" s="22"/>
      <c r="CW50" s="22"/>
      <c r="CX50" s="22"/>
      <c r="CY50" s="22"/>
      <c r="CZ50" s="22"/>
      <c r="DA50" s="22"/>
      <c r="DB50" s="22"/>
      <c r="DC50" s="22"/>
      <c r="DD50" s="22"/>
      <c r="DF50" s="22"/>
      <c r="DG50" s="22"/>
      <c r="DH50" s="22"/>
      <c r="DI50" s="22"/>
      <c r="DJ50" s="22"/>
      <c r="DK50" s="22"/>
      <c r="DL50" s="22"/>
      <c r="DM50" s="22"/>
      <c r="DO50" s="22"/>
      <c r="DP50" s="22"/>
      <c r="DQ50" s="22"/>
      <c r="DR50" s="22"/>
      <c r="DS50" s="22"/>
      <c r="DT50" s="22"/>
      <c r="DU50" s="22"/>
      <c r="DV50" s="22"/>
    </row>
    <row r="51" spans="1:131" s="18" customFormat="1" x14ac:dyDescent="0.25">
      <c r="B51" s="16"/>
      <c r="C51" s="16"/>
      <c r="D51" s="16"/>
      <c r="E51" s="16"/>
      <c r="F51" s="16"/>
      <c r="G51" s="16"/>
      <c r="H51" s="16"/>
      <c r="I51" s="16"/>
      <c r="J51" s="22"/>
      <c r="K51" s="16"/>
      <c r="L51" s="16"/>
      <c r="M51" s="16"/>
      <c r="N51" s="16"/>
      <c r="O51" s="16"/>
      <c r="P51" s="16"/>
      <c r="Q51" s="16"/>
      <c r="R51" s="16"/>
      <c r="S51" s="22"/>
      <c r="T51" s="16"/>
      <c r="U51" s="16"/>
      <c r="V51" s="16"/>
      <c r="W51" s="16"/>
      <c r="X51" s="16"/>
      <c r="Y51" s="16"/>
      <c r="Z51" s="16"/>
      <c r="AA51" s="16"/>
      <c r="AB51" s="22"/>
      <c r="AC51" s="16"/>
      <c r="AD51" s="16"/>
      <c r="AE51" s="16"/>
      <c r="AF51" s="16"/>
      <c r="AG51" s="16"/>
      <c r="AH51" s="16"/>
      <c r="AI51" s="16"/>
      <c r="AJ51" s="16"/>
      <c r="AL51" s="26"/>
      <c r="AM51" s="26"/>
      <c r="AN51" s="26"/>
      <c r="AO51" s="26"/>
      <c r="AP51" s="26"/>
      <c r="AQ51" s="26"/>
      <c r="AR51" s="26"/>
      <c r="AS51" s="26"/>
      <c r="AU51" s="26"/>
      <c r="AV51" s="26"/>
      <c r="AW51" s="26"/>
      <c r="AX51" s="26"/>
      <c r="AY51" s="26"/>
      <c r="AZ51" s="26"/>
      <c r="BA51" s="26"/>
      <c r="BB51" s="26"/>
      <c r="BD51" s="26"/>
      <c r="BE51" s="26"/>
      <c r="BF51" s="26"/>
      <c r="BG51" s="26"/>
      <c r="BH51" s="26"/>
      <c r="BI51" s="26"/>
      <c r="BJ51" s="26"/>
      <c r="BK51" s="26"/>
      <c r="BM51" s="26"/>
      <c r="BN51" s="26"/>
      <c r="BO51" s="26"/>
      <c r="BP51" s="26"/>
      <c r="BQ51" s="26"/>
      <c r="BR51" s="26"/>
      <c r="BS51" s="26"/>
      <c r="BT51" s="26"/>
      <c r="BV51" s="26"/>
      <c r="BW51" s="26"/>
      <c r="BX51" s="26"/>
      <c r="BY51" s="26"/>
      <c r="BZ51" s="26"/>
      <c r="CA51" s="26"/>
      <c r="CB51" s="26"/>
      <c r="CC51" s="26"/>
      <c r="CE51" s="26"/>
      <c r="CF51" s="26"/>
      <c r="CG51" s="26"/>
      <c r="CH51" s="26"/>
      <c r="CI51" s="26"/>
      <c r="CJ51" s="26"/>
      <c r="CK51" s="26"/>
      <c r="CL51" s="26"/>
      <c r="CN51" s="26"/>
      <c r="CO51" s="26"/>
      <c r="CP51" s="26"/>
      <c r="CQ51" s="26"/>
      <c r="CR51" s="26"/>
      <c r="CS51" s="26"/>
      <c r="CT51" s="26"/>
      <c r="CU51" s="26"/>
      <c r="CW51" s="26"/>
      <c r="CX51" s="26"/>
      <c r="CY51" s="26"/>
      <c r="CZ51" s="26"/>
      <c r="DA51" s="26"/>
      <c r="DB51" s="26"/>
      <c r="DC51" s="26"/>
      <c r="DD51" s="26"/>
      <c r="DF51" s="26"/>
      <c r="DG51" s="26"/>
      <c r="DH51" s="26"/>
      <c r="DI51" s="26"/>
      <c r="DJ51" s="26"/>
      <c r="DK51" s="26"/>
      <c r="DL51" s="26"/>
      <c r="DM51" s="26"/>
      <c r="DO51" s="26"/>
      <c r="DP51" s="26"/>
      <c r="DQ51" s="26"/>
      <c r="DR51" s="26"/>
      <c r="DS51" s="26"/>
      <c r="DT51" s="26"/>
      <c r="DU51" s="26"/>
      <c r="DV51" s="26"/>
    </row>
    <row r="52" spans="1:131" s="18" customFormat="1" x14ac:dyDescent="0.25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L52" s="22"/>
      <c r="AM52" s="22"/>
      <c r="AN52" s="22"/>
      <c r="AO52" s="22"/>
      <c r="AP52" s="22"/>
      <c r="AQ52" s="22"/>
      <c r="AR52" s="22"/>
      <c r="AS52" s="22"/>
      <c r="AU52" s="22"/>
      <c r="AV52" s="22"/>
      <c r="AW52" s="22"/>
      <c r="AX52" s="22"/>
      <c r="AY52" s="22"/>
      <c r="AZ52" s="22"/>
      <c r="BA52" s="22"/>
      <c r="BB52" s="22"/>
      <c r="BD52" s="22"/>
      <c r="BE52" s="22"/>
      <c r="BF52" s="22"/>
      <c r="BG52" s="22"/>
      <c r="BH52" s="22"/>
      <c r="BI52" s="22"/>
      <c r="BJ52" s="22"/>
      <c r="BK52" s="22"/>
      <c r="BM52" s="22"/>
      <c r="BN52" s="22"/>
      <c r="BO52" s="22"/>
      <c r="BP52" s="22"/>
      <c r="BQ52" s="22"/>
      <c r="BR52" s="22"/>
      <c r="BS52" s="22"/>
      <c r="BT52" s="22"/>
      <c r="BV52" s="22"/>
      <c r="BW52" s="22"/>
      <c r="BX52" s="22"/>
      <c r="BY52" s="22"/>
      <c r="BZ52" s="22"/>
      <c r="CA52" s="22"/>
      <c r="CB52" s="22"/>
      <c r="CC52" s="22"/>
      <c r="CE52" s="22"/>
      <c r="CF52" s="22"/>
      <c r="CG52" s="22"/>
      <c r="CH52" s="22"/>
      <c r="CI52" s="22"/>
      <c r="CJ52" s="22"/>
      <c r="CK52" s="22"/>
      <c r="CL52" s="22"/>
      <c r="CN52" s="22"/>
      <c r="CO52" s="22"/>
      <c r="CP52" s="22"/>
      <c r="CQ52" s="22"/>
      <c r="CR52" s="22"/>
      <c r="CS52" s="22"/>
      <c r="CT52" s="22"/>
      <c r="CU52" s="22"/>
      <c r="CW52" s="22"/>
      <c r="CX52" s="22"/>
      <c r="CY52" s="22"/>
      <c r="CZ52" s="22"/>
      <c r="DA52" s="22"/>
      <c r="DB52" s="22"/>
      <c r="DC52" s="22"/>
      <c r="DD52" s="22"/>
      <c r="DF52" s="22"/>
      <c r="DG52" s="22"/>
      <c r="DH52" s="22"/>
      <c r="DI52" s="22"/>
      <c r="DJ52" s="22"/>
      <c r="DK52" s="22"/>
      <c r="DL52" s="22"/>
      <c r="DM52" s="22"/>
      <c r="DO52" s="22"/>
      <c r="DP52" s="22"/>
      <c r="DQ52" s="22"/>
      <c r="DR52" s="22"/>
      <c r="DS52" s="22"/>
      <c r="DT52" s="22"/>
      <c r="DU52" s="22"/>
      <c r="DV52" s="22"/>
    </row>
    <row r="53" spans="1:131" s="23" customFormat="1" x14ac:dyDescent="0.25">
      <c r="A53" s="23" t="s">
        <v>4</v>
      </c>
      <c r="B53" s="23">
        <f t="shared" ref="B53:I53" si="45">AVERAGE(B44:B51)</f>
        <v>246358.4517164921</v>
      </c>
      <c r="C53" s="23">
        <f t="shared" si="45"/>
        <v>17953.276196939212</v>
      </c>
      <c r="D53" s="23">
        <f t="shared" si="45"/>
        <v>37.142857142857146</v>
      </c>
      <c r="E53" s="23">
        <f t="shared" si="45"/>
        <v>130</v>
      </c>
      <c r="F53" s="23">
        <f t="shared" si="45"/>
        <v>14.653101740954792</v>
      </c>
      <c r="G53" s="23">
        <f t="shared" si="45"/>
        <v>0.7142857142857143</v>
      </c>
      <c r="H53" s="23">
        <f t="shared" si="45"/>
        <v>24.428571428571427</v>
      </c>
      <c r="I53" s="23">
        <f t="shared" si="45"/>
        <v>1465019.9658545887</v>
      </c>
      <c r="K53" s="23">
        <f t="shared" ref="K53:R53" si="46">AVERAGE(K44:K51)</f>
        <v>1435537.1594619637</v>
      </c>
      <c r="L53" s="23">
        <f t="shared" si="46"/>
        <v>81738.329590797264</v>
      </c>
      <c r="M53" s="23">
        <f t="shared" si="46"/>
        <v>131.14285714285714</v>
      </c>
      <c r="N53" s="23">
        <f t="shared" si="46"/>
        <v>214.14285714285714</v>
      </c>
      <c r="O53" s="23">
        <f t="shared" si="46"/>
        <v>17.505844544802834</v>
      </c>
      <c r="P53" s="23">
        <f t="shared" si="46"/>
        <v>23.571428571428573</v>
      </c>
      <c r="Q53" s="23">
        <f t="shared" si="46"/>
        <v>11.142857142857142</v>
      </c>
      <c r="R53" s="23">
        <f t="shared" si="46"/>
        <v>1430174.9719399349</v>
      </c>
      <c r="T53" s="23">
        <f t="shared" ref="T53:AA53" si="47">AVERAGE(T44:T51)</f>
        <v>1687429.0233020396</v>
      </c>
      <c r="U53" s="23">
        <f t="shared" si="47"/>
        <v>101706.82560522004</v>
      </c>
      <c r="V53" s="23">
        <f t="shared" si="47"/>
        <v>152.71428571428572</v>
      </c>
      <c r="W53" s="23">
        <f t="shared" si="47"/>
        <v>221.28571428571428</v>
      </c>
      <c r="X53" s="23">
        <f t="shared" si="47"/>
        <v>17.272400068103785</v>
      </c>
      <c r="Y53" s="23">
        <f t="shared" si="47"/>
        <v>35</v>
      </c>
      <c r="Z53" s="23">
        <f t="shared" si="47"/>
        <v>7.1428571428571432</v>
      </c>
      <c r="AA53" s="23">
        <f t="shared" si="47"/>
        <v>1360287.6595698076</v>
      </c>
      <c r="AC53" s="23">
        <f t="shared" ref="AC53:AJ53" si="48">AVERAGE(AC44:AC51)</f>
        <v>1803339.5285748164</v>
      </c>
      <c r="AD53" s="23">
        <f t="shared" si="48"/>
        <v>112041.84900403625</v>
      </c>
      <c r="AE53" s="23">
        <f t="shared" si="48"/>
        <v>149.85714285714286</v>
      </c>
      <c r="AF53" s="23">
        <f t="shared" si="48"/>
        <v>227.28571428571428</v>
      </c>
      <c r="AG53" s="23">
        <f t="shared" si="48"/>
        <v>16.706950627050066</v>
      </c>
      <c r="AH53" s="23">
        <f t="shared" si="48"/>
        <v>39.285714285714285</v>
      </c>
      <c r="AI53" s="23">
        <f t="shared" si="48"/>
        <v>7.1428571428571432</v>
      </c>
      <c r="AJ53" s="23">
        <f t="shared" si="48"/>
        <v>1260006.7429265089</v>
      </c>
    </row>
    <row r="54" spans="1:131" s="23" customFormat="1" x14ac:dyDescent="0.25">
      <c r="A54" s="23" t="s">
        <v>5</v>
      </c>
      <c r="B54" s="23">
        <v>7</v>
      </c>
      <c r="C54" s="23">
        <v>7</v>
      </c>
      <c r="D54" s="23">
        <v>7</v>
      </c>
      <c r="E54" s="23">
        <v>7</v>
      </c>
      <c r="F54" s="23">
        <v>7</v>
      </c>
      <c r="G54" s="23">
        <v>7</v>
      </c>
      <c r="H54" s="23">
        <v>7</v>
      </c>
      <c r="I54" s="23">
        <v>7</v>
      </c>
      <c r="K54" s="23">
        <v>7</v>
      </c>
      <c r="L54" s="23">
        <v>7</v>
      </c>
      <c r="M54" s="23">
        <v>7</v>
      </c>
      <c r="N54" s="23">
        <v>7</v>
      </c>
      <c r="O54" s="23">
        <v>7</v>
      </c>
      <c r="P54" s="23">
        <v>7</v>
      </c>
      <c r="Q54" s="23">
        <v>7</v>
      </c>
      <c r="R54" s="23">
        <v>7</v>
      </c>
      <c r="T54" s="23">
        <v>7</v>
      </c>
      <c r="U54" s="23">
        <v>7</v>
      </c>
      <c r="V54" s="23">
        <v>7</v>
      </c>
      <c r="W54" s="23">
        <v>7</v>
      </c>
      <c r="X54" s="23">
        <v>7</v>
      </c>
      <c r="Y54" s="23">
        <v>7</v>
      </c>
      <c r="Z54" s="23">
        <v>7</v>
      </c>
      <c r="AA54" s="23">
        <v>7</v>
      </c>
      <c r="AC54" s="23">
        <v>7</v>
      </c>
      <c r="AD54" s="23">
        <v>7</v>
      </c>
      <c r="AE54" s="23">
        <v>7</v>
      </c>
      <c r="AF54" s="23">
        <v>7</v>
      </c>
      <c r="AG54" s="23">
        <v>7</v>
      </c>
      <c r="AH54" s="23">
        <v>7</v>
      </c>
      <c r="AI54" s="23">
        <v>7</v>
      </c>
      <c r="AJ54" s="23">
        <v>7</v>
      </c>
    </row>
    <row r="55" spans="1:131" s="23" customFormat="1" x14ac:dyDescent="0.25">
      <c r="A55" s="23" t="s">
        <v>6</v>
      </c>
      <c r="B55" s="23">
        <f t="shared" ref="B55:I55" si="49">STDEV(B44:B51)</f>
        <v>190053.10302074708</v>
      </c>
      <c r="C55" s="23">
        <f t="shared" si="49"/>
        <v>14700.615528530387</v>
      </c>
      <c r="D55" s="23">
        <f t="shared" si="49"/>
        <v>32.416192308929865</v>
      </c>
      <c r="E55" s="23">
        <f t="shared" si="49"/>
        <v>59.43343615620195</v>
      </c>
      <c r="F55" s="23">
        <f t="shared" si="49"/>
        <v>2.6599325858687095</v>
      </c>
      <c r="G55" s="23">
        <f t="shared" si="49"/>
        <v>1.1126972805283737</v>
      </c>
      <c r="H55" s="23">
        <f t="shared" si="49"/>
        <v>0.78679579246944309</v>
      </c>
      <c r="I55" s="23">
        <f t="shared" si="49"/>
        <v>101789.16266312655</v>
      </c>
      <c r="K55" s="23">
        <f t="shared" ref="K55:R55" si="50">STDEV(K44:K51)</f>
        <v>701134.13320186117</v>
      </c>
      <c r="L55" s="23">
        <f t="shared" si="50"/>
        <v>39572.12369201157</v>
      </c>
      <c r="M55" s="23">
        <f t="shared" si="50"/>
        <v>64.883044964069953</v>
      </c>
      <c r="N55" s="23">
        <f t="shared" si="50"/>
        <v>62.528469706282806</v>
      </c>
      <c r="O55" s="23">
        <f t="shared" si="50"/>
        <v>0.98305912156629827</v>
      </c>
      <c r="P55" s="23">
        <f t="shared" si="50"/>
        <v>16.008926081586932</v>
      </c>
      <c r="Q55" s="23">
        <f t="shared" si="50"/>
        <v>9.0079330116768279</v>
      </c>
      <c r="R55" s="23">
        <f t="shared" si="50"/>
        <v>100829.00984240789</v>
      </c>
      <c r="T55" s="23">
        <f t="shared" ref="T55:AA55" si="51">STDEV(T44:T51)</f>
        <v>751597.63115879521</v>
      </c>
      <c r="U55" s="23">
        <f t="shared" si="51"/>
        <v>46271.139468562658</v>
      </c>
      <c r="V55" s="23">
        <f t="shared" si="51"/>
        <v>69.744090038067711</v>
      </c>
      <c r="W55" s="23">
        <f t="shared" si="51"/>
        <v>50.158795459069424</v>
      </c>
      <c r="X55" s="23">
        <f t="shared" si="51"/>
        <v>2.3606261463108624</v>
      </c>
      <c r="Y55" s="23">
        <f t="shared" si="51"/>
        <v>19.183326093250876</v>
      </c>
      <c r="Z55" s="23">
        <f t="shared" si="51"/>
        <v>9.42388050696335</v>
      </c>
      <c r="AA55" s="23">
        <f t="shared" si="51"/>
        <v>167133.15294788691</v>
      </c>
      <c r="AC55" s="23">
        <f t="shared" ref="AC55:AJ55" si="52">STDEV(AC44:AC51)</f>
        <v>819593.31968574901</v>
      </c>
      <c r="AD55" s="23">
        <f t="shared" si="52"/>
        <v>51055.376749091811</v>
      </c>
      <c r="AE55" s="23">
        <f t="shared" si="52"/>
        <v>74.776173949167713</v>
      </c>
      <c r="AF55" s="23">
        <f t="shared" si="52"/>
        <v>46.478361580827013</v>
      </c>
      <c r="AG55" s="23">
        <f t="shared" si="52"/>
        <v>2.6245322399032514</v>
      </c>
      <c r="AH55" s="23">
        <f t="shared" si="52"/>
        <v>21.132236714825726</v>
      </c>
      <c r="AI55" s="23">
        <f t="shared" si="52"/>
        <v>9.3706736048975596</v>
      </c>
      <c r="AJ55" s="23">
        <f t="shared" si="52"/>
        <v>235164.99572650035</v>
      </c>
    </row>
    <row r="56" spans="1:131" s="23" customFormat="1" x14ac:dyDescent="0.25">
      <c r="A56" s="23" t="s">
        <v>7</v>
      </c>
      <c r="B56" s="23">
        <f>B55/B54^(1/2)</f>
        <v>71833.320927005043</v>
      </c>
      <c r="C56" s="23">
        <f t="shared" ref="C56:I56" si="53">C55/C54^(1/2)</f>
        <v>5556.3104011522501</v>
      </c>
      <c r="D56" s="23">
        <f t="shared" si="53"/>
        <v>12.25216904301044</v>
      </c>
      <c r="E56" s="23">
        <f t="shared" si="53"/>
        <v>22.463727375906419</v>
      </c>
      <c r="F56" s="23">
        <f t="shared" si="53"/>
        <v>1.0053600180579378</v>
      </c>
      <c r="G56" s="23">
        <f t="shared" si="53"/>
        <v>0.420560041253707</v>
      </c>
      <c r="H56" s="23">
        <f t="shared" si="53"/>
        <v>0.29738085706659034</v>
      </c>
      <c r="I56" s="23">
        <f t="shared" si="53"/>
        <v>38472.687224019137</v>
      </c>
      <c r="K56" s="23">
        <f t="shared" ref="K56:R56" si="54">K55/K54^(1/2)</f>
        <v>265003.79316442279</v>
      </c>
      <c r="L56" s="23">
        <f t="shared" si="54"/>
        <v>14956.856877107108</v>
      </c>
      <c r="M56" s="23">
        <f t="shared" si="54"/>
        <v>24.523485897078693</v>
      </c>
      <c r="N56" s="23">
        <f t="shared" si="54"/>
        <v>23.633540100608609</v>
      </c>
      <c r="O56" s="23">
        <f t="shared" si="54"/>
        <v>0.37156142281971977</v>
      </c>
      <c r="P56" s="23">
        <f t="shared" si="54"/>
        <v>6.0508053098706771</v>
      </c>
      <c r="Q56" s="23">
        <f t="shared" si="54"/>
        <v>3.4046786536608531</v>
      </c>
      <c r="R56" s="23">
        <f t="shared" si="54"/>
        <v>38109.783569127881</v>
      </c>
      <c r="T56" s="23">
        <f t="shared" ref="T56:AA56" si="55">T55/T54^(1/2)</f>
        <v>284077.20257591753</v>
      </c>
      <c r="U56" s="23">
        <f t="shared" si="55"/>
        <v>17488.846844771739</v>
      </c>
      <c r="V56" s="23">
        <f t="shared" si="55"/>
        <v>26.360788236746355</v>
      </c>
      <c r="W56" s="23">
        <f t="shared" si="55"/>
        <v>18.958242692464793</v>
      </c>
      <c r="X56" s="23">
        <f t="shared" si="55"/>
        <v>0.89223281736218796</v>
      </c>
      <c r="Y56" s="23">
        <f t="shared" si="55"/>
        <v>7.2506157373997251</v>
      </c>
      <c r="Z56" s="23">
        <f t="shared" si="55"/>
        <v>3.5618920295163314</v>
      </c>
      <c r="AA56" s="23">
        <f t="shared" si="55"/>
        <v>63170.39407631864</v>
      </c>
      <c r="AC56" s="23">
        <f t="shared" ref="AC56:AJ56" si="56">AC55/AC54^(1/2)</f>
        <v>309777.1571569072</v>
      </c>
      <c r="AD56" s="23">
        <f t="shared" si="56"/>
        <v>19297.11856725804</v>
      </c>
      <c r="AE56" s="23">
        <f t="shared" si="56"/>
        <v>28.262737180343478</v>
      </c>
      <c r="AF56" s="23">
        <f t="shared" si="56"/>
        <v>17.567169441229595</v>
      </c>
      <c r="AG56" s="23">
        <f t="shared" si="56"/>
        <v>0.99197994495075903</v>
      </c>
      <c r="AH56" s="23">
        <f t="shared" si="56"/>
        <v>7.987234713425349</v>
      </c>
      <c r="AI56" s="23">
        <f t="shared" si="56"/>
        <v>3.5417817108165814</v>
      </c>
      <c r="AJ56" s="23">
        <f t="shared" si="56"/>
        <v>88884.013679983866</v>
      </c>
    </row>
    <row r="57" spans="1:131" s="18" customFormat="1" x14ac:dyDescent="0.2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L57" s="22"/>
      <c r="AM57" s="22"/>
      <c r="AN57" s="22"/>
      <c r="AO57" s="22"/>
      <c r="AP57" s="22"/>
      <c r="AQ57" s="22"/>
      <c r="AR57" s="22"/>
      <c r="AS57" s="22"/>
      <c r="AU57" s="22"/>
      <c r="AV57" s="22"/>
      <c r="AW57" s="22"/>
      <c r="AX57" s="22"/>
      <c r="AY57" s="22"/>
      <c r="AZ57" s="22"/>
      <c r="BA57" s="22"/>
      <c r="BB57" s="22"/>
      <c r="BD57" s="22"/>
      <c r="BE57" s="22"/>
      <c r="BF57" s="22"/>
      <c r="BG57" s="22"/>
      <c r="BH57" s="22"/>
      <c r="BI57" s="22"/>
      <c r="BJ57" s="22"/>
      <c r="BK57" s="22"/>
      <c r="BM57" s="22"/>
      <c r="BN57" s="22"/>
      <c r="BO57" s="22"/>
      <c r="BP57" s="22"/>
      <c r="BQ57" s="22"/>
      <c r="BR57" s="22"/>
      <c r="BS57" s="22"/>
      <c r="BT57" s="22"/>
      <c r="BV57" s="22"/>
      <c r="BW57" s="22"/>
      <c r="BX57" s="22"/>
      <c r="BY57" s="22"/>
      <c r="BZ57" s="22"/>
      <c r="CA57" s="22"/>
      <c r="CB57" s="22"/>
      <c r="CC57" s="22"/>
      <c r="CE57" s="22"/>
      <c r="CF57" s="22"/>
      <c r="CG57" s="22"/>
      <c r="CH57" s="22"/>
      <c r="CI57" s="22"/>
      <c r="CJ57" s="22"/>
      <c r="CK57" s="22"/>
      <c r="CL57" s="22"/>
      <c r="CN57" s="22"/>
      <c r="CO57" s="22"/>
      <c r="CP57" s="22"/>
      <c r="CQ57" s="22"/>
      <c r="CR57" s="22"/>
      <c r="CS57" s="22"/>
      <c r="CT57" s="22"/>
      <c r="CU57" s="22"/>
      <c r="CW57" s="22"/>
      <c r="CX57" s="22"/>
      <c r="CY57" s="22"/>
      <c r="CZ57" s="22"/>
      <c r="DA57" s="22"/>
      <c r="DB57" s="22"/>
      <c r="DC57" s="22"/>
      <c r="DD57" s="22"/>
      <c r="DF57" s="22"/>
      <c r="DG57" s="22"/>
      <c r="DH57" s="22"/>
      <c r="DI57" s="22"/>
      <c r="DJ57" s="22"/>
      <c r="DK57" s="22"/>
      <c r="DL57" s="22"/>
      <c r="DM57" s="22"/>
      <c r="DO57" s="22"/>
      <c r="DP57" s="22"/>
      <c r="DQ57" s="22"/>
      <c r="DR57" s="22"/>
      <c r="DS57" s="22"/>
      <c r="DT57" s="22"/>
      <c r="DU57" s="22"/>
      <c r="DV57" s="22"/>
    </row>
    <row r="58" spans="1:131" s="18" customFormat="1" x14ac:dyDescent="0.25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L58" s="22"/>
      <c r="AM58" s="22"/>
      <c r="AN58" s="22"/>
      <c r="AO58" s="22"/>
      <c r="AP58" s="22"/>
      <c r="AQ58" s="22"/>
      <c r="AR58" s="22"/>
      <c r="AS58" s="22"/>
      <c r="AU58" s="22"/>
      <c r="AV58" s="22"/>
      <c r="AW58" s="22"/>
      <c r="AX58" s="22"/>
      <c r="AY58" s="22"/>
      <c r="AZ58" s="22"/>
      <c r="BA58" s="22"/>
      <c r="BB58" s="22"/>
      <c r="BD58" s="22"/>
      <c r="BE58" s="22"/>
      <c r="BF58" s="22"/>
      <c r="BG58" s="22"/>
      <c r="BH58" s="22"/>
      <c r="BI58" s="22"/>
      <c r="BJ58" s="22"/>
      <c r="BK58" s="22"/>
      <c r="BM58" s="22"/>
      <c r="BN58" s="22"/>
      <c r="BO58" s="22"/>
      <c r="BP58" s="22"/>
      <c r="BQ58" s="22"/>
      <c r="BR58" s="22"/>
      <c r="BS58" s="22"/>
      <c r="BT58" s="22"/>
      <c r="BV58" s="22"/>
      <c r="BW58" s="22"/>
      <c r="BX58" s="22"/>
      <c r="BY58" s="22"/>
      <c r="BZ58" s="22"/>
      <c r="CA58" s="22"/>
      <c r="CB58" s="22"/>
      <c r="CC58" s="22"/>
      <c r="CE58" s="22"/>
      <c r="CF58" s="22"/>
      <c r="CG58" s="22"/>
      <c r="CH58" s="22"/>
      <c r="CI58" s="22"/>
      <c r="CJ58" s="22"/>
      <c r="CK58" s="22"/>
      <c r="CL58" s="22"/>
      <c r="CN58" s="22"/>
      <c r="CO58" s="22"/>
      <c r="CP58" s="22"/>
      <c r="CQ58" s="22"/>
      <c r="CR58" s="22"/>
      <c r="CS58" s="22"/>
      <c r="CT58" s="22"/>
      <c r="CU58" s="22"/>
      <c r="CW58" s="22"/>
      <c r="CX58" s="22"/>
      <c r="CY58" s="22"/>
      <c r="CZ58" s="22"/>
      <c r="DA58" s="22"/>
      <c r="DB58" s="22"/>
      <c r="DC58" s="22"/>
      <c r="DD58" s="22"/>
      <c r="DF58" s="22"/>
      <c r="DG58" s="22"/>
      <c r="DH58" s="22"/>
      <c r="DI58" s="22"/>
      <c r="DJ58" s="22"/>
      <c r="DK58" s="22"/>
      <c r="DL58" s="22"/>
      <c r="DM58" s="22"/>
      <c r="DO58" s="22"/>
      <c r="DP58" s="22"/>
      <c r="DQ58" s="22"/>
      <c r="DR58" s="22"/>
      <c r="DS58" s="22"/>
      <c r="DT58" s="22"/>
      <c r="DU58" s="22"/>
      <c r="DV58" s="22"/>
    </row>
    <row r="59" spans="1:131" s="18" customFormat="1" x14ac:dyDescent="0.25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L59" s="22"/>
      <c r="AM59" s="22"/>
      <c r="AN59" s="22"/>
      <c r="AO59" s="22"/>
      <c r="AP59" s="22"/>
      <c r="AQ59" s="22"/>
      <c r="AR59" s="22"/>
      <c r="AS59" s="22"/>
      <c r="AU59" s="22"/>
      <c r="AV59" s="22"/>
      <c r="AW59" s="22"/>
      <c r="AX59" s="22"/>
      <c r="AY59" s="22"/>
      <c r="AZ59" s="22"/>
      <c r="BA59" s="22"/>
      <c r="BB59" s="22"/>
      <c r="BD59" s="22"/>
      <c r="BE59" s="22"/>
      <c r="BF59" s="22"/>
      <c r="BG59" s="22"/>
      <c r="BH59" s="22"/>
      <c r="BI59" s="22"/>
      <c r="BJ59" s="22"/>
      <c r="BK59" s="22"/>
      <c r="BM59" s="22"/>
      <c r="BN59" s="22"/>
      <c r="BO59" s="22"/>
      <c r="BP59" s="22"/>
      <c r="BQ59" s="22"/>
      <c r="BR59" s="22"/>
      <c r="BS59" s="22"/>
      <c r="BT59" s="22"/>
      <c r="BV59" s="22"/>
      <c r="BW59" s="22"/>
      <c r="BX59" s="22"/>
      <c r="BY59" s="22"/>
      <c r="BZ59" s="22"/>
      <c r="CA59" s="22"/>
      <c r="CB59" s="22"/>
      <c r="CC59" s="22"/>
      <c r="CE59" s="22"/>
      <c r="CF59" s="22"/>
      <c r="CG59" s="22"/>
      <c r="CH59" s="22"/>
      <c r="CI59" s="22"/>
      <c r="CJ59" s="22"/>
      <c r="CK59" s="22"/>
      <c r="CL59" s="22"/>
      <c r="CN59" s="22"/>
      <c r="CO59" s="22"/>
      <c r="CP59" s="22"/>
      <c r="CQ59" s="22"/>
      <c r="CR59" s="22"/>
      <c r="CS59" s="22"/>
      <c r="CT59" s="22"/>
      <c r="CU59" s="22"/>
      <c r="CW59" s="22"/>
      <c r="CX59" s="22"/>
      <c r="CY59" s="22"/>
      <c r="CZ59" s="22"/>
      <c r="DA59" s="22"/>
      <c r="DB59" s="22"/>
      <c r="DC59" s="22"/>
      <c r="DD59" s="22"/>
      <c r="DF59" s="22"/>
      <c r="DG59" s="22"/>
      <c r="DH59" s="22"/>
      <c r="DI59" s="22"/>
      <c r="DJ59" s="22"/>
      <c r="DK59" s="22"/>
      <c r="DL59" s="22"/>
      <c r="DM59" s="22"/>
      <c r="DO59" s="22"/>
      <c r="DP59" s="22"/>
      <c r="DQ59" s="22"/>
      <c r="DR59" s="22"/>
      <c r="DS59" s="22"/>
      <c r="DT59" s="22"/>
      <c r="DU59" s="22"/>
      <c r="DV59" s="22"/>
    </row>
    <row r="60" spans="1:131" s="18" customFormat="1" x14ac:dyDescent="0.25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L60" s="22"/>
      <c r="AM60" s="22"/>
      <c r="AN60" s="22"/>
      <c r="AO60" s="22"/>
      <c r="AP60" s="22"/>
      <c r="AQ60" s="22"/>
      <c r="AR60" s="22"/>
      <c r="AS60" s="22"/>
      <c r="AU60" s="22"/>
      <c r="AV60" s="22"/>
      <c r="AW60" s="22"/>
      <c r="AX60" s="22"/>
      <c r="AY60" s="22"/>
      <c r="AZ60" s="22"/>
      <c r="BA60" s="22"/>
      <c r="BB60" s="22"/>
      <c r="BD60" s="22"/>
      <c r="BE60" s="22"/>
      <c r="BF60" s="22"/>
      <c r="BG60" s="22"/>
      <c r="BH60" s="22"/>
      <c r="BI60" s="22"/>
      <c r="BJ60" s="22"/>
      <c r="BK60" s="22"/>
      <c r="BM60" s="22"/>
      <c r="BN60" s="22"/>
      <c r="BO60" s="22"/>
      <c r="BP60" s="22"/>
      <c r="BQ60" s="22"/>
      <c r="BR60" s="22"/>
      <c r="BS60" s="22"/>
      <c r="BT60" s="22"/>
      <c r="BV60" s="22"/>
      <c r="BW60" s="22"/>
      <c r="BX60" s="22"/>
      <c r="BY60" s="22"/>
      <c r="BZ60" s="22"/>
      <c r="CA60" s="22"/>
      <c r="CB60" s="22"/>
      <c r="CC60" s="22"/>
      <c r="CE60" s="22"/>
      <c r="CF60" s="22"/>
      <c r="CG60" s="22"/>
      <c r="CH60" s="22"/>
      <c r="CI60" s="22"/>
      <c r="CJ60" s="22"/>
      <c r="CK60" s="22"/>
      <c r="CL60" s="22"/>
      <c r="CN60" s="22"/>
      <c r="CO60" s="22"/>
      <c r="CP60" s="22"/>
      <c r="CQ60" s="22"/>
      <c r="CR60" s="22"/>
      <c r="CS60" s="22"/>
      <c r="CT60" s="22"/>
      <c r="CU60" s="22"/>
      <c r="CW60" s="22"/>
      <c r="CX60" s="22"/>
      <c r="CY60" s="22"/>
      <c r="CZ60" s="22"/>
      <c r="DA60" s="22"/>
      <c r="DB60" s="22"/>
      <c r="DC60" s="22"/>
      <c r="DD60" s="22"/>
      <c r="DF60" s="22"/>
      <c r="DG60" s="22"/>
      <c r="DH60" s="22"/>
      <c r="DI60" s="22"/>
      <c r="DJ60" s="22"/>
      <c r="DK60" s="22"/>
      <c r="DL60" s="22"/>
      <c r="DM60" s="22"/>
      <c r="DO60" s="22"/>
      <c r="DP60" s="22"/>
      <c r="DQ60" s="22"/>
      <c r="DR60" s="22"/>
      <c r="DS60" s="22"/>
      <c r="DT60" s="22"/>
      <c r="DU60" s="22"/>
      <c r="DV60" s="22"/>
    </row>
    <row r="61" spans="1:131" s="23" customFormat="1" x14ac:dyDescent="0.25"/>
    <row r="62" spans="1:131" s="6" customFormat="1" x14ac:dyDescent="0.25">
      <c r="B62" s="30" t="s">
        <v>20</v>
      </c>
      <c r="C62" s="30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</row>
    <row r="63" spans="1:131" s="6" customFormat="1" x14ac:dyDescent="0.25"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</row>
    <row r="64" spans="1:131" s="6" customFormat="1" x14ac:dyDescent="0.25">
      <c r="B64" s="57" t="s">
        <v>0</v>
      </c>
      <c r="C64" s="58"/>
      <c r="D64" s="58"/>
      <c r="E64" s="58"/>
      <c r="F64" s="58"/>
      <c r="G64" s="58"/>
      <c r="H64" s="58"/>
      <c r="I64" s="59"/>
      <c r="K64" s="57" t="s">
        <v>1</v>
      </c>
      <c r="L64" s="58"/>
      <c r="M64" s="58"/>
      <c r="N64" s="58"/>
      <c r="O64" s="58"/>
      <c r="P64" s="58"/>
      <c r="Q64" s="58"/>
      <c r="R64" s="59"/>
      <c r="T64" s="57" t="s">
        <v>2</v>
      </c>
      <c r="U64" s="58"/>
      <c r="V64" s="58"/>
      <c r="W64" s="58"/>
      <c r="X64" s="58"/>
      <c r="Y64" s="58"/>
      <c r="Z64" s="58"/>
      <c r="AA64" s="59"/>
      <c r="AC64" s="57" t="s">
        <v>3</v>
      </c>
      <c r="AD64" s="58"/>
      <c r="AE64" s="58"/>
      <c r="AF64" s="58"/>
      <c r="AG64" s="58"/>
      <c r="AH64" s="58"/>
      <c r="AI64" s="58"/>
      <c r="AJ64" s="59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</row>
    <row r="65" spans="1:131" x14ac:dyDescent="0.25">
      <c r="B65" s="8" t="s">
        <v>8</v>
      </c>
      <c r="C65" s="8" t="s">
        <v>10</v>
      </c>
      <c r="D65" s="8" t="s">
        <v>11</v>
      </c>
      <c r="E65" s="8" t="s">
        <v>12</v>
      </c>
      <c r="F65" s="8" t="s">
        <v>13</v>
      </c>
      <c r="G65" s="8" t="s">
        <v>14</v>
      </c>
      <c r="H65" s="8" t="s">
        <v>16</v>
      </c>
      <c r="I65" s="8" t="s">
        <v>15</v>
      </c>
      <c r="K65" s="8" t="s">
        <v>8</v>
      </c>
      <c r="L65" s="8" t="s">
        <v>10</v>
      </c>
      <c r="M65" s="8" t="s">
        <v>11</v>
      </c>
      <c r="N65" s="8" t="s">
        <v>12</v>
      </c>
      <c r="O65" s="8" t="s">
        <v>13</v>
      </c>
      <c r="P65" s="8" t="s">
        <v>14</v>
      </c>
      <c r="Q65" s="8" t="s">
        <v>16</v>
      </c>
      <c r="R65" s="8" t="s">
        <v>15</v>
      </c>
      <c r="T65" s="8" t="s">
        <v>8</v>
      </c>
      <c r="U65" s="8" t="s">
        <v>10</v>
      </c>
      <c r="V65" s="8" t="s">
        <v>11</v>
      </c>
      <c r="W65" s="8" t="s">
        <v>12</v>
      </c>
      <c r="X65" s="8" t="s">
        <v>13</v>
      </c>
      <c r="Y65" s="8" t="s">
        <v>14</v>
      </c>
      <c r="Z65" s="8" t="s">
        <v>16</v>
      </c>
      <c r="AA65" s="8" t="s">
        <v>15</v>
      </c>
      <c r="AC65" s="8" t="s">
        <v>8</v>
      </c>
      <c r="AD65" s="8" t="s">
        <v>10</v>
      </c>
      <c r="AE65" s="8" t="s">
        <v>11</v>
      </c>
      <c r="AF65" s="8" t="s">
        <v>12</v>
      </c>
      <c r="AG65" s="8" t="s">
        <v>13</v>
      </c>
      <c r="AH65" s="8" t="s">
        <v>14</v>
      </c>
      <c r="AI65" s="8" t="s">
        <v>16</v>
      </c>
      <c r="AJ65" s="8" t="s">
        <v>15</v>
      </c>
    </row>
    <row r="66" spans="1:131" x14ac:dyDescent="0.25">
      <c r="B66" s="7">
        <v>5455.7873042192687</v>
      </c>
      <c r="C66" s="7">
        <v>354.82927729762582</v>
      </c>
      <c r="D66" s="7">
        <v>0</v>
      </c>
      <c r="E66" s="7">
        <v>9</v>
      </c>
      <c r="F66" s="7">
        <v>15.37580930686007</v>
      </c>
      <c r="G66" s="7">
        <v>0</v>
      </c>
      <c r="H66" s="7">
        <v>23</v>
      </c>
      <c r="I66" s="7">
        <v>996969.53002199449</v>
      </c>
      <c r="K66" s="7">
        <v>769525.88429018145</v>
      </c>
      <c r="L66" s="7">
        <v>34775.278683954617</v>
      </c>
      <c r="M66" s="7">
        <v>79</v>
      </c>
      <c r="N66" s="7">
        <v>177</v>
      </c>
      <c r="O66" s="7">
        <v>22.128532492400769</v>
      </c>
      <c r="P66" s="7">
        <v>0</v>
      </c>
      <c r="Q66" s="7">
        <v>23</v>
      </c>
      <c r="R66" s="7">
        <v>1516174.946815413</v>
      </c>
      <c r="T66" s="7">
        <v>2979910.3906591232</v>
      </c>
      <c r="U66" s="7">
        <v>144567.892483506</v>
      </c>
      <c r="V66" s="7">
        <v>269</v>
      </c>
      <c r="W66" s="7">
        <v>261</v>
      </c>
      <c r="X66" s="7">
        <v>20.612532558009772</v>
      </c>
      <c r="Y66" s="7">
        <v>19</v>
      </c>
      <c r="Z66" s="7">
        <v>14</v>
      </c>
      <c r="AA66" s="7">
        <v>1569652.3723718401</v>
      </c>
      <c r="AC66" s="7">
        <v>4235417.078484132</v>
      </c>
      <c r="AD66" s="7">
        <v>111364.1712800964</v>
      </c>
      <c r="AE66" s="7">
        <v>135</v>
      </c>
      <c r="AF66" s="7">
        <v>168</v>
      </c>
      <c r="AG66" s="7">
        <v>38.032133942176692</v>
      </c>
      <c r="AH66" s="7">
        <v>15</v>
      </c>
      <c r="AI66" s="7">
        <v>13</v>
      </c>
      <c r="AJ66" s="7">
        <v>1873841.462947469</v>
      </c>
    </row>
    <row r="67" spans="1:131" x14ac:dyDescent="0.25">
      <c r="B67" s="7">
        <v>459700.48026319139</v>
      </c>
      <c r="C67" s="7">
        <v>34238.243969622963</v>
      </c>
      <c r="D67" s="7">
        <v>78</v>
      </c>
      <c r="E67" s="7">
        <v>197</v>
      </c>
      <c r="F67" s="7">
        <v>13.426520375024181</v>
      </c>
      <c r="G67" s="7">
        <v>0</v>
      </c>
      <c r="H67" s="7">
        <v>25</v>
      </c>
      <c r="I67" s="7">
        <v>1259900.993172592</v>
      </c>
      <c r="K67" s="7">
        <v>874867.93915605941</v>
      </c>
      <c r="L67" s="7">
        <v>54315.460755038213</v>
      </c>
      <c r="M67" s="7">
        <v>98</v>
      </c>
      <c r="N67" s="7">
        <v>201</v>
      </c>
      <c r="O67" s="7">
        <v>16.10716225167819</v>
      </c>
      <c r="P67" s="7">
        <v>2</v>
      </c>
      <c r="Q67" s="7">
        <v>24</v>
      </c>
      <c r="R67" s="7">
        <v>1110740.965272452</v>
      </c>
      <c r="T67" s="7">
        <v>1201726.9285453849</v>
      </c>
      <c r="U67" s="7">
        <v>79718.670697805253</v>
      </c>
      <c r="V67" s="7">
        <v>132</v>
      </c>
      <c r="W67" s="7">
        <v>207</v>
      </c>
      <c r="X67" s="7">
        <v>15.07459818416754</v>
      </c>
      <c r="Y67" s="7">
        <v>3</v>
      </c>
      <c r="Z67" s="7">
        <v>24</v>
      </c>
      <c r="AA67" s="7">
        <v>1114207.5322056459</v>
      </c>
      <c r="AC67" s="7">
        <v>1145768.8837614339</v>
      </c>
      <c r="AD67" s="7">
        <v>93021.052459394734</v>
      </c>
      <c r="AE67" s="7">
        <v>128</v>
      </c>
      <c r="AF67" s="7">
        <v>209</v>
      </c>
      <c r="AG67" s="7">
        <v>12.31730724893251</v>
      </c>
      <c r="AH67" s="7">
        <v>5</v>
      </c>
      <c r="AI67" s="7">
        <v>24</v>
      </c>
      <c r="AJ67" s="7">
        <v>976118.15354377311</v>
      </c>
    </row>
    <row r="68" spans="1:131" x14ac:dyDescent="0.25">
      <c r="B68" s="7">
        <v>546917.47730662278</v>
      </c>
      <c r="C68" s="7">
        <v>36856.799103397112</v>
      </c>
      <c r="D68" s="7">
        <v>93</v>
      </c>
      <c r="E68" s="7">
        <v>195</v>
      </c>
      <c r="F68" s="7">
        <v>14.83898468155942</v>
      </c>
      <c r="G68" s="7">
        <v>0</v>
      </c>
      <c r="H68" s="7">
        <v>25</v>
      </c>
      <c r="I68" s="7">
        <v>1241116.0118858069</v>
      </c>
      <c r="K68" s="7">
        <v>967761.22299060121</v>
      </c>
      <c r="L68" s="7">
        <v>55275.01485327007</v>
      </c>
      <c r="M68" s="7">
        <v>109</v>
      </c>
      <c r="N68" s="7">
        <v>194</v>
      </c>
      <c r="O68" s="7">
        <v>17.5081133050722</v>
      </c>
      <c r="P68" s="7">
        <v>2</v>
      </c>
      <c r="Q68" s="7">
        <v>23</v>
      </c>
      <c r="R68" s="7">
        <v>1151957.044361399</v>
      </c>
      <c r="T68" s="7">
        <v>1397988.7968381301</v>
      </c>
      <c r="U68" s="7">
        <v>91785.726124967565</v>
      </c>
      <c r="V68" s="7">
        <v>141</v>
      </c>
      <c r="W68" s="7">
        <v>210</v>
      </c>
      <c r="X68" s="7">
        <v>15.231004382258179</v>
      </c>
      <c r="Y68" s="7">
        <v>11</v>
      </c>
      <c r="Z68" s="7">
        <v>21</v>
      </c>
      <c r="AA68" s="7">
        <v>1120605.1673181569</v>
      </c>
      <c r="AC68" s="7">
        <v>1316799.3107685</v>
      </c>
      <c r="AD68" s="7">
        <v>105619.05181727051</v>
      </c>
      <c r="AE68" s="7">
        <v>146</v>
      </c>
      <c r="AF68" s="7">
        <v>226</v>
      </c>
      <c r="AG68" s="7">
        <v>12.467441130286501</v>
      </c>
      <c r="AH68" s="7">
        <v>13</v>
      </c>
      <c r="AI68" s="7">
        <v>18</v>
      </c>
      <c r="AJ68" s="7">
        <v>950390.58841258893</v>
      </c>
    </row>
    <row r="69" spans="1:131" x14ac:dyDescent="0.25">
      <c r="B69" s="7">
        <v>162065.54786860809</v>
      </c>
      <c r="C69" s="7">
        <v>13032.478126391899</v>
      </c>
      <c r="D69" s="7">
        <v>29</v>
      </c>
      <c r="E69" s="7">
        <v>113</v>
      </c>
      <c r="F69" s="7">
        <v>12.435512747219679</v>
      </c>
      <c r="G69" s="7">
        <v>0</v>
      </c>
      <c r="H69" s="7">
        <v>24</v>
      </c>
      <c r="I69" s="7">
        <v>1383371.2558535859</v>
      </c>
      <c r="K69" s="7">
        <v>1423141.4883070621</v>
      </c>
      <c r="L69" s="7">
        <v>93501.162393357808</v>
      </c>
      <c r="M69" s="7">
        <v>151</v>
      </c>
      <c r="N69" s="7">
        <v>246</v>
      </c>
      <c r="O69" s="7">
        <v>15.22057535841031</v>
      </c>
      <c r="P69" s="7">
        <v>3</v>
      </c>
      <c r="Q69" s="7">
        <v>22</v>
      </c>
      <c r="R69" s="7">
        <v>1345588.6687747999</v>
      </c>
      <c r="T69" s="7">
        <v>1456614.885413463</v>
      </c>
      <c r="U69" s="7">
        <v>110377.73692697</v>
      </c>
      <c r="V69" s="7">
        <v>125</v>
      </c>
      <c r="W69" s="7">
        <v>280</v>
      </c>
      <c r="X69" s="7">
        <v>13.196636622267521</v>
      </c>
      <c r="Y69" s="7">
        <v>10</v>
      </c>
      <c r="Z69" s="7">
        <v>17</v>
      </c>
      <c r="AA69" s="7">
        <v>1172598.946327074</v>
      </c>
      <c r="AC69" s="7">
        <v>1638927.0111676769</v>
      </c>
      <c r="AD69" s="7">
        <v>136939.52603131649</v>
      </c>
      <c r="AE69" s="7">
        <v>115</v>
      </c>
      <c r="AF69" s="7">
        <v>259</v>
      </c>
      <c r="AG69" s="7">
        <v>11.96825386114506</v>
      </c>
      <c r="AH69" s="7">
        <v>16</v>
      </c>
      <c r="AI69" s="7">
        <v>17</v>
      </c>
      <c r="AJ69" s="7">
        <v>1254536.5556557991</v>
      </c>
    </row>
    <row r="70" spans="1:131" x14ac:dyDescent="0.25">
      <c r="B70" s="7">
        <v>139546.2502716892</v>
      </c>
      <c r="C70" s="7">
        <v>9446.5018623501055</v>
      </c>
      <c r="D70" s="7">
        <v>21</v>
      </c>
      <c r="E70" s="7">
        <v>123</v>
      </c>
      <c r="F70" s="7">
        <v>14.772267269417849</v>
      </c>
      <c r="G70" s="7">
        <v>0</v>
      </c>
      <c r="H70" s="7">
        <v>23</v>
      </c>
      <c r="I70" s="7">
        <v>1513672.2776392</v>
      </c>
      <c r="K70" s="7">
        <v>1889647.5277335129</v>
      </c>
      <c r="L70" s="7">
        <v>111862.0623531149</v>
      </c>
      <c r="M70" s="7">
        <v>167</v>
      </c>
      <c r="N70" s="7">
        <v>230</v>
      </c>
      <c r="O70" s="7">
        <v>16.89265768914991</v>
      </c>
      <c r="P70" s="7">
        <v>14</v>
      </c>
      <c r="Q70" s="7">
        <v>23</v>
      </c>
      <c r="R70" s="7">
        <v>1516001.6972185699</v>
      </c>
      <c r="T70" s="7">
        <v>2523189.8034616308</v>
      </c>
      <c r="U70" s="7">
        <v>172986.65943877361</v>
      </c>
      <c r="V70" s="7">
        <v>188</v>
      </c>
      <c r="W70" s="7">
        <v>259</v>
      </c>
      <c r="X70" s="7">
        <v>14.58603693283459</v>
      </c>
      <c r="Y70" s="7">
        <v>39</v>
      </c>
      <c r="Z70" s="7">
        <v>16</v>
      </c>
      <c r="AA70" s="7">
        <v>1407394.6749503689</v>
      </c>
      <c r="AC70" s="7">
        <v>2792777.2011236688</v>
      </c>
      <c r="AD70" s="7">
        <v>160709.28785978531</v>
      </c>
      <c r="AE70" s="7">
        <v>163</v>
      </c>
      <c r="AF70" s="7">
        <v>217</v>
      </c>
      <c r="AG70" s="7">
        <v>17.377820773870241</v>
      </c>
      <c r="AH70" s="7">
        <v>46</v>
      </c>
      <c r="AI70" s="7">
        <v>6</v>
      </c>
      <c r="AJ70" s="7">
        <v>1512976.1292591579</v>
      </c>
    </row>
    <row r="71" spans="1:131" x14ac:dyDescent="0.25">
      <c r="B71" s="7">
        <v>66932.619245787035</v>
      </c>
      <c r="C71" s="7">
        <v>4909.3252720081364</v>
      </c>
      <c r="D71" s="7">
        <v>7</v>
      </c>
      <c r="E71" s="7">
        <v>69</v>
      </c>
      <c r="F71" s="7">
        <v>13.633771554600729</v>
      </c>
      <c r="G71" s="7">
        <v>0</v>
      </c>
      <c r="H71" s="7">
        <v>24</v>
      </c>
      <c r="I71" s="7">
        <v>1405192.830074128</v>
      </c>
      <c r="K71" s="7">
        <v>1268790.2724869719</v>
      </c>
      <c r="L71" s="7">
        <v>78005.718031067037</v>
      </c>
      <c r="M71" s="7">
        <v>110</v>
      </c>
      <c r="N71" s="7">
        <v>226</v>
      </c>
      <c r="O71" s="7">
        <v>16.265349573240979</v>
      </c>
      <c r="P71" s="7">
        <v>4</v>
      </c>
      <c r="Q71" s="7">
        <v>22</v>
      </c>
      <c r="R71" s="7">
        <v>1446434.109104435</v>
      </c>
      <c r="T71" s="7">
        <v>1850811.268106655</v>
      </c>
      <c r="U71" s="7">
        <v>122238.7659279588</v>
      </c>
      <c r="V71" s="7">
        <v>171</v>
      </c>
      <c r="W71" s="7">
        <v>236</v>
      </c>
      <c r="X71" s="7">
        <v>15.140951841721201</v>
      </c>
      <c r="Y71" s="7">
        <v>15</v>
      </c>
      <c r="Z71" s="7">
        <v>17</v>
      </c>
      <c r="AA71" s="7">
        <v>1392136.110457507</v>
      </c>
      <c r="AC71" s="7">
        <v>1569601.9724891221</v>
      </c>
      <c r="AD71" s="7">
        <v>104480.60313722389</v>
      </c>
      <c r="AE71" s="7">
        <v>178</v>
      </c>
      <c r="AF71" s="7">
        <v>225</v>
      </c>
      <c r="AG71" s="7">
        <v>15.02290305912209</v>
      </c>
      <c r="AH71" s="7">
        <v>9</v>
      </c>
      <c r="AI71" s="7">
        <v>18</v>
      </c>
      <c r="AJ71" s="7">
        <v>1344728.7207759251</v>
      </c>
    </row>
    <row r="72" spans="1:131" x14ac:dyDescent="0.25">
      <c r="B72" s="7"/>
      <c r="C72" s="7"/>
      <c r="D72" s="7"/>
      <c r="E72" s="7"/>
      <c r="F72" s="7"/>
      <c r="G72" s="7"/>
      <c r="H72" s="7"/>
      <c r="I72" s="7"/>
      <c r="K72" s="7"/>
      <c r="L72" s="7"/>
      <c r="M72" s="7"/>
      <c r="N72" s="7"/>
      <c r="O72" s="7"/>
      <c r="P72" s="7"/>
      <c r="Q72" s="7"/>
      <c r="R72" s="7"/>
      <c r="T72" s="7"/>
      <c r="U72" s="7"/>
      <c r="V72" s="7"/>
      <c r="W72" s="7"/>
      <c r="X72" s="7"/>
      <c r="Y72" s="7"/>
      <c r="Z72" s="7"/>
      <c r="AA72" s="7"/>
      <c r="AC72" s="7"/>
      <c r="AD72" s="7"/>
      <c r="AE72" s="7"/>
      <c r="AF72" s="7"/>
      <c r="AG72" s="7"/>
      <c r="AH72" s="7"/>
      <c r="AI72" s="7"/>
      <c r="AJ72" s="7"/>
    </row>
    <row r="73" spans="1:131" x14ac:dyDescent="0.25">
      <c r="B73" s="7"/>
      <c r="C73" s="7"/>
      <c r="D73" s="7"/>
      <c r="E73" s="7"/>
      <c r="F73" s="7"/>
      <c r="G73" s="7"/>
      <c r="H73" s="7"/>
      <c r="I73" s="7"/>
      <c r="K73" s="7"/>
      <c r="L73" s="7"/>
      <c r="M73" s="7"/>
      <c r="N73" s="7"/>
      <c r="O73" s="7"/>
      <c r="P73" s="7"/>
      <c r="Q73" s="7"/>
      <c r="R73" s="7"/>
      <c r="T73" s="7"/>
      <c r="U73" s="7"/>
      <c r="V73" s="7"/>
      <c r="W73" s="7"/>
      <c r="X73" s="7"/>
      <c r="Y73" s="7"/>
      <c r="Z73" s="7"/>
      <c r="AA73" s="7"/>
      <c r="AC73" s="7"/>
      <c r="AD73" s="7"/>
      <c r="AE73" s="7"/>
      <c r="AF73" s="7"/>
      <c r="AG73" s="7"/>
      <c r="AH73" s="7"/>
      <c r="AI73" s="7"/>
      <c r="AJ73" s="7"/>
    </row>
    <row r="75" spans="1:131" s="6" customFormat="1" x14ac:dyDescent="0.25">
      <c r="A75" s="6" t="s">
        <v>4</v>
      </c>
      <c r="B75" s="6">
        <f t="shared" ref="B75:I75" si="57">AVERAGE(B66:B73)</f>
        <v>230103.02704335292</v>
      </c>
      <c r="C75" s="6">
        <f t="shared" si="57"/>
        <v>16473.029601844642</v>
      </c>
      <c r="D75" s="6">
        <f t="shared" si="57"/>
        <v>38</v>
      </c>
      <c r="E75" s="6">
        <f t="shared" si="57"/>
        <v>117.66666666666667</v>
      </c>
      <c r="F75" s="6">
        <f t="shared" si="57"/>
        <v>14.080477655780321</v>
      </c>
      <c r="G75" s="6">
        <f t="shared" si="57"/>
        <v>0</v>
      </c>
      <c r="H75" s="6">
        <f t="shared" si="57"/>
        <v>24</v>
      </c>
      <c r="I75" s="6">
        <f t="shared" si="57"/>
        <v>1300037.1497745512</v>
      </c>
      <c r="K75" s="6">
        <f t="shared" ref="K75:R75" si="58">AVERAGE(K66:K73)</f>
        <v>1198955.7224940648</v>
      </c>
      <c r="L75" s="6">
        <f t="shared" si="58"/>
        <v>71289.11617830045</v>
      </c>
      <c r="M75" s="6">
        <f t="shared" si="58"/>
        <v>119</v>
      </c>
      <c r="N75" s="6">
        <f t="shared" si="58"/>
        <v>212.33333333333334</v>
      </c>
      <c r="O75" s="6">
        <f t="shared" si="58"/>
        <v>17.353731778325393</v>
      </c>
      <c r="P75" s="6">
        <f t="shared" si="58"/>
        <v>4.166666666666667</v>
      </c>
      <c r="Q75" s="6">
        <f t="shared" si="58"/>
        <v>22.833333333333332</v>
      </c>
      <c r="R75" s="6">
        <f t="shared" si="58"/>
        <v>1347816.2385911781</v>
      </c>
      <c r="T75" s="6">
        <f t="shared" ref="T75:AA75" si="59">AVERAGE(T66:T73)</f>
        <v>1901707.0121707311</v>
      </c>
      <c r="U75" s="6">
        <f t="shared" si="59"/>
        <v>120279.2419333302</v>
      </c>
      <c r="V75" s="6">
        <f t="shared" si="59"/>
        <v>171</v>
      </c>
      <c r="W75" s="6">
        <f t="shared" si="59"/>
        <v>242.16666666666666</v>
      </c>
      <c r="X75" s="6">
        <f t="shared" si="59"/>
        <v>15.640293420209801</v>
      </c>
      <c r="Y75" s="6">
        <f t="shared" si="59"/>
        <v>16.166666666666668</v>
      </c>
      <c r="Z75" s="6">
        <f t="shared" si="59"/>
        <v>18.166666666666668</v>
      </c>
      <c r="AA75" s="6">
        <f t="shared" si="59"/>
        <v>1296099.1339384322</v>
      </c>
      <c r="AC75" s="6">
        <f t="shared" ref="AC75:AJ75" si="60">AVERAGE(AC66:AC73)</f>
        <v>2116548.576299089</v>
      </c>
      <c r="AD75" s="6">
        <f t="shared" si="60"/>
        <v>118688.94876418122</v>
      </c>
      <c r="AE75" s="6">
        <f t="shared" si="60"/>
        <v>144.16666666666666</v>
      </c>
      <c r="AF75" s="6">
        <f t="shared" si="60"/>
        <v>217.33333333333334</v>
      </c>
      <c r="AG75" s="6">
        <f t="shared" si="60"/>
        <v>17.864310002588848</v>
      </c>
      <c r="AH75" s="6">
        <f t="shared" si="60"/>
        <v>17.333333333333332</v>
      </c>
      <c r="AI75" s="6">
        <f t="shared" si="60"/>
        <v>16</v>
      </c>
      <c r="AJ75" s="6">
        <f t="shared" si="60"/>
        <v>1318765.2684324523</v>
      </c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</row>
    <row r="76" spans="1:131" s="6" customFormat="1" x14ac:dyDescent="0.25">
      <c r="A76" s="6" t="s">
        <v>5</v>
      </c>
      <c r="B76" s="6">
        <v>6</v>
      </c>
      <c r="C76" s="6">
        <v>6</v>
      </c>
      <c r="D76" s="6">
        <v>6</v>
      </c>
      <c r="E76" s="6">
        <v>6</v>
      </c>
      <c r="F76" s="6">
        <v>6</v>
      </c>
      <c r="G76" s="6">
        <v>6</v>
      </c>
      <c r="H76" s="6">
        <v>6</v>
      </c>
      <c r="I76" s="6">
        <v>6</v>
      </c>
      <c r="K76" s="6">
        <v>6</v>
      </c>
      <c r="L76" s="6">
        <v>6</v>
      </c>
      <c r="M76" s="6">
        <v>6</v>
      </c>
      <c r="N76" s="6">
        <v>6</v>
      </c>
      <c r="O76" s="6">
        <v>6</v>
      </c>
      <c r="P76" s="6">
        <v>6</v>
      </c>
      <c r="Q76" s="6">
        <v>6</v>
      </c>
      <c r="R76" s="6">
        <v>6</v>
      </c>
      <c r="T76" s="6">
        <v>6</v>
      </c>
      <c r="U76" s="6">
        <v>6</v>
      </c>
      <c r="V76" s="6">
        <v>6</v>
      </c>
      <c r="W76" s="6">
        <v>6</v>
      </c>
      <c r="X76" s="6">
        <v>6</v>
      </c>
      <c r="Y76" s="6">
        <v>6</v>
      </c>
      <c r="Z76" s="6">
        <v>6</v>
      </c>
      <c r="AA76" s="6">
        <v>6</v>
      </c>
      <c r="AC76" s="6">
        <v>6</v>
      </c>
      <c r="AD76" s="6">
        <v>6</v>
      </c>
      <c r="AE76" s="6">
        <v>6</v>
      </c>
      <c r="AF76" s="6">
        <v>6</v>
      </c>
      <c r="AG76" s="6">
        <v>6</v>
      </c>
      <c r="AH76" s="6">
        <v>6</v>
      </c>
      <c r="AI76" s="6">
        <v>6</v>
      </c>
      <c r="AJ76" s="6">
        <v>6</v>
      </c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</row>
    <row r="77" spans="1:131" s="6" customFormat="1" x14ac:dyDescent="0.25">
      <c r="A77" s="6" t="s">
        <v>6</v>
      </c>
      <c r="B77" s="6">
        <f t="shared" ref="B77:I77" si="61">STDEV(B66:B73)</f>
        <v>220457.24261888806</v>
      </c>
      <c r="C77" s="6">
        <f t="shared" si="61"/>
        <v>15400.169003519217</v>
      </c>
      <c r="D77" s="6">
        <f t="shared" si="61"/>
        <v>38.470768123342687</v>
      </c>
      <c r="E77" s="6">
        <f t="shared" si="61"/>
        <v>72.80293034395433</v>
      </c>
      <c r="F77" s="6">
        <f t="shared" si="61"/>
        <v>1.1013542463951336</v>
      </c>
      <c r="G77" s="6">
        <f t="shared" si="61"/>
        <v>0</v>
      </c>
      <c r="H77" s="6">
        <f t="shared" si="61"/>
        <v>0.89442719099991586</v>
      </c>
      <c r="I77" s="6">
        <f t="shared" si="61"/>
        <v>179206.50205411817</v>
      </c>
      <c r="K77" s="6">
        <f t="shared" ref="K77:R77" si="62">STDEV(K66:K73)</f>
        <v>418350.34735021146</v>
      </c>
      <c r="L77" s="6">
        <f t="shared" si="62"/>
        <v>28504.274932200256</v>
      </c>
      <c r="M77" s="6">
        <f t="shared" si="62"/>
        <v>33.316662497915367</v>
      </c>
      <c r="N77" s="6">
        <f t="shared" si="62"/>
        <v>25.866323021772203</v>
      </c>
      <c r="O77" s="6">
        <f t="shared" si="62"/>
        <v>2.4626819750661588</v>
      </c>
      <c r="P77" s="6">
        <f t="shared" si="62"/>
        <v>4.9966655548141965</v>
      </c>
      <c r="Q77" s="6">
        <f t="shared" si="62"/>
        <v>0.752772652709081</v>
      </c>
      <c r="R77" s="6">
        <f t="shared" si="62"/>
        <v>179402.87554216204</v>
      </c>
      <c r="T77" s="6">
        <f t="shared" ref="T77:AA77" si="63">STDEV(T66:T73)</f>
        <v>706139.49347840156</v>
      </c>
      <c r="U77" s="6">
        <f t="shared" si="63"/>
        <v>34429.436020334964</v>
      </c>
      <c r="V77" s="6">
        <f t="shared" si="63"/>
        <v>53.721504074253168</v>
      </c>
      <c r="W77" s="6">
        <f t="shared" si="63"/>
        <v>29.593355110001685</v>
      </c>
      <c r="X77" s="6">
        <f t="shared" si="63"/>
        <v>2.5511937582021362</v>
      </c>
      <c r="Y77" s="6">
        <f t="shared" si="63"/>
        <v>12.400268814290545</v>
      </c>
      <c r="Z77" s="6">
        <f t="shared" si="63"/>
        <v>3.6560452221856683</v>
      </c>
      <c r="AA77" s="6">
        <f t="shared" si="63"/>
        <v>187390.5846122184</v>
      </c>
      <c r="AC77" s="6">
        <f t="shared" ref="AC77:AJ77" si="64">STDEV(AC66:AC73)</f>
        <v>1187954.0335082063</v>
      </c>
      <c r="AD77" s="6">
        <f t="shared" si="64"/>
        <v>25234.837133834724</v>
      </c>
      <c r="AE77" s="6">
        <f t="shared" si="64"/>
        <v>23.23287900081834</v>
      </c>
      <c r="AF77" s="6">
        <f t="shared" si="64"/>
        <v>29.574764017091713</v>
      </c>
      <c r="AG77" s="6">
        <f t="shared" si="64"/>
        <v>10.096636062008047</v>
      </c>
      <c r="AH77" s="6">
        <f t="shared" si="64"/>
        <v>14.62418088874268</v>
      </c>
      <c r="AI77" s="6">
        <f t="shared" si="64"/>
        <v>6.0332412515993425</v>
      </c>
      <c r="AJ77" s="6">
        <f t="shared" si="64"/>
        <v>347486.35046693007</v>
      </c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</row>
    <row r="78" spans="1:131" s="6" customFormat="1" x14ac:dyDescent="0.25">
      <c r="A78" s="6" t="s">
        <v>7</v>
      </c>
      <c r="B78" s="6">
        <f>B77/B76^(1/2)</f>
        <v>90001.292419538149</v>
      </c>
      <c r="C78" s="6">
        <f t="shared" ref="C78:I78" si="65">C77/C76^(1/2)</f>
        <v>6287.0926685412933</v>
      </c>
      <c r="D78" s="6">
        <f t="shared" si="65"/>
        <v>15.705625319186328</v>
      </c>
      <c r="E78" s="6">
        <f t="shared" si="65"/>
        <v>29.721671853679055</v>
      </c>
      <c r="F78" s="6">
        <f t="shared" si="65"/>
        <v>0.44962598828592948</v>
      </c>
      <c r="G78" s="6">
        <f t="shared" si="65"/>
        <v>0</v>
      </c>
      <c r="H78" s="6">
        <f t="shared" si="65"/>
        <v>0.36514837167011077</v>
      </c>
      <c r="I78" s="6">
        <f t="shared" si="65"/>
        <v>73160.748103602513</v>
      </c>
      <c r="K78" s="6">
        <f t="shared" ref="K78:R78" si="66">K77/K76^(1/2)</f>
        <v>170790.81412068714</v>
      </c>
      <c r="L78" s="6">
        <f t="shared" si="66"/>
        <v>11636.8215119827</v>
      </c>
      <c r="M78" s="6">
        <f t="shared" si="66"/>
        <v>13.601470508735446</v>
      </c>
      <c r="N78" s="6">
        <f t="shared" si="66"/>
        <v>10.559882154224566</v>
      </c>
      <c r="O78" s="6">
        <f t="shared" si="66"/>
        <v>1.0053857062769291</v>
      </c>
      <c r="P78" s="6">
        <f t="shared" si="66"/>
        <v>2.0398801707725656</v>
      </c>
      <c r="Q78" s="6">
        <f t="shared" si="66"/>
        <v>0.30731814857642958</v>
      </c>
      <c r="R78" s="6">
        <f t="shared" si="66"/>
        <v>73240.917244388838</v>
      </c>
      <c r="T78" s="6">
        <f t="shared" ref="T78:AA78" si="67">T77/T76^(1/2)</f>
        <v>288280.24104157562</v>
      </c>
      <c r="U78" s="6">
        <f t="shared" si="67"/>
        <v>14055.758396936697</v>
      </c>
      <c r="V78" s="6">
        <f t="shared" si="67"/>
        <v>21.931712199461309</v>
      </c>
      <c r="W78" s="6">
        <f t="shared" si="67"/>
        <v>12.081436632748213</v>
      </c>
      <c r="X78" s="6">
        <f t="shared" si="67"/>
        <v>1.0415204904281001</v>
      </c>
      <c r="Y78" s="6">
        <f t="shared" si="67"/>
        <v>5.0623885447264687</v>
      </c>
      <c r="Z78" s="6">
        <f t="shared" si="67"/>
        <v>1.4925742118158734</v>
      </c>
      <c r="AA78" s="6">
        <f t="shared" si="67"/>
        <v>76501.885816962051</v>
      </c>
      <c r="AC78" s="6">
        <f t="shared" ref="AC78:AJ78" si="68">AC77/AC76^(1/2)</f>
        <v>484980.20332937589</v>
      </c>
      <c r="AD78" s="6">
        <f t="shared" si="68"/>
        <v>10302.079120022036</v>
      </c>
      <c r="AE78" s="6">
        <f t="shared" si="68"/>
        <v>9.4847831346378708</v>
      </c>
      <c r="AF78" s="6">
        <f t="shared" si="68"/>
        <v>12.073846850849863</v>
      </c>
      <c r="AG78" s="6">
        <f t="shared" si="68"/>
        <v>4.1219344117505754</v>
      </c>
      <c r="AH78" s="6">
        <f t="shared" si="68"/>
        <v>5.970296847263497</v>
      </c>
      <c r="AI78" s="6">
        <f t="shared" si="68"/>
        <v>2.4630604269214889</v>
      </c>
      <c r="AJ78" s="6">
        <f t="shared" si="68"/>
        <v>141860.70853765099</v>
      </c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</row>
    <row r="83" spans="1:131" x14ac:dyDescent="0.25">
      <c r="B83" s="31" t="s">
        <v>21</v>
      </c>
      <c r="C83" s="32"/>
    </row>
    <row r="85" spans="1:131" x14ac:dyDescent="0.25">
      <c r="B85" s="51" t="s">
        <v>0</v>
      </c>
      <c r="C85" s="52"/>
      <c r="D85" s="52"/>
      <c r="E85" s="52"/>
      <c r="F85" s="52"/>
      <c r="G85" s="52"/>
      <c r="H85" s="52"/>
      <c r="I85" s="53"/>
      <c r="K85" s="51" t="s">
        <v>1</v>
      </c>
      <c r="L85" s="52"/>
      <c r="M85" s="52"/>
      <c r="N85" s="52"/>
      <c r="O85" s="52"/>
      <c r="P85" s="52"/>
      <c r="Q85" s="52"/>
      <c r="R85" s="53"/>
      <c r="T85" s="51" t="s">
        <v>2</v>
      </c>
      <c r="U85" s="52"/>
      <c r="V85" s="52"/>
      <c r="W85" s="52"/>
      <c r="X85" s="52"/>
      <c r="Y85" s="52"/>
      <c r="Z85" s="52"/>
      <c r="AA85" s="53"/>
      <c r="AC85" s="51" t="s">
        <v>3</v>
      </c>
      <c r="AD85" s="52"/>
      <c r="AE85" s="52"/>
      <c r="AF85" s="52"/>
      <c r="AG85" s="52"/>
      <c r="AH85" s="52"/>
      <c r="AI85" s="52"/>
      <c r="AJ85" s="53"/>
    </row>
    <row r="86" spans="1:131" x14ac:dyDescent="0.25">
      <c r="B86" s="8" t="s">
        <v>8</v>
      </c>
      <c r="C86" s="8" t="s">
        <v>10</v>
      </c>
      <c r="D86" s="8" t="s">
        <v>11</v>
      </c>
      <c r="E86" s="8" t="s">
        <v>12</v>
      </c>
      <c r="F86" s="8" t="s">
        <v>13</v>
      </c>
      <c r="G86" s="8" t="s">
        <v>14</v>
      </c>
      <c r="H86" s="8" t="s">
        <v>16</v>
      </c>
      <c r="I86" s="8" t="s">
        <v>15</v>
      </c>
      <c r="K86" s="8" t="s">
        <v>8</v>
      </c>
      <c r="L86" s="8" t="s">
        <v>10</v>
      </c>
      <c r="M86" s="8" t="s">
        <v>11</v>
      </c>
      <c r="N86" s="8" t="s">
        <v>12</v>
      </c>
      <c r="O86" s="8" t="s">
        <v>13</v>
      </c>
      <c r="P86" s="8" t="s">
        <v>14</v>
      </c>
      <c r="Q86" s="8" t="s">
        <v>16</v>
      </c>
      <c r="R86" s="8" t="s">
        <v>15</v>
      </c>
      <c r="T86" s="8" t="s">
        <v>8</v>
      </c>
      <c r="U86" s="8" t="s">
        <v>10</v>
      </c>
      <c r="V86" s="8" t="s">
        <v>11</v>
      </c>
      <c r="W86" s="8" t="s">
        <v>12</v>
      </c>
      <c r="X86" s="8" t="s">
        <v>13</v>
      </c>
      <c r="Y86" s="8" t="s">
        <v>14</v>
      </c>
      <c r="Z86" s="8" t="s">
        <v>16</v>
      </c>
      <c r="AA86" s="8" t="s">
        <v>15</v>
      </c>
      <c r="AC86" s="8" t="s">
        <v>8</v>
      </c>
      <c r="AD86" s="8" t="s">
        <v>10</v>
      </c>
      <c r="AE86" s="8" t="s">
        <v>11</v>
      </c>
      <c r="AF86" s="8" t="s">
        <v>12</v>
      </c>
      <c r="AG86" s="8" t="s">
        <v>13</v>
      </c>
      <c r="AH86" s="8" t="s">
        <v>14</v>
      </c>
      <c r="AI86" s="8" t="s">
        <v>16</v>
      </c>
      <c r="AJ86" s="8" t="s">
        <v>15</v>
      </c>
    </row>
    <row r="87" spans="1:131" x14ac:dyDescent="0.25">
      <c r="B87" s="7">
        <v>26459.938426929479</v>
      </c>
      <c r="C87" s="7">
        <v>1201.6014008243039</v>
      </c>
      <c r="D87" s="7">
        <v>0</v>
      </c>
      <c r="E87" s="7">
        <v>29</v>
      </c>
      <c r="F87" s="7">
        <v>22.020562233680689</v>
      </c>
      <c r="G87" s="7">
        <v>0</v>
      </c>
      <c r="H87" s="7">
        <v>25</v>
      </c>
      <c r="I87" s="7">
        <v>1524098.7533764781</v>
      </c>
      <c r="K87" s="7">
        <v>1627941.411731496</v>
      </c>
      <c r="L87" s="7">
        <v>51496.615972363557</v>
      </c>
      <c r="M87" s="7">
        <v>79</v>
      </c>
      <c r="N87" s="7">
        <v>182</v>
      </c>
      <c r="O87" s="7">
        <v>31.612590089514931</v>
      </c>
      <c r="P87" s="7">
        <v>1</v>
      </c>
      <c r="Q87" s="7">
        <v>25</v>
      </c>
      <c r="R87" s="7">
        <v>1891513.898390413</v>
      </c>
      <c r="T87" s="7">
        <v>5744062.0333953258</v>
      </c>
      <c r="U87" s="7">
        <v>165383.62813538191</v>
      </c>
      <c r="V87" s="7">
        <v>243</v>
      </c>
      <c r="W87" s="7">
        <v>195</v>
      </c>
      <c r="X87" s="7">
        <v>34.731745204508847</v>
      </c>
      <c r="Y87" s="7">
        <v>4</v>
      </c>
      <c r="Z87" s="7">
        <v>22</v>
      </c>
      <c r="AA87" s="7">
        <v>1908007.260009866</v>
      </c>
      <c r="AC87" s="7">
        <v>6040576.9387094593</v>
      </c>
      <c r="AD87" s="7">
        <v>177463.46785129819</v>
      </c>
      <c r="AE87" s="7">
        <v>218</v>
      </c>
      <c r="AF87" s="7">
        <v>177</v>
      </c>
      <c r="AG87" s="7">
        <v>34.038424988804088</v>
      </c>
      <c r="AH87" s="7">
        <v>8</v>
      </c>
      <c r="AI87" s="7">
        <v>21</v>
      </c>
      <c r="AJ87" s="7">
        <v>1919274.604258172</v>
      </c>
    </row>
    <row r="88" spans="1:131" x14ac:dyDescent="0.25">
      <c r="B88" s="7">
        <v>364457.30189692468</v>
      </c>
      <c r="C88" s="7">
        <v>26918.81094646269</v>
      </c>
      <c r="D88" s="7">
        <v>49</v>
      </c>
      <c r="E88" s="7">
        <v>158</v>
      </c>
      <c r="F88" s="7">
        <v>13.539130781882349</v>
      </c>
      <c r="G88" s="7">
        <v>0</v>
      </c>
      <c r="H88" s="7">
        <v>25</v>
      </c>
      <c r="I88" s="7">
        <v>1249222.518021724</v>
      </c>
      <c r="K88" s="7">
        <v>868744.35340582719</v>
      </c>
      <c r="L88" s="7">
        <v>62838.575583915706</v>
      </c>
      <c r="M88" s="7">
        <v>111</v>
      </c>
      <c r="N88" s="7">
        <v>210</v>
      </c>
      <c r="O88" s="7">
        <v>13.82501664516076</v>
      </c>
      <c r="P88" s="7">
        <v>0</v>
      </c>
      <c r="Q88" s="7">
        <v>24</v>
      </c>
      <c r="R88" s="7">
        <v>1101883.18588477</v>
      </c>
      <c r="T88" s="7">
        <v>1314154.8919221419</v>
      </c>
      <c r="U88" s="7">
        <v>101924.56995149171</v>
      </c>
      <c r="V88" s="7">
        <v>137</v>
      </c>
      <c r="W88" s="7">
        <v>236</v>
      </c>
      <c r="X88" s="7">
        <v>12.89340629592628</v>
      </c>
      <c r="Y88" s="7">
        <v>0</v>
      </c>
      <c r="Z88" s="7">
        <v>23</v>
      </c>
      <c r="AA88" s="7">
        <v>996645.08077699761</v>
      </c>
      <c r="AC88" s="7">
        <v>1387682.0208223071</v>
      </c>
      <c r="AD88" s="7">
        <v>119701.18758844159</v>
      </c>
      <c r="AE88" s="7">
        <v>176</v>
      </c>
      <c r="AF88" s="7">
        <v>236</v>
      </c>
      <c r="AG88" s="7">
        <v>11.592884321193671</v>
      </c>
      <c r="AH88" s="7">
        <v>2</v>
      </c>
      <c r="AI88" s="7">
        <v>25</v>
      </c>
      <c r="AJ88" s="7">
        <v>906284.39104903338</v>
      </c>
    </row>
    <row r="89" spans="1:131" x14ac:dyDescent="0.25">
      <c r="B89" s="7">
        <v>432520.76851119602</v>
      </c>
      <c r="C89" s="7">
        <v>30085.771009258809</v>
      </c>
      <c r="D89" s="7">
        <v>93</v>
      </c>
      <c r="E89" s="7">
        <v>175</v>
      </c>
      <c r="F89" s="7">
        <v>14.376256748683261</v>
      </c>
      <c r="G89" s="7">
        <v>0</v>
      </c>
      <c r="H89" s="7">
        <v>24</v>
      </c>
      <c r="I89" s="7">
        <v>1321935.373816727</v>
      </c>
      <c r="K89" s="7">
        <v>701909.71663503197</v>
      </c>
      <c r="L89" s="7">
        <v>44112.436999982143</v>
      </c>
      <c r="M89" s="7">
        <v>95</v>
      </c>
      <c r="N89" s="7">
        <v>182</v>
      </c>
      <c r="O89" s="7">
        <v>15.911832679643529</v>
      </c>
      <c r="P89" s="7">
        <v>0</v>
      </c>
      <c r="Q89" s="7">
        <v>25</v>
      </c>
      <c r="R89" s="7">
        <v>1120672.89216056</v>
      </c>
      <c r="T89" s="7">
        <v>960459.53998183657</v>
      </c>
      <c r="U89" s="7">
        <v>60702.369129954597</v>
      </c>
      <c r="V89" s="7">
        <v>88</v>
      </c>
      <c r="W89" s="7">
        <v>180</v>
      </c>
      <c r="X89" s="7">
        <v>15.822439119725921</v>
      </c>
      <c r="Y89" s="7">
        <v>0</v>
      </c>
      <c r="Z89" s="7">
        <v>25</v>
      </c>
      <c r="AA89" s="7">
        <v>1132011.2907757659</v>
      </c>
      <c r="AC89" s="7">
        <v>1251841.736926723</v>
      </c>
      <c r="AD89" s="7">
        <v>86240.375489079655</v>
      </c>
      <c r="AE89" s="7">
        <v>106</v>
      </c>
      <c r="AF89" s="7">
        <v>187</v>
      </c>
      <c r="AG89" s="7">
        <v>14.515726883462371</v>
      </c>
      <c r="AH89" s="7">
        <v>0</v>
      </c>
      <c r="AI89" s="7">
        <v>25</v>
      </c>
      <c r="AJ89" s="7">
        <v>1100402.6893299301</v>
      </c>
    </row>
    <row r="90" spans="1:131" x14ac:dyDescent="0.25">
      <c r="B90" s="7">
        <v>128437.8011213836</v>
      </c>
      <c r="C90" s="7">
        <v>8384.0420325744017</v>
      </c>
      <c r="D90" s="7">
        <v>20</v>
      </c>
      <c r="E90" s="7">
        <v>98</v>
      </c>
      <c r="F90" s="7">
        <v>15.31931741543829</v>
      </c>
      <c r="G90" s="7">
        <v>0</v>
      </c>
      <c r="H90" s="7">
        <v>25</v>
      </c>
      <c r="I90" s="7">
        <v>1316799.3107685</v>
      </c>
      <c r="K90" s="7">
        <v>1338989.434131417</v>
      </c>
      <c r="L90" s="7">
        <v>78365.593143474776</v>
      </c>
      <c r="M90" s="7">
        <v>148</v>
      </c>
      <c r="N90" s="7">
        <v>222</v>
      </c>
      <c r="O90" s="7">
        <v>17.086445472057399</v>
      </c>
      <c r="P90" s="7">
        <v>0</v>
      </c>
      <c r="Q90" s="7">
        <v>22</v>
      </c>
      <c r="R90" s="7">
        <v>1339386.333207821</v>
      </c>
      <c r="T90" s="7">
        <v>1367488.9928120889</v>
      </c>
      <c r="U90" s="7">
        <v>109263.0987393836</v>
      </c>
      <c r="V90" s="7">
        <v>105</v>
      </c>
      <c r="W90" s="7">
        <v>222</v>
      </c>
      <c r="X90" s="7">
        <v>12.51556114177075</v>
      </c>
      <c r="Y90" s="7">
        <v>0</v>
      </c>
      <c r="Z90" s="7">
        <v>21</v>
      </c>
      <c r="AA90" s="7">
        <v>992800.51472341816</v>
      </c>
      <c r="AC90" s="7">
        <v>2201586.5768419881</v>
      </c>
      <c r="AD90" s="7">
        <v>148441.71594990071</v>
      </c>
      <c r="AE90" s="7">
        <v>186</v>
      </c>
      <c r="AF90" s="7">
        <v>249</v>
      </c>
      <c r="AG90" s="7">
        <v>14.831319907303049</v>
      </c>
      <c r="AH90" s="7">
        <v>2</v>
      </c>
      <c r="AI90" s="7">
        <v>24</v>
      </c>
      <c r="AJ90" s="7">
        <v>1290254.3225394839</v>
      </c>
    </row>
    <row r="91" spans="1:131" x14ac:dyDescent="0.25">
      <c r="B91" s="7">
        <v>320439.30432812561</v>
      </c>
      <c r="C91" s="7">
        <v>17218.031987262359</v>
      </c>
      <c r="D91" s="7">
        <v>46</v>
      </c>
      <c r="E91" s="7">
        <v>134</v>
      </c>
      <c r="F91" s="7">
        <v>18.610681207073011</v>
      </c>
      <c r="G91" s="7">
        <v>0</v>
      </c>
      <c r="H91" s="7">
        <v>25</v>
      </c>
      <c r="I91" s="7">
        <v>1509441.8374835609</v>
      </c>
      <c r="K91" s="7">
        <v>1728144.2535564769</v>
      </c>
      <c r="L91" s="7">
        <v>85719.066322825194</v>
      </c>
      <c r="M91" s="7">
        <v>151</v>
      </c>
      <c r="N91" s="7">
        <v>246</v>
      </c>
      <c r="O91" s="7">
        <v>20.160558527879211</v>
      </c>
      <c r="P91" s="7">
        <v>0</v>
      </c>
      <c r="Q91" s="7">
        <v>24</v>
      </c>
      <c r="R91" s="7">
        <v>1469025.8565327609</v>
      </c>
      <c r="T91" s="7">
        <v>2236023.87170537</v>
      </c>
      <c r="U91" s="7">
        <v>127682.9918445666</v>
      </c>
      <c r="V91" s="7">
        <v>181</v>
      </c>
      <c r="W91" s="7">
        <v>233</v>
      </c>
      <c r="X91" s="7">
        <v>17.51230793861227</v>
      </c>
      <c r="Y91" s="7">
        <v>3</v>
      </c>
      <c r="Z91" s="7">
        <v>23</v>
      </c>
      <c r="AA91" s="7">
        <v>1421930.3161254961</v>
      </c>
      <c r="AC91" s="7">
        <v>2354313.971440759</v>
      </c>
      <c r="AD91" s="7">
        <v>142672.6307747394</v>
      </c>
      <c r="AE91" s="7">
        <v>165</v>
      </c>
      <c r="AF91" s="7">
        <v>227</v>
      </c>
      <c r="AG91" s="7">
        <v>16.501510897054249</v>
      </c>
      <c r="AH91" s="7">
        <v>4</v>
      </c>
      <c r="AI91" s="7">
        <v>23</v>
      </c>
      <c r="AJ91" s="7">
        <v>1416696.603304503</v>
      </c>
    </row>
    <row r="92" spans="1:131" x14ac:dyDescent="0.25">
      <c r="B92" s="7">
        <v>190626.5314063426</v>
      </c>
      <c r="C92" s="7">
        <v>13346.04853391627</v>
      </c>
      <c r="D92" s="7">
        <v>17</v>
      </c>
      <c r="E92" s="7">
        <v>115</v>
      </c>
      <c r="F92" s="7">
        <v>14.28336866315929</v>
      </c>
      <c r="G92" s="7">
        <v>0</v>
      </c>
      <c r="H92" s="7">
        <v>25</v>
      </c>
      <c r="I92" s="7">
        <v>1351975.2789129671</v>
      </c>
      <c r="K92" s="7">
        <v>1186057.2900091039</v>
      </c>
      <c r="L92" s="7">
        <v>55837.604352863498</v>
      </c>
      <c r="M92" s="7">
        <v>94</v>
      </c>
      <c r="N92" s="7">
        <v>240</v>
      </c>
      <c r="O92" s="7">
        <v>21.241192270962468</v>
      </c>
      <c r="P92" s="7">
        <v>0</v>
      </c>
      <c r="Q92" s="7">
        <v>25</v>
      </c>
      <c r="R92" s="7">
        <v>1500544.6831875059</v>
      </c>
      <c r="T92" s="7">
        <v>1693431.334334482</v>
      </c>
      <c r="U92" s="7">
        <v>85496.081173015395</v>
      </c>
      <c r="V92" s="7">
        <v>142</v>
      </c>
      <c r="W92" s="7">
        <v>230</v>
      </c>
      <c r="X92" s="7">
        <v>19.807122280932909</v>
      </c>
      <c r="Y92" s="7">
        <v>0</v>
      </c>
      <c r="Z92" s="7">
        <v>24</v>
      </c>
      <c r="AA92" s="7">
        <v>1480113.830730712</v>
      </c>
      <c r="AC92" s="7">
        <v>2091677.0326047949</v>
      </c>
      <c r="AD92" s="7">
        <v>119771.8282376002</v>
      </c>
      <c r="AE92" s="7">
        <v>137</v>
      </c>
      <c r="AF92" s="7">
        <v>257</v>
      </c>
      <c r="AG92" s="7">
        <v>17.463848246979921</v>
      </c>
      <c r="AH92" s="7">
        <v>0</v>
      </c>
      <c r="AI92" s="7">
        <v>24</v>
      </c>
      <c r="AJ92" s="7">
        <v>1403792.65833237</v>
      </c>
    </row>
    <row r="93" spans="1:131" x14ac:dyDescent="0.25">
      <c r="B93" s="7">
        <v>433749.26565244631</v>
      </c>
      <c r="C93" s="7">
        <v>26924.915748377509</v>
      </c>
      <c r="D93" s="7">
        <v>57</v>
      </c>
      <c r="E93" s="7">
        <v>216</v>
      </c>
      <c r="F93" s="7">
        <v>16.109586737651501</v>
      </c>
      <c r="G93" s="7">
        <v>0</v>
      </c>
      <c r="H93" s="7">
        <v>25</v>
      </c>
      <c r="I93" s="7">
        <v>1492460.227000278</v>
      </c>
      <c r="K93" s="7">
        <v>1728555.3275998959</v>
      </c>
      <c r="L93" s="7">
        <v>98933.903494269325</v>
      </c>
      <c r="M93" s="7">
        <v>196</v>
      </c>
      <c r="N93" s="7">
        <v>252</v>
      </c>
      <c r="O93" s="7">
        <v>17.471819735688701</v>
      </c>
      <c r="P93" s="7">
        <v>0</v>
      </c>
      <c r="Q93" s="7">
        <v>25</v>
      </c>
      <c r="R93" s="7">
        <v>1378394.2674351879</v>
      </c>
      <c r="T93" s="7">
        <v>2064366.596156999</v>
      </c>
      <c r="U93" s="7">
        <v>125657.9047150051</v>
      </c>
      <c r="V93" s="7">
        <v>203</v>
      </c>
      <c r="W93" s="7">
        <v>260</v>
      </c>
      <c r="X93" s="7">
        <v>16.42846584812176</v>
      </c>
      <c r="Y93" s="7">
        <v>0</v>
      </c>
      <c r="Z93" s="7">
        <v>25</v>
      </c>
      <c r="AA93" s="7">
        <v>1287956.4028868121</v>
      </c>
      <c r="AC93" s="7">
        <v>2550366.365220957</v>
      </c>
      <c r="AD93" s="7">
        <v>170762.2562109018</v>
      </c>
      <c r="AE93" s="7">
        <v>221</v>
      </c>
      <c r="AF93" s="7">
        <v>281</v>
      </c>
      <c r="AG93" s="7">
        <v>14.93518779741993</v>
      </c>
      <c r="AH93" s="7">
        <v>0</v>
      </c>
      <c r="AI93" s="7">
        <v>25</v>
      </c>
      <c r="AJ93" s="7">
        <v>1259222.1697522339</v>
      </c>
    </row>
    <row r="94" spans="1:131" x14ac:dyDescent="0.25">
      <c r="B94" s="7"/>
      <c r="C94" s="7"/>
      <c r="D94" s="7"/>
      <c r="E94" s="7"/>
      <c r="F94" s="7"/>
      <c r="G94" s="7"/>
      <c r="H94" s="7"/>
      <c r="I94" s="7"/>
      <c r="K94" s="7"/>
      <c r="L94" s="7"/>
      <c r="M94" s="7"/>
      <c r="N94" s="7"/>
      <c r="O94" s="7"/>
      <c r="P94" s="7"/>
      <c r="Q94" s="7"/>
      <c r="R94" s="7"/>
      <c r="T94" s="7"/>
      <c r="U94" s="7"/>
      <c r="V94" s="7"/>
      <c r="W94" s="7"/>
      <c r="X94" s="7"/>
      <c r="Y94" s="7"/>
      <c r="Z94" s="7"/>
      <c r="AA94" s="7"/>
      <c r="AC94" s="7"/>
      <c r="AD94" s="7"/>
      <c r="AE94" s="7"/>
      <c r="AF94" s="7"/>
      <c r="AG94" s="7"/>
      <c r="AH94" s="7"/>
      <c r="AI94" s="7"/>
      <c r="AJ94" s="7"/>
    </row>
    <row r="96" spans="1:131" s="6" customFormat="1" x14ac:dyDescent="0.25">
      <c r="A96" s="6" t="s">
        <v>4</v>
      </c>
      <c r="B96" s="6">
        <f t="shared" ref="B96:I96" si="69">AVERAGE(B87:B94)</f>
        <v>270955.8444776212</v>
      </c>
      <c r="C96" s="6">
        <f t="shared" si="69"/>
        <v>17725.603094096619</v>
      </c>
      <c r="D96" s="6">
        <f t="shared" si="69"/>
        <v>40.285714285714285</v>
      </c>
      <c r="E96" s="6">
        <f t="shared" si="69"/>
        <v>132.14285714285714</v>
      </c>
      <c r="F96" s="6">
        <f t="shared" si="69"/>
        <v>16.3227005410812</v>
      </c>
      <c r="G96" s="6">
        <f t="shared" si="69"/>
        <v>0</v>
      </c>
      <c r="H96" s="6">
        <f t="shared" si="69"/>
        <v>24.857142857142858</v>
      </c>
      <c r="I96" s="6">
        <f t="shared" si="69"/>
        <v>1395133.3284828907</v>
      </c>
      <c r="K96" s="6">
        <f t="shared" ref="K96:R96" si="70">AVERAGE(K87:K94)</f>
        <v>1311477.3981527498</v>
      </c>
      <c r="L96" s="6">
        <f t="shared" si="70"/>
        <v>68186.256552813458</v>
      </c>
      <c r="M96" s="6">
        <f t="shared" si="70"/>
        <v>124.85714285714286</v>
      </c>
      <c r="N96" s="6">
        <f t="shared" si="70"/>
        <v>219.14285714285714</v>
      </c>
      <c r="O96" s="6">
        <f t="shared" si="70"/>
        <v>19.615636488701</v>
      </c>
      <c r="P96" s="6">
        <f t="shared" si="70"/>
        <v>0.14285714285714285</v>
      </c>
      <c r="Q96" s="6">
        <f t="shared" si="70"/>
        <v>24.285714285714285</v>
      </c>
      <c r="R96" s="6">
        <f t="shared" si="70"/>
        <v>1400203.0166855741</v>
      </c>
      <c r="T96" s="6">
        <f t="shared" ref="T96:AA96" si="71">AVERAGE(T87:T94)</f>
        <v>2197141.0371868922</v>
      </c>
      <c r="U96" s="6">
        <f t="shared" si="71"/>
        <v>110872.94909839985</v>
      </c>
      <c r="V96" s="6">
        <f t="shared" si="71"/>
        <v>157</v>
      </c>
      <c r="W96" s="6">
        <f t="shared" si="71"/>
        <v>222.28571428571428</v>
      </c>
      <c r="X96" s="6">
        <f t="shared" si="71"/>
        <v>18.530149689942675</v>
      </c>
      <c r="Y96" s="6">
        <f t="shared" si="71"/>
        <v>1</v>
      </c>
      <c r="Z96" s="6">
        <f t="shared" si="71"/>
        <v>23.285714285714285</v>
      </c>
      <c r="AA96" s="6">
        <f t="shared" si="71"/>
        <v>1317066.3851470097</v>
      </c>
      <c r="AC96" s="6">
        <f t="shared" ref="AC96:AJ96" si="72">AVERAGE(AC87:AC94)</f>
        <v>2554006.3775095693</v>
      </c>
      <c r="AD96" s="6">
        <f t="shared" si="72"/>
        <v>137864.78030028022</v>
      </c>
      <c r="AE96" s="6">
        <f t="shared" si="72"/>
        <v>172.71428571428572</v>
      </c>
      <c r="AF96" s="6">
        <f t="shared" si="72"/>
        <v>230.57142857142858</v>
      </c>
      <c r="AG96" s="6">
        <f t="shared" si="72"/>
        <v>17.696986148888183</v>
      </c>
      <c r="AH96" s="6">
        <f t="shared" si="72"/>
        <v>2.2857142857142856</v>
      </c>
      <c r="AI96" s="6">
        <f t="shared" si="72"/>
        <v>23.857142857142858</v>
      </c>
      <c r="AJ96" s="6">
        <f t="shared" si="72"/>
        <v>1327989.6340808182</v>
      </c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</row>
    <row r="97" spans="1:131" s="6" customFormat="1" x14ac:dyDescent="0.25">
      <c r="A97" s="6" t="s">
        <v>5</v>
      </c>
      <c r="B97" s="6">
        <v>7</v>
      </c>
      <c r="C97" s="6">
        <v>7</v>
      </c>
      <c r="D97" s="6">
        <v>7</v>
      </c>
      <c r="E97" s="6">
        <v>7</v>
      </c>
      <c r="F97" s="6">
        <v>7</v>
      </c>
      <c r="G97" s="6">
        <v>7</v>
      </c>
      <c r="H97" s="6">
        <v>7</v>
      </c>
      <c r="I97" s="6">
        <v>7</v>
      </c>
      <c r="K97" s="6">
        <v>7</v>
      </c>
      <c r="L97" s="6">
        <v>7</v>
      </c>
      <c r="M97" s="6">
        <v>7</v>
      </c>
      <c r="N97" s="6">
        <v>7</v>
      </c>
      <c r="O97" s="6">
        <v>7</v>
      </c>
      <c r="P97" s="6">
        <v>7</v>
      </c>
      <c r="Q97" s="6">
        <v>7</v>
      </c>
      <c r="R97" s="6">
        <v>7</v>
      </c>
      <c r="T97" s="6">
        <v>7</v>
      </c>
      <c r="U97" s="6">
        <v>7</v>
      </c>
      <c r="V97" s="6">
        <v>7</v>
      </c>
      <c r="W97" s="6">
        <v>7</v>
      </c>
      <c r="X97" s="6">
        <v>7</v>
      </c>
      <c r="Y97" s="6">
        <v>7</v>
      </c>
      <c r="Z97" s="6">
        <v>7</v>
      </c>
      <c r="AA97" s="6">
        <v>7</v>
      </c>
      <c r="AC97" s="6">
        <v>7</v>
      </c>
      <c r="AD97" s="6">
        <v>7</v>
      </c>
      <c r="AE97" s="6">
        <v>7</v>
      </c>
      <c r="AF97" s="6">
        <v>7</v>
      </c>
      <c r="AG97" s="6">
        <v>7</v>
      </c>
      <c r="AH97" s="6">
        <v>7</v>
      </c>
      <c r="AI97" s="6">
        <v>7</v>
      </c>
      <c r="AJ97" s="6">
        <v>7</v>
      </c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</row>
    <row r="98" spans="1:131" s="6" customFormat="1" x14ac:dyDescent="0.25">
      <c r="A98" s="6" t="s">
        <v>6</v>
      </c>
      <c r="B98" s="6">
        <f t="shared" ref="B98:I98" si="73">STDEV(B87:B94)</f>
        <v>158292.18620967556</v>
      </c>
      <c r="C98" s="6">
        <f t="shared" si="73"/>
        <v>10814.047164209816</v>
      </c>
      <c r="D98" s="6">
        <f t="shared" si="73"/>
        <v>30.939264620189263</v>
      </c>
      <c r="E98" s="6">
        <f t="shared" si="73"/>
        <v>60.05394400433822</v>
      </c>
      <c r="F98" s="6">
        <f t="shared" si="73"/>
        <v>3.0124313860949954</v>
      </c>
      <c r="G98" s="6">
        <f t="shared" si="73"/>
        <v>0</v>
      </c>
      <c r="H98" s="6">
        <f t="shared" si="73"/>
        <v>0.3779644730092272</v>
      </c>
      <c r="I98" s="6">
        <f t="shared" si="73"/>
        <v>110918.7254807594</v>
      </c>
      <c r="K98" s="6">
        <f t="shared" ref="K98:R98" si="74">STDEV(K87:K94)</f>
        <v>414686.0584479426</v>
      </c>
      <c r="L98" s="6">
        <f t="shared" si="74"/>
        <v>19981.724557543155</v>
      </c>
      <c r="M98" s="6">
        <f t="shared" si="74"/>
        <v>41.671047388758907</v>
      </c>
      <c r="N98" s="6">
        <f t="shared" si="74"/>
        <v>29.117168883830836</v>
      </c>
      <c r="O98" s="6">
        <f t="shared" si="74"/>
        <v>5.8467721241106725</v>
      </c>
      <c r="P98" s="6">
        <f t="shared" si="74"/>
        <v>0.37796447300922725</v>
      </c>
      <c r="Q98" s="6">
        <f t="shared" si="74"/>
        <v>1.1126972805283735</v>
      </c>
      <c r="R98" s="6">
        <f t="shared" si="74"/>
        <v>266926.18152518355</v>
      </c>
      <c r="T98" s="6">
        <f t="shared" ref="T98:AA98" si="75">STDEV(T87:T94)</f>
        <v>1625365.6572238856</v>
      </c>
      <c r="U98" s="6">
        <f t="shared" si="75"/>
        <v>33457.246864203677</v>
      </c>
      <c r="V98" s="6">
        <f t="shared" si="75"/>
        <v>55.042407893066112</v>
      </c>
      <c r="W98" s="6">
        <f t="shared" si="75"/>
        <v>26.824828584194716</v>
      </c>
      <c r="X98" s="6">
        <f t="shared" si="75"/>
        <v>7.5812848629956928</v>
      </c>
      <c r="Y98" s="6">
        <f t="shared" si="75"/>
        <v>1.7320508075688772</v>
      </c>
      <c r="Z98" s="6">
        <f t="shared" si="75"/>
        <v>1.4960264830861911</v>
      </c>
      <c r="AA98" s="6">
        <f t="shared" si="75"/>
        <v>323960.63988057669</v>
      </c>
      <c r="AC98" s="6">
        <f t="shared" ref="AC98:AJ98" si="76">STDEV(AC87:AC94)</f>
        <v>1611932.4830880063</v>
      </c>
      <c r="AD98" s="6">
        <f t="shared" si="76"/>
        <v>31905.164570512115</v>
      </c>
      <c r="AE98" s="6">
        <f t="shared" si="76"/>
        <v>41.544009940119686</v>
      </c>
      <c r="AF98" s="6">
        <f t="shared" si="76"/>
        <v>37.398115562405593</v>
      </c>
      <c r="AG98" s="6">
        <f t="shared" si="76"/>
        <v>7.435793843484598</v>
      </c>
      <c r="AH98" s="6">
        <f t="shared" si="76"/>
        <v>2.9277002188455996</v>
      </c>
      <c r="AI98" s="6">
        <f t="shared" si="76"/>
        <v>1.4638501094228</v>
      </c>
      <c r="AJ98" s="6">
        <f t="shared" si="76"/>
        <v>315968.61345736223</v>
      </c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</row>
    <row r="99" spans="1:131" s="6" customFormat="1" x14ac:dyDescent="0.25">
      <c r="A99" s="6" t="s">
        <v>7</v>
      </c>
      <c r="B99" s="6">
        <f>B98/B97^(1/2)</f>
        <v>59828.822742218486</v>
      </c>
      <c r="C99" s="6">
        <f t="shared" ref="C99:I99" si="77">C98/C97^(1/2)</f>
        <v>4087.325637517491</v>
      </c>
      <c r="D99" s="6">
        <f t="shared" si="77"/>
        <v>11.693942847462862</v>
      </c>
      <c r="E99" s="6">
        <f t="shared" si="77"/>
        <v>22.698257297725334</v>
      </c>
      <c r="F99" s="6">
        <f t="shared" si="77"/>
        <v>1.1385920413218509</v>
      </c>
      <c r="G99" s="6">
        <f t="shared" si="77"/>
        <v>0</v>
      </c>
      <c r="H99" s="6">
        <f t="shared" si="77"/>
        <v>0.14285714285714285</v>
      </c>
      <c r="I99" s="6">
        <f t="shared" si="77"/>
        <v>41923.337623190368</v>
      </c>
      <c r="K99" s="6">
        <f t="shared" ref="K99:R99" si="78">K98/K97^(1/2)</f>
        <v>156736.5975455502</v>
      </c>
      <c r="L99" s="6">
        <f t="shared" si="78"/>
        <v>7552.3819922073326</v>
      </c>
      <c r="M99" s="6">
        <f t="shared" si="78"/>
        <v>15.750175466034793</v>
      </c>
      <c r="N99" s="6">
        <f t="shared" si="78"/>
        <v>11.005255392697791</v>
      </c>
      <c r="O99" s="6">
        <f t="shared" si="78"/>
        <v>2.2098721446945304</v>
      </c>
      <c r="P99" s="6">
        <f t="shared" si="78"/>
        <v>0.14285714285714285</v>
      </c>
      <c r="Q99" s="6">
        <f t="shared" si="78"/>
        <v>0.42056004125370694</v>
      </c>
      <c r="R99" s="6">
        <f t="shared" si="78"/>
        <v>100888.61353253132</v>
      </c>
      <c r="T99" s="6">
        <f t="shared" ref="T99:AA99" si="79">T98/T97^(1/2)</f>
        <v>614330.47407992219</v>
      </c>
      <c r="U99" s="6">
        <f t="shared" si="79"/>
        <v>12645.650679368362</v>
      </c>
      <c r="V99" s="6">
        <f t="shared" si="79"/>
        <v>20.804074692461661</v>
      </c>
      <c r="W99" s="6">
        <f t="shared" si="79"/>
        <v>10.138832199388011</v>
      </c>
      <c r="X99" s="6">
        <f t="shared" si="79"/>
        <v>2.8654563379749982</v>
      </c>
      <c r="Y99" s="6">
        <f t="shared" si="79"/>
        <v>0.65465367070797709</v>
      </c>
      <c r="Z99" s="6">
        <f t="shared" si="79"/>
        <v>0.56544486128751981</v>
      </c>
      <c r="AA99" s="6">
        <f t="shared" si="79"/>
        <v>122445.61252819421</v>
      </c>
      <c r="AC99" s="6">
        <f t="shared" ref="AC99:AJ99" si="80">AC98/AC97^(1/2)</f>
        <v>609253.21149681334</v>
      </c>
      <c r="AD99" s="6">
        <f t="shared" si="80"/>
        <v>12059.018713166279</v>
      </c>
      <c r="AE99" s="6">
        <f t="shared" si="80"/>
        <v>15.702159823707435</v>
      </c>
      <c r="AF99" s="6">
        <f t="shared" si="80"/>
        <v>14.135159040082808</v>
      </c>
      <c r="AG99" s="6">
        <f t="shared" si="80"/>
        <v>2.8104659014579121</v>
      </c>
      <c r="AH99" s="6">
        <f t="shared" si="80"/>
        <v>1.1065666703449761</v>
      </c>
      <c r="AI99" s="6">
        <f t="shared" si="80"/>
        <v>0.55328333517248818</v>
      </c>
      <c r="AJ99" s="6">
        <f t="shared" si="80"/>
        <v>119424.91047286813</v>
      </c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</row>
  </sheetData>
  <mergeCells count="20">
    <mergeCell ref="AC85:AJ85"/>
    <mergeCell ref="T85:AA85"/>
    <mergeCell ref="K85:R85"/>
    <mergeCell ref="B85:I85"/>
    <mergeCell ref="AC42:AJ42"/>
    <mergeCell ref="T42:AA42"/>
    <mergeCell ref="B42:I42"/>
    <mergeCell ref="K42:R42"/>
    <mergeCell ref="AC64:AJ64"/>
    <mergeCell ref="T64:AA64"/>
    <mergeCell ref="K64:R64"/>
    <mergeCell ref="B64:I64"/>
    <mergeCell ref="B3:I3"/>
    <mergeCell ref="K3:R3"/>
    <mergeCell ref="T3:AA3"/>
    <mergeCell ref="AC3:AJ3"/>
    <mergeCell ref="B22:I22"/>
    <mergeCell ref="K22:R22"/>
    <mergeCell ref="T22:AA22"/>
    <mergeCell ref="AC22:AJ2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7EFCA-1EA0-4DF8-AD0B-788904307AC7}">
  <dimension ref="A1:F14"/>
  <sheetViews>
    <sheetView workbookViewId="0">
      <selection activeCell="L30" sqref="L30"/>
    </sheetView>
  </sheetViews>
  <sheetFormatPr defaultRowHeight="15" x14ac:dyDescent="0.25"/>
  <sheetData>
    <row r="1" spans="1:6" x14ac:dyDescent="0.25">
      <c r="B1" s="62" t="s">
        <v>39</v>
      </c>
      <c r="C1" s="63"/>
      <c r="D1" s="63"/>
      <c r="E1" s="63"/>
      <c r="F1" s="64"/>
    </row>
    <row r="2" spans="1:6" x14ac:dyDescent="0.25">
      <c r="B2" s="45" t="s">
        <v>31</v>
      </c>
      <c r="C2" s="45" t="s">
        <v>32</v>
      </c>
      <c r="D2" s="45" t="s">
        <v>33</v>
      </c>
      <c r="E2" s="45" t="s">
        <v>34</v>
      </c>
      <c r="F2" s="45" t="s">
        <v>35</v>
      </c>
    </row>
    <row r="3" spans="1:6" x14ac:dyDescent="0.25">
      <c r="B3" s="7">
        <v>0.94399999999999995</v>
      </c>
      <c r="C3" s="7">
        <v>1.0793649999999999</v>
      </c>
      <c r="D3" s="7">
        <v>0.97395830000000005</v>
      </c>
      <c r="E3" s="7">
        <v>0.71241829999999995</v>
      </c>
      <c r="F3" s="7">
        <v>1.1277779999999999</v>
      </c>
    </row>
    <row r="4" spans="1:6" x14ac:dyDescent="0.25">
      <c r="B4" s="7">
        <v>0.91534400000000005</v>
      </c>
      <c r="C4" s="7">
        <v>0.83043480000000003</v>
      </c>
      <c r="D4" s="7">
        <v>0.95260659999999997</v>
      </c>
      <c r="E4" s="7">
        <v>0.91967869999999996</v>
      </c>
      <c r="F4" s="7">
        <v>0.98958330000000005</v>
      </c>
    </row>
    <row r="5" spans="1:6" x14ac:dyDescent="0.25">
      <c r="B5" s="7">
        <v>0.93251499999999998</v>
      </c>
      <c r="C5" s="7">
        <v>1.17757</v>
      </c>
      <c r="D5" s="7">
        <v>0.86666670000000001</v>
      </c>
      <c r="E5" s="7">
        <v>0.76818180000000003</v>
      </c>
      <c r="F5" s="7">
        <v>1.117904</v>
      </c>
    </row>
    <row r="6" spans="1:6" x14ac:dyDescent="0.25">
      <c r="B6" s="7">
        <v>0.95475100000000002</v>
      </c>
      <c r="C6" s="7">
        <v>1.063415</v>
      </c>
      <c r="D6" s="7">
        <v>1.021739</v>
      </c>
      <c r="E6" s="7">
        <v>0.91428569999999998</v>
      </c>
      <c r="F6" s="7">
        <v>1.1405620000000001</v>
      </c>
    </row>
    <row r="7" spans="1:6" x14ac:dyDescent="0.25">
      <c r="B7" s="7">
        <v>1.0201009999999999</v>
      </c>
      <c r="C7" s="7">
        <v>1.087963</v>
      </c>
      <c r="D7" s="7">
        <v>0.78764480000000003</v>
      </c>
      <c r="E7" s="7">
        <v>0.51824820000000005</v>
      </c>
      <c r="F7" s="7">
        <v>1.098859</v>
      </c>
    </row>
    <row r="8" spans="1:6" x14ac:dyDescent="0.25">
      <c r="B8" s="7">
        <v>1.0169490000000001</v>
      </c>
      <c r="C8" s="7">
        <v>0.78947369999999994</v>
      </c>
      <c r="D8" s="7">
        <v>0.77669900000000003</v>
      </c>
      <c r="E8" s="7">
        <v>0.95652170000000003</v>
      </c>
      <c r="F8" s="7"/>
    </row>
    <row r="9" spans="1:6" x14ac:dyDescent="0.25">
      <c r="B9" s="7"/>
      <c r="C9" s="7"/>
      <c r="D9" s="7"/>
      <c r="E9" s="7"/>
      <c r="F9" s="7"/>
    </row>
    <row r="11" spans="1:6" s="6" customFormat="1" x14ac:dyDescent="0.25">
      <c r="A11" s="6" t="s">
        <v>4</v>
      </c>
      <c r="B11" s="6">
        <f>AVERAGE(B3:B9)</f>
        <v>0.96394333333333337</v>
      </c>
      <c r="C11" s="6">
        <f>AVERAGE(C3:C9)</f>
        <v>1.0047035833333335</v>
      </c>
      <c r="D11" s="6">
        <f>AVERAGE(D3:D9)</f>
        <v>0.89655239999999992</v>
      </c>
      <c r="E11" s="6">
        <f>AVERAGE(E3:E9)</f>
        <v>0.79822239999999989</v>
      </c>
      <c r="F11" s="6">
        <f>AVERAGE(F3:F9)</f>
        <v>1.09493726</v>
      </c>
    </row>
    <row r="12" spans="1:6" s="6" customFormat="1" x14ac:dyDescent="0.25">
      <c r="A12" s="6" t="s">
        <v>5</v>
      </c>
      <c r="B12" s="6">
        <v>6</v>
      </c>
      <c r="C12" s="6">
        <v>6</v>
      </c>
      <c r="D12" s="6">
        <v>6</v>
      </c>
      <c r="E12" s="6">
        <v>6</v>
      </c>
      <c r="F12" s="6">
        <v>5</v>
      </c>
    </row>
    <row r="13" spans="1:6" s="6" customFormat="1" x14ac:dyDescent="0.25">
      <c r="A13" s="6" t="s">
        <v>6</v>
      </c>
      <c r="B13" s="6">
        <f>STDEV(B3:B9)</f>
        <v>4.4260942369844174E-2</v>
      </c>
      <c r="C13" s="6">
        <f>STDEV(C3:C9)</f>
        <v>0.15654379424601053</v>
      </c>
      <c r="D13" s="6">
        <f>STDEV(D3:D9)</f>
        <v>0.10190612288358498</v>
      </c>
      <c r="E13" s="6">
        <f>STDEV(E3:E9)</f>
        <v>0.16729095892359538</v>
      </c>
      <c r="F13" s="6">
        <f>STDEV(F3:F9)</f>
        <v>6.0832637585329127E-2</v>
      </c>
    </row>
    <row r="14" spans="1:6" s="6" customFormat="1" x14ac:dyDescent="0.25">
      <c r="A14" s="6" t="s">
        <v>7</v>
      </c>
      <c r="B14" s="6">
        <f>B13/B12^(1/2)</f>
        <v>1.8069454056808449E-2</v>
      </c>
      <c r="C14" s="6">
        <f>C13/C12^(1/2)</f>
        <v>6.3908736383660528E-2</v>
      </c>
      <c r="D14" s="6">
        <f>D13/D12^(1/2)</f>
        <v>4.1603000455023922E-2</v>
      </c>
      <c r="E14" s="6">
        <f>E13/E12^(1/2)</f>
        <v>6.8296247990618147E-2</v>
      </c>
      <c r="F14" s="6">
        <f>F13/F12^(1/2)</f>
        <v>2.7205182578280918E-2</v>
      </c>
    </row>
  </sheetData>
  <mergeCells count="1">
    <mergeCell ref="B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8334-6FDF-425A-AFDC-3644D250D9FB}">
  <dimension ref="A1:F14"/>
  <sheetViews>
    <sheetView workbookViewId="0">
      <selection activeCell="M31" sqref="M31"/>
    </sheetView>
  </sheetViews>
  <sheetFormatPr defaultRowHeight="15" x14ac:dyDescent="0.25"/>
  <sheetData>
    <row r="1" spans="1:6" x14ac:dyDescent="0.25">
      <c r="B1" s="62" t="s">
        <v>39</v>
      </c>
      <c r="C1" s="63"/>
      <c r="D1" s="63"/>
      <c r="E1" s="63"/>
      <c r="F1" s="64"/>
    </row>
    <row r="2" spans="1:6" x14ac:dyDescent="0.25">
      <c r="B2" s="45" t="s">
        <v>31</v>
      </c>
      <c r="C2" s="45" t="s">
        <v>32</v>
      </c>
      <c r="D2" s="45" t="s">
        <v>33</v>
      </c>
      <c r="E2" s="45" t="s">
        <v>34</v>
      </c>
      <c r="F2" s="45" t="s">
        <v>35</v>
      </c>
    </row>
    <row r="3" spans="1:6" x14ac:dyDescent="0.25">
      <c r="B3" s="7">
        <v>1.0299149999999999</v>
      </c>
      <c r="C3" s="7">
        <v>1.093596</v>
      </c>
      <c r="D3" s="7">
        <v>1.0215050000000001</v>
      </c>
      <c r="E3" s="7">
        <v>1.038278</v>
      </c>
      <c r="F3" s="7">
        <v>1.1347149999999999</v>
      </c>
    </row>
    <row r="4" spans="1:6" x14ac:dyDescent="0.25">
      <c r="B4" s="7">
        <v>0.89047600000000005</v>
      </c>
      <c r="C4" s="7">
        <v>0.943662</v>
      </c>
      <c r="D4" s="7">
        <v>0.67512689999999997</v>
      </c>
      <c r="E4" s="7">
        <v>1.03271</v>
      </c>
      <c r="F4" s="7">
        <v>1.3134330000000001</v>
      </c>
    </row>
    <row r="5" spans="1:6" x14ac:dyDescent="0.25">
      <c r="B5" s="7">
        <v>0.97881399999999996</v>
      </c>
      <c r="C5" s="7">
        <v>0.9</v>
      </c>
      <c r="D5" s="7">
        <v>0.81182799999999999</v>
      </c>
      <c r="E5" s="7">
        <v>0.9375</v>
      </c>
      <c r="F5" s="7">
        <v>0.98584910000000003</v>
      </c>
    </row>
    <row r="6" spans="1:6" x14ac:dyDescent="0.25">
      <c r="B6" s="7">
        <v>1.0099009999999999</v>
      </c>
      <c r="C6" s="7">
        <v>0.92553189999999996</v>
      </c>
      <c r="D6" s="7">
        <v>1.0797870000000001</v>
      </c>
      <c r="E6" s="7">
        <v>0.9428571</v>
      </c>
      <c r="F6" s="7">
        <v>1.2600899999999999</v>
      </c>
    </row>
    <row r="7" spans="1:6" x14ac:dyDescent="0.25">
      <c r="B7" s="7">
        <v>0.88888900000000004</v>
      </c>
      <c r="C7" s="7">
        <v>0.88990829999999999</v>
      </c>
      <c r="D7" s="7">
        <v>0.88888889999999998</v>
      </c>
      <c r="E7" s="7">
        <v>0.98237890000000005</v>
      </c>
      <c r="F7" s="7">
        <v>1.2850680000000001</v>
      </c>
    </row>
    <row r="8" spans="1:6" x14ac:dyDescent="0.25">
      <c r="B8" s="7">
        <v>0.96399999999999997</v>
      </c>
      <c r="C8" s="7">
        <v>1.111675</v>
      </c>
      <c r="D8" s="7">
        <v>0.87168140000000005</v>
      </c>
      <c r="E8" s="7"/>
      <c r="F8" s="7">
        <v>1.1851849999999999</v>
      </c>
    </row>
    <row r="9" spans="1:6" x14ac:dyDescent="0.25">
      <c r="B9" s="7"/>
      <c r="C9" s="7"/>
      <c r="D9" s="7"/>
      <c r="E9" s="7"/>
      <c r="F9" s="7"/>
    </row>
    <row r="11" spans="1:6" s="6" customFormat="1" x14ac:dyDescent="0.25">
      <c r="A11" s="6" t="s">
        <v>4</v>
      </c>
      <c r="B11" s="6">
        <f>AVERAGE(B3:B9)</f>
        <v>0.96033249999999981</v>
      </c>
      <c r="C11" s="6">
        <f>AVERAGE(C3:C9)</f>
        <v>0.9773955333333334</v>
      </c>
      <c r="D11" s="6">
        <f>AVERAGE(D3:D9)</f>
        <v>0.89146953333333334</v>
      </c>
      <c r="E11" s="6">
        <f>AVERAGE(E3:E9)</f>
        <v>0.98674479999999998</v>
      </c>
      <c r="F11" s="6">
        <f>AVERAGE(F3:F9)</f>
        <v>1.1940566833333333</v>
      </c>
    </row>
    <row r="12" spans="1:6" s="6" customFormat="1" x14ac:dyDescent="0.25">
      <c r="A12" s="6" t="s">
        <v>5</v>
      </c>
      <c r="B12" s="6">
        <v>6</v>
      </c>
      <c r="C12" s="6">
        <v>6</v>
      </c>
      <c r="D12" s="6">
        <v>6</v>
      </c>
      <c r="E12" s="6">
        <v>5</v>
      </c>
      <c r="F12" s="6">
        <v>6</v>
      </c>
    </row>
    <row r="13" spans="1:6" s="6" customFormat="1" x14ac:dyDescent="0.25">
      <c r="A13" s="6" t="s">
        <v>6</v>
      </c>
      <c r="B13" s="6">
        <f>STDEV(B3:B9)</f>
        <v>5.9393402296046262E-2</v>
      </c>
      <c r="C13" s="6">
        <f>STDEV(C3:C9)</f>
        <v>9.9000399930296565E-2</v>
      </c>
      <c r="D13" s="6">
        <f>STDEV(D3:D9)</f>
        <v>0.14554575195550953</v>
      </c>
      <c r="E13" s="6">
        <f>STDEV(E3:E9)</f>
        <v>4.7798305237790606E-2</v>
      </c>
      <c r="F13" s="6">
        <f>STDEV(F3:F9)</f>
        <v>0.12152753067170283</v>
      </c>
    </row>
    <row r="14" spans="1:6" s="6" customFormat="1" x14ac:dyDescent="0.25">
      <c r="A14" s="6" t="s">
        <v>7</v>
      </c>
      <c r="B14" s="6">
        <f>B13/B12^(1/2)</f>
        <v>2.4247254952193365E-2</v>
      </c>
      <c r="C14" s="6">
        <f>C13/C12^(1/2)</f>
        <v>4.0416744026782317E-2</v>
      </c>
      <c r="D14" s="6">
        <f>D13/D12^(1/2)</f>
        <v>5.941880442011422E-2</v>
      </c>
      <c r="E14" s="6">
        <f>E13/E12^(1/2)</f>
        <v>2.1376051944196808E-2</v>
      </c>
      <c r="F14" s="6">
        <f>F13/F12^(1/2)</f>
        <v>4.9613406641017363E-2</v>
      </c>
    </row>
  </sheetData>
  <mergeCells count="1">
    <mergeCell ref="B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B46D-7B96-48F8-ADBB-9C0DC8C51D16}">
  <dimension ref="A1:F14"/>
  <sheetViews>
    <sheetView workbookViewId="0">
      <selection activeCell="P22" sqref="P22"/>
    </sheetView>
  </sheetViews>
  <sheetFormatPr defaultRowHeight="15" x14ac:dyDescent="0.25"/>
  <sheetData>
    <row r="1" spans="1:6" x14ac:dyDescent="0.25">
      <c r="B1" s="62" t="s">
        <v>42</v>
      </c>
      <c r="C1" s="63"/>
      <c r="D1" s="63"/>
      <c r="E1" s="63"/>
      <c r="F1" s="64"/>
    </row>
    <row r="2" spans="1:6" x14ac:dyDescent="0.25">
      <c r="B2" s="45" t="s">
        <v>31</v>
      </c>
      <c r="C2" s="45" t="s">
        <v>32</v>
      </c>
      <c r="D2" s="45" t="s">
        <v>33</v>
      </c>
      <c r="E2" s="45" t="s">
        <v>34</v>
      </c>
      <c r="F2" s="45" t="s">
        <v>35</v>
      </c>
    </row>
    <row r="3" spans="1:6" x14ac:dyDescent="0.25">
      <c r="B3" s="7">
        <v>1.3613949999999999</v>
      </c>
      <c r="C3" s="7">
        <v>1.1527959999999999</v>
      </c>
      <c r="D3" s="7">
        <v>1.1635260000000001</v>
      </c>
      <c r="E3" s="7">
        <v>1.5683819999999999</v>
      </c>
      <c r="F3" s="7">
        <v>0.99459370000000002</v>
      </c>
    </row>
    <row r="4" spans="1:6" x14ac:dyDescent="0.25">
      <c r="B4" s="7">
        <v>1.6315569999999999</v>
      </c>
      <c r="C4" s="7">
        <v>0.97953440000000003</v>
      </c>
      <c r="D4" s="7">
        <v>1.276661</v>
      </c>
      <c r="E4" s="7">
        <v>1.60375</v>
      </c>
      <c r="F4" s="7">
        <v>0.99644520000000003</v>
      </c>
    </row>
    <row r="5" spans="1:6" x14ac:dyDescent="0.25">
      <c r="B5" s="7">
        <v>1.703586</v>
      </c>
      <c r="C5" s="7">
        <v>1.200823</v>
      </c>
      <c r="D5" s="7">
        <v>1.18163</v>
      </c>
      <c r="E5" s="7">
        <v>1.2794760000000001</v>
      </c>
      <c r="F5" s="7">
        <v>0.99519329999999995</v>
      </c>
    </row>
    <row r="6" spans="1:6" x14ac:dyDescent="0.25">
      <c r="B6" s="7">
        <v>1.1492830000000001</v>
      </c>
      <c r="C6" s="7">
        <v>1.0578430000000001</v>
      </c>
      <c r="D6" s="7">
        <v>1.1531610000000001</v>
      </c>
      <c r="E6" s="7">
        <v>1.2917380000000001</v>
      </c>
      <c r="F6" s="7">
        <v>0.94934220000000002</v>
      </c>
    </row>
    <row r="7" spans="1:6" x14ac:dyDescent="0.25">
      <c r="B7" s="7">
        <v>1.126922</v>
      </c>
      <c r="C7" s="7">
        <v>1.2958400000000001</v>
      </c>
      <c r="D7" s="7">
        <v>1.1217539999999999</v>
      </c>
      <c r="E7" s="7">
        <v>1.456021</v>
      </c>
      <c r="F7" s="7">
        <v>0.94986029999999999</v>
      </c>
    </row>
    <row r="8" spans="1:6" x14ac:dyDescent="0.25">
      <c r="B8" s="7">
        <v>1.3360540000000001</v>
      </c>
      <c r="C8" s="7">
        <v>1.4413290000000001</v>
      </c>
      <c r="D8" s="7">
        <v>1.033226</v>
      </c>
      <c r="E8" s="7">
        <v>1.4105559999999999</v>
      </c>
      <c r="F8" s="7"/>
    </row>
    <row r="9" spans="1:6" x14ac:dyDescent="0.25">
      <c r="B9" s="7"/>
      <c r="C9" s="7"/>
      <c r="D9" s="7"/>
      <c r="E9" s="7"/>
      <c r="F9" s="7"/>
    </row>
    <row r="11" spans="1:6" x14ac:dyDescent="0.25">
      <c r="A11" s="6" t="s">
        <v>4</v>
      </c>
      <c r="B11" s="6">
        <f>AVERAGE(B3:B9)</f>
        <v>1.3847995000000004</v>
      </c>
      <c r="C11" s="6">
        <f>AVERAGE(C3:C9)</f>
        <v>1.1880275666666666</v>
      </c>
      <c r="D11" s="6">
        <f>AVERAGE(D3:D9)</f>
        <v>1.1549929999999999</v>
      </c>
      <c r="E11" s="6">
        <f>AVERAGE(E3:E9)</f>
        <v>1.4349871666666667</v>
      </c>
      <c r="F11" s="6">
        <f>AVERAGE(F3:F9)</f>
        <v>0.97708694000000007</v>
      </c>
    </row>
    <row r="12" spans="1:6" x14ac:dyDescent="0.25">
      <c r="A12" s="6" t="s">
        <v>5</v>
      </c>
      <c r="B12" s="6">
        <v>6</v>
      </c>
      <c r="C12" s="6">
        <v>6</v>
      </c>
      <c r="D12" s="6">
        <v>6</v>
      </c>
      <c r="E12" s="6">
        <v>6</v>
      </c>
      <c r="F12" s="6">
        <v>5</v>
      </c>
    </row>
    <row r="13" spans="1:6" x14ac:dyDescent="0.25">
      <c r="A13" s="6" t="s">
        <v>6</v>
      </c>
      <c r="B13" s="6">
        <f>STDEV(B3:B9)</f>
        <v>0.2397527132515902</v>
      </c>
      <c r="C13" s="6">
        <f>STDEV(C3:C9)</f>
        <v>0.16589607907291407</v>
      </c>
      <c r="D13" s="6">
        <f>STDEV(D3:D9)</f>
        <v>7.9398783008305635E-2</v>
      </c>
      <c r="E13" s="6">
        <f>STDEV(E3:E9)</f>
        <v>0.13566018298147273</v>
      </c>
      <c r="F13" s="6">
        <f>STDEV(F3:F9)</f>
        <v>2.5100446568397938E-2</v>
      </c>
    </row>
    <row r="14" spans="1:6" x14ac:dyDescent="0.25">
      <c r="A14" s="6" t="s">
        <v>7</v>
      </c>
      <c r="B14" s="6">
        <f>B13/B12^(1/2)</f>
        <v>9.7878635319034457E-2</v>
      </c>
      <c r="C14" s="6">
        <f>C13/C12^(1/2)</f>
        <v>6.7726790676175014E-2</v>
      </c>
      <c r="D14" s="6">
        <f>D13/D12^(1/2)</f>
        <v>3.2414417428051991E-2</v>
      </c>
      <c r="E14" s="6">
        <f>E13/E12^(1/2)</f>
        <v>5.5383037786201086E-2</v>
      </c>
      <c r="F14" s="6">
        <f>F13/F12^(1/2)</f>
        <v>1.1225260958507823E-2</v>
      </c>
    </row>
  </sheetData>
  <mergeCells count="1">
    <mergeCell ref="B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73B18-D12B-4CC8-A81F-1C741EB91A4C}">
  <dimension ref="A1:F14"/>
  <sheetViews>
    <sheetView tabSelected="1" workbookViewId="0">
      <selection activeCell="Q28" sqref="Q28"/>
    </sheetView>
  </sheetViews>
  <sheetFormatPr defaultRowHeight="15" x14ac:dyDescent="0.25"/>
  <sheetData>
    <row r="1" spans="1:6" x14ac:dyDescent="0.25">
      <c r="B1" s="62" t="s">
        <v>42</v>
      </c>
      <c r="C1" s="63"/>
      <c r="D1" s="63"/>
      <c r="E1" s="63"/>
      <c r="F1" s="64"/>
    </row>
    <row r="2" spans="1:6" x14ac:dyDescent="0.25">
      <c r="B2" s="45" t="s">
        <v>31</v>
      </c>
      <c r="C2" s="45" t="s">
        <v>32</v>
      </c>
      <c r="D2" s="45" t="s">
        <v>33</v>
      </c>
      <c r="E2" s="45" t="s">
        <v>34</v>
      </c>
      <c r="F2" s="45" t="s">
        <v>35</v>
      </c>
    </row>
    <row r="3" spans="1:6" x14ac:dyDescent="0.25">
      <c r="B3" s="7">
        <v>1.253018</v>
      </c>
      <c r="C3" s="7">
        <v>1.127864</v>
      </c>
      <c r="D3" s="7">
        <v>1.070298</v>
      </c>
      <c r="E3" s="7">
        <v>1.0811759999999999</v>
      </c>
      <c r="F3" s="7">
        <v>0.78362299999999996</v>
      </c>
    </row>
    <row r="4" spans="1:6" x14ac:dyDescent="0.25">
      <c r="B4" s="7">
        <v>1.7005699999999999</v>
      </c>
      <c r="C4" s="7">
        <v>1.598347</v>
      </c>
      <c r="D4" s="7">
        <v>1.052913</v>
      </c>
      <c r="E4" s="7">
        <v>1.3881570000000001</v>
      </c>
      <c r="F4" s="7">
        <v>0.50742900000000002</v>
      </c>
    </row>
    <row r="5" spans="1:6" x14ac:dyDescent="0.25">
      <c r="B5" s="7">
        <v>1.260189</v>
      </c>
      <c r="C5" s="7">
        <v>1.6005819999999999</v>
      </c>
      <c r="D5" s="7">
        <v>1.5789759999999999</v>
      </c>
      <c r="E5" s="7">
        <v>1.325939</v>
      </c>
      <c r="F5" s="7">
        <v>1.072681</v>
      </c>
    </row>
    <row r="6" spans="1:6" x14ac:dyDescent="0.25">
      <c r="B6" s="7">
        <v>1.186188</v>
      </c>
      <c r="C6" s="7">
        <v>1.452412</v>
      </c>
      <c r="D6" s="7">
        <v>1.425797</v>
      </c>
      <c r="E6" s="7">
        <v>1.387537</v>
      </c>
      <c r="F6" s="7">
        <v>1.1134040000000001</v>
      </c>
    </row>
    <row r="7" spans="1:6" x14ac:dyDescent="0.25">
      <c r="B7" s="7">
        <v>1.271156</v>
      </c>
      <c r="C7" s="7">
        <v>1.4321660000000001</v>
      </c>
      <c r="D7" s="7">
        <v>1.2592030000000001</v>
      </c>
      <c r="E7" s="7">
        <v>1.27216</v>
      </c>
      <c r="F7" s="7">
        <v>0.92841949999999995</v>
      </c>
    </row>
    <row r="8" spans="1:6" x14ac:dyDescent="0.25">
      <c r="B8" s="7">
        <v>1.6458660000000001</v>
      </c>
      <c r="C8" s="7">
        <v>0.97927299999999995</v>
      </c>
      <c r="D8" s="7">
        <v>1.3711169999999999</v>
      </c>
      <c r="E8" s="7">
        <v>1.357674</v>
      </c>
      <c r="F8" s="7">
        <v>0.89004019999999995</v>
      </c>
    </row>
    <row r="9" spans="1:6" x14ac:dyDescent="0.25">
      <c r="B9" s="7"/>
      <c r="C9" s="7"/>
      <c r="D9" s="7"/>
      <c r="E9" s="7"/>
      <c r="F9" s="7"/>
    </row>
    <row r="11" spans="1:6" x14ac:dyDescent="0.25">
      <c r="A11" s="6" t="s">
        <v>4</v>
      </c>
      <c r="B11" s="6">
        <f>AVERAGE(B3:B9)</f>
        <v>1.3861644999999998</v>
      </c>
      <c r="C11" s="6">
        <f>AVERAGE(C3:C9)</f>
        <v>1.3651073333333332</v>
      </c>
      <c r="D11" s="6">
        <f>AVERAGE(D3:D9)</f>
        <v>1.2930506666666666</v>
      </c>
      <c r="E11" s="6">
        <f>AVERAGE(E3:E9)</f>
        <v>1.3021071666666668</v>
      </c>
      <c r="F11" s="6">
        <f>AVERAGE(F3:F9)</f>
        <v>0.88259944999999984</v>
      </c>
    </row>
    <row r="12" spans="1:6" x14ac:dyDescent="0.25">
      <c r="A12" s="6" t="s">
        <v>5</v>
      </c>
      <c r="B12" s="6">
        <v>6</v>
      </c>
      <c r="C12" s="6">
        <v>6</v>
      </c>
      <c r="D12" s="6">
        <v>6</v>
      </c>
      <c r="E12" s="6">
        <v>6</v>
      </c>
      <c r="F12" s="6">
        <v>6</v>
      </c>
    </row>
    <row r="13" spans="1:6" x14ac:dyDescent="0.25">
      <c r="A13" s="6" t="s">
        <v>6</v>
      </c>
      <c r="B13" s="6">
        <f>STDEV(B3:B9)</f>
        <v>0.22499380445670178</v>
      </c>
      <c r="C13" s="6">
        <f>STDEV(C3:C9)</f>
        <v>0.25578137631005826</v>
      </c>
      <c r="D13" s="6">
        <f>STDEV(D3:D9)</f>
        <v>0.20683314611219014</v>
      </c>
      <c r="E13" s="6">
        <f>STDEV(E3:E9)</f>
        <v>0.11667550958348832</v>
      </c>
      <c r="F13" s="6">
        <f>STDEV(F3:F9)</f>
        <v>0.22004807742921878</v>
      </c>
    </row>
    <row r="14" spans="1:6" x14ac:dyDescent="0.25">
      <c r="A14" s="6" t="s">
        <v>7</v>
      </c>
      <c r="B14" s="6">
        <f>B13/B12^(1/2)</f>
        <v>9.1853336034409191E-2</v>
      </c>
      <c r="C14" s="6">
        <f>C13/C12^(1/2)</f>
        <v>0.10442230961107532</v>
      </c>
      <c r="D14" s="6">
        <f>D13/D12^(1/2)</f>
        <v>8.4439278311564031E-2</v>
      </c>
      <c r="E14" s="6">
        <f>E13/E12^(1/2)</f>
        <v>4.7632577326459181E-2</v>
      </c>
      <c r="F14" s="6">
        <f>F13/F12^(1/2)</f>
        <v>8.9834251430338338E-2</v>
      </c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4A05-3637-4321-B024-3D95F6C4AEA2}">
  <dimension ref="B1:Z137"/>
  <sheetViews>
    <sheetView workbookViewId="0">
      <selection activeCell="I30" sqref="I30"/>
    </sheetView>
  </sheetViews>
  <sheetFormatPr defaultRowHeight="15" x14ac:dyDescent="0.25"/>
  <cols>
    <col min="1" max="1" width="9.140625" style="36"/>
    <col min="2" max="2" width="12.85546875" style="36" customWidth="1"/>
    <col min="3" max="8" width="9.140625" style="36"/>
    <col min="9" max="9" width="14" style="36" customWidth="1"/>
    <col min="10" max="15" width="9.140625" style="36"/>
    <col min="16" max="16" width="14" style="36" customWidth="1"/>
    <col min="17" max="16384" width="9.140625" style="36"/>
  </cols>
  <sheetData>
    <row r="1" spans="2:26" x14ac:dyDescent="0.25">
      <c r="B1" s="24"/>
      <c r="C1" s="20"/>
      <c r="D1" s="20"/>
      <c r="E1" s="20"/>
    </row>
    <row r="2" spans="2:26" x14ac:dyDescent="0.25">
      <c r="B2" s="41"/>
      <c r="C2" s="61" t="s">
        <v>23</v>
      </c>
      <c r="D2" s="61"/>
      <c r="E2" s="61"/>
      <c r="F2" s="61"/>
      <c r="G2" s="61"/>
      <c r="H2" s="39"/>
      <c r="I2" s="41"/>
      <c r="J2" s="61" t="s">
        <v>24</v>
      </c>
      <c r="K2" s="61"/>
      <c r="L2" s="61"/>
      <c r="M2" s="61"/>
      <c r="N2" s="61"/>
      <c r="O2" s="39"/>
      <c r="P2" s="41"/>
      <c r="Q2" s="61" t="s">
        <v>25</v>
      </c>
      <c r="R2" s="61"/>
      <c r="S2" s="61"/>
      <c r="T2" s="61"/>
      <c r="U2" s="61"/>
      <c r="V2" s="39"/>
      <c r="W2" s="39"/>
      <c r="X2" s="39"/>
      <c r="Y2" s="39"/>
      <c r="Z2" s="39"/>
    </row>
    <row r="3" spans="2:26" x14ac:dyDescent="0.25">
      <c r="B3" s="12" t="s">
        <v>22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37"/>
      <c r="I3" s="12" t="s">
        <v>22</v>
      </c>
      <c r="J3" s="12" t="s">
        <v>17</v>
      </c>
      <c r="K3" s="12" t="s">
        <v>18</v>
      </c>
      <c r="L3" s="12" t="s">
        <v>19</v>
      </c>
      <c r="M3" s="12" t="s">
        <v>20</v>
      </c>
      <c r="N3" s="12" t="s">
        <v>21</v>
      </c>
      <c r="O3" s="37"/>
      <c r="P3" s="12" t="s">
        <v>22</v>
      </c>
      <c r="Q3" s="12" t="s">
        <v>17</v>
      </c>
      <c r="R3" s="12" t="s">
        <v>18</v>
      </c>
      <c r="S3" s="12" t="s">
        <v>19</v>
      </c>
      <c r="T3" s="12" t="s">
        <v>20</v>
      </c>
      <c r="U3" s="12" t="s">
        <v>21</v>
      </c>
      <c r="V3" s="37"/>
      <c r="W3" s="37"/>
      <c r="X3" s="37"/>
      <c r="Y3" s="37"/>
      <c r="Z3" s="37"/>
    </row>
    <row r="4" spans="2:26" x14ac:dyDescent="0.25">
      <c r="B4" s="12" t="s">
        <v>9</v>
      </c>
      <c r="C4" s="35"/>
      <c r="D4" s="35"/>
      <c r="E4" s="35"/>
      <c r="F4" s="35"/>
      <c r="G4" s="35"/>
      <c r="H4" s="38"/>
      <c r="I4" s="12" t="s">
        <v>9</v>
      </c>
      <c r="J4" s="35"/>
      <c r="K4" s="35"/>
      <c r="L4" s="35"/>
      <c r="M4" s="35"/>
      <c r="N4" s="35"/>
      <c r="O4" s="38"/>
      <c r="P4" s="12" t="s">
        <v>9</v>
      </c>
      <c r="Q4" s="35"/>
      <c r="R4" s="35"/>
      <c r="S4" s="35"/>
      <c r="T4" s="35"/>
      <c r="U4" s="35"/>
      <c r="V4" s="38"/>
      <c r="W4" s="38"/>
      <c r="X4" s="38"/>
      <c r="Y4" s="38"/>
      <c r="Z4" s="38"/>
    </row>
    <row r="5" spans="2:26" x14ac:dyDescent="0.25">
      <c r="B5" s="12">
        <v>2</v>
      </c>
      <c r="C5" s="34">
        <v>7.3513999999999996E-2</v>
      </c>
      <c r="D5" s="34">
        <v>2.4198000000000001E-2</v>
      </c>
      <c r="E5" s="34">
        <v>2.8174000000000001E-2</v>
      </c>
      <c r="F5" s="34">
        <v>2.5418E-2</v>
      </c>
      <c r="G5" s="34">
        <v>3.2628999999999998E-2</v>
      </c>
      <c r="H5" s="38"/>
      <c r="I5" s="12">
        <v>2</v>
      </c>
      <c r="J5" s="34">
        <v>3.5902000000000003E-2</v>
      </c>
      <c r="K5" s="34">
        <v>3.9718000000000003E-2</v>
      </c>
      <c r="L5" s="34">
        <v>2.1728000000000001E-2</v>
      </c>
      <c r="M5" s="34">
        <v>3.0759000000000002E-2</v>
      </c>
      <c r="N5" s="34">
        <v>1.8402999999999999E-2</v>
      </c>
      <c r="O5" s="38"/>
      <c r="P5" s="12">
        <v>2</v>
      </c>
      <c r="Q5" s="34">
        <v>7.7563999999999994E-2</v>
      </c>
      <c r="R5" s="34">
        <v>4.8712999999999999E-2</v>
      </c>
      <c r="S5" s="34">
        <v>3.0821999999999999E-2</v>
      </c>
      <c r="T5" s="34">
        <v>4.2902999999999997E-2</v>
      </c>
      <c r="U5" s="34">
        <v>2.6273999999999999E-2</v>
      </c>
      <c r="V5" s="38"/>
      <c r="W5" s="38"/>
      <c r="X5" s="38"/>
      <c r="Y5" s="38"/>
      <c r="Z5" s="38"/>
    </row>
    <row r="6" spans="2:26" x14ac:dyDescent="0.25">
      <c r="B6" s="12">
        <v>5</v>
      </c>
      <c r="C6" s="34">
        <v>4.4610999999999998E-2</v>
      </c>
      <c r="D6" s="34">
        <v>1.0286E-2</v>
      </c>
      <c r="E6" s="34">
        <v>1.1623E-2</v>
      </c>
      <c r="F6" s="34">
        <v>2.017E-2</v>
      </c>
      <c r="G6" s="34">
        <v>1.3147000000000001E-2</v>
      </c>
      <c r="H6" s="38"/>
      <c r="I6" s="12">
        <v>5</v>
      </c>
      <c r="J6" s="34">
        <v>4.1028000000000002E-2</v>
      </c>
      <c r="K6" s="34">
        <v>3.5695999999999999E-2</v>
      </c>
      <c r="L6" s="34">
        <v>1.0508E-2</v>
      </c>
      <c r="M6" s="34">
        <v>1.8162000000000001E-2</v>
      </c>
      <c r="N6" s="34">
        <v>8.6020000000000003E-3</v>
      </c>
      <c r="O6" s="38"/>
      <c r="P6" s="12">
        <v>5</v>
      </c>
      <c r="Q6" s="34">
        <v>4.4983000000000002E-2</v>
      </c>
      <c r="R6" s="34">
        <v>4.0183999999999997E-2</v>
      </c>
      <c r="S6" s="34">
        <v>1.5042E-2</v>
      </c>
      <c r="T6" s="34">
        <v>1.311E-2</v>
      </c>
      <c r="U6" s="34">
        <v>1.8037999999999998E-2</v>
      </c>
      <c r="V6" s="38"/>
      <c r="W6" s="38"/>
      <c r="X6" s="38"/>
      <c r="Y6" s="38"/>
      <c r="Z6" s="38"/>
    </row>
    <row r="7" spans="2:26" x14ac:dyDescent="0.25">
      <c r="B7" s="12">
        <v>7</v>
      </c>
      <c r="C7" s="34">
        <v>4.5172999999999998E-2</v>
      </c>
      <c r="D7" s="34">
        <v>1.5977999999999999E-2</v>
      </c>
      <c r="E7" s="34">
        <v>7.7819999999999999E-3</v>
      </c>
      <c r="F7" s="34">
        <v>1.2458E-2</v>
      </c>
      <c r="G7" s="34">
        <v>1.2876E-2</v>
      </c>
      <c r="H7" s="38"/>
      <c r="I7" s="12">
        <v>7</v>
      </c>
      <c r="J7" s="34">
        <v>5.2815000000000001E-2</v>
      </c>
      <c r="K7" s="34">
        <v>4.3533000000000002E-2</v>
      </c>
      <c r="L7" s="34">
        <v>1.0500000000000001E-2</v>
      </c>
      <c r="M7" s="34">
        <v>1.0989000000000001E-2</v>
      </c>
      <c r="N7" s="34">
        <v>1.1771E-2</v>
      </c>
      <c r="P7" s="12">
        <v>7</v>
      </c>
      <c r="Q7" s="34">
        <v>5.4085000000000001E-2</v>
      </c>
      <c r="R7" s="34">
        <v>5.0380000000000001E-2</v>
      </c>
      <c r="S7" s="34">
        <v>1.8516000000000001E-2</v>
      </c>
      <c r="T7" s="34">
        <v>1.5088000000000001E-2</v>
      </c>
      <c r="U7" s="34">
        <v>2.1278999999999999E-2</v>
      </c>
      <c r="V7" s="38"/>
      <c r="W7" s="38"/>
      <c r="X7" s="38"/>
      <c r="Y7" s="38"/>
      <c r="Z7" s="38"/>
    </row>
    <row r="8" spans="2:26" x14ac:dyDescent="0.25">
      <c r="B8" s="12">
        <v>9</v>
      </c>
      <c r="C8" s="34">
        <v>4.3195999999999998E-2</v>
      </c>
      <c r="D8" s="34">
        <v>1.6882999999999999E-2</v>
      </c>
      <c r="E8" s="34">
        <v>7.3629999999999998E-3</v>
      </c>
      <c r="F8" s="34">
        <v>1.0364E-2</v>
      </c>
      <c r="G8" s="34">
        <v>1.1592E-2</v>
      </c>
      <c r="H8" s="38"/>
      <c r="I8" s="12">
        <v>9</v>
      </c>
      <c r="J8" s="34">
        <v>6.2317999999999998E-2</v>
      </c>
      <c r="K8" s="34">
        <v>5.7632000000000003E-2</v>
      </c>
      <c r="L8" s="34">
        <v>1.5640000000000001E-2</v>
      </c>
      <c r="M8" s="34">
        <v>9.0919999999999994E-3</v>
      </c>
      <c r="N8" s="34">
        <v>8.2159999999999993E-3</v>
      </c>
      <c r="O8" s="40"/>
      <c r="P8" s="12">
        <v>9</v>
      </c>
      <c r="Q8" s="34">
        <v>7.0758000000000001E-2</v>
      </c>
      <c r="R8" s="34">
        <v>6.5074000000000007E-2</v>
      </c>
      <c r="S8" s="34">
        <v>1.5066E-2</v>
      </c>
      <c r="T8" s="34">
        <v>1.6552999999999998E-2</v>
      </c>
      <c r="U8" s="34">
        <v>1.5294E-2</v>
      </c>
      <c r="V8" s="38"/>
      <c r="W8" s="38"/>
      <c r="X8" s="38"/>
      <c r="Y8" s="38"/>
      <c r="Z8" s="38"/>
    </row>
    <row r="9" spans="2:26" x14ac:dyDescent="0.25">
      <c r="B9" s="37"/>
      <c r="C9" s="38"/>
      <c r="D9" s="38"/>
      <c r="E9" s="38"/>
      <c r="F9" s="38"/>
      <c r="G9" s="38"/>
      <c r="H9" s="38"/>
      <c r="I9" s="38"/>
      <c r="J9" s="38"/>
      <c r="K9" s="40"/>
      <c r="L9" s="40"/>
      <c r="M9" s="40"/>
      <c r="N9" s="40"/>
      <c r="O9" s="40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2:26" x14ac:dyDescent="0.25">
      <c r="B10" s="37"/>
      <c r="C10" s="38"/>
      <c r="D10" s="38"/>
      <c r="E10" s="38"/>
      <c r="F10" s="38"/>
      <c r="G10" s="38"/>
      <c r="H10" s="38"/>
      <c r="I10" s="38"/>
      <c r="J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2:26" x14ac:dyDescent="0.25">
      <c r="B11" s="37"/>
      <c r="C11" s="38"/>
      <c r="D11" s="38"/>
      <c r="E11" s="38"/>
      <c r="F11" s="38"/>
      <c r="G11" s="38"/>
      <c r="H11" s="38"/>
      <c r="I11" s="38"/>
      <c r="J11" s="38"/>
      <c r="K11" s="40"/>
      <c r="L11" s="40"/>
      <c r="M11" s="40"/>
      <c r="N11" s="40"/>
      <c r="O11" s="40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2:26" x14ac:dyDescent="0.25">
      <c r="B12" s="37"/>
      <c r="C12" s="38"/>
      <c r="D12" s="38"/>
      <c r="E12" s="38"/>
      <c r="F12" s="38"/>
      <c r="G12" s="38"/>
      <c r="H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2:26" x14ac:dyDescent="0.25">
      <c r="B13" s="37"/>
      <c r="C13" s="38"/>
      <c r="D13" s="38"/>
      <c r="E13" s="38"/>
      <c r="F13" s="38"/>
      <c r="G13" s="38"/>
      <c r="H13" s="38"/>
      <c r="I13" s="40"/>
      <c r="J13" s="40"/>
      <c r="K13" s="40"/>
      <c r="L13" s="40"/>
      <c r="M13" s="40"/>
      <c r="N13" s="40"/>
      <c r="O13" s="40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2:26" x14ac:dyDescent="0.25">
      <c r="B14" s="37"/>
      <c r="C14" s="38"/>
      <c r="D14" s="38"/>
      <c r="E14" s="38"/>
      <c r="F14" s="38"/>
      <c r="G14" s="38"/>
      <c r="H14" s="38"/>
      <c r="I14" s="40"/>
      <c r="J14" s="40"/>
      <c r="K14" s="40"/>
      <c r="L14" s="40"/>
      <c r="M14" s="40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2:26" x14ac:dyDescent="0.25">
      <c r="B15" s="37"/>
      <c r="C15" s="38"/>
      <c r="D15" s="38"/>
      <c r="E15" s="38"/>
      <c r="F15" s="38"/>
      <c r="G15" s="38"/>
      <c r="H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2:26" x14ac:dyDescent="0.25">
      <c r="B16" s="37"/>
      <c r="C16" s="38"/>
      <c r="D16" s="38"/>
      <c r="E16" s="38"/>
      <c r="F16" s="38"/>
      <c r="G16" s="38"/>
      <c r="H16" s="38"/>
      <c r="I16" s="40"/>
      <c r="J16" s="40"/>
      <c r="K16" s="40"/>
      <c r="L16" s="40"/>
      <c r="M16" s="40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2:26" x14ac:dyDescent="0.25">
      <c r="B17" s="37"/>
      <c r="C17" s="38"/>
      <c r="D17" s="38"/>
      <c r="E17" s="38"/>
      <c r="F17" s="38"/>
      <c r="G17" s="38"/>
      <c r="H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2:26" x14ac:dyDescent="0.25">
      <c r="B18" s="37"/>
      <c r="C18" s="38"/>
      <c r="D18" s="38"/>
      <c r="E18" s="38"/>
      <c r="F18" s="38"/>
      <c r="G18" s="38"/>
      <c r="H18" s="38"/>
      <c r="I18" s="40"/>
      <c r="J18" s="40"/>
      <c r="K18" s="40"/>
      <c r="L18" s="40"/>
      <c r="M18" s="40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20" spans="2:26" x14ac:dyDescent="0.25">
      <c r="I20" s="40"/>
      <c r="J20" s="40"/>
      <c r="K20" s="40"/>
      <c r="L20" s="40"/>
      <c r="M20" s="40"/>
    </row>
    <row r="22" spans="2:26" x14ac:dyDescent="0.25">
      <c r="B22" s="37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2:26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2:26" x14ac:dyDescent="0.25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2:26" x14ac:dyDescent="0.25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2:26" x14ac:dyDescent="0.25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2:26" x14ac:dyDescent="0.25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2:26" x14ac:dyDescent="0.25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2:26" x14ac:dyDescent="0.25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2:26" x14ac:dyDescent="0.25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2:26" x14ac:dyDescent="0.25"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2:26" x14ac:dyDescent="0.25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2:26" x14ac:dyDescent="0.25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2:26" x14ac:dyDescent="0.25"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2:26" x14ac:dyDescent="0.25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2:26" x14ac:dyDescent="0.25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2:26" x14ac:dyDescent="0.25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2:26" x14ac:dyDescent="0.25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42" spans="2:26" x14ac:dyDescent="0.25">
      <c r="B42" s="37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</row>
    <row r="43" spans="2:26" x14ac:dyDescent="0.2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2:26" x14ac:dyDescent="0.25"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2:26" x14ac:dyDescent="0.25"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2:26" x14ac:dyDescent="0.25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2:26" x14ac:dyDescent="0.25"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2:26" x14ac:dyDescent="0.25"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2:26" x14ac:dyDescent="0.25"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2:26" x14ac:dyDescent="0.25"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2:26" x14ac:dyDescent="0.25"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2:26" x14ac:dyDescent="0.25"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2:26" x14ac:dyDescent="0.25"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2:26" x14ac:dyDescent="0.25"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2:26" x14ac:dyDescent="0.25"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2:26" x14ac:dyDescent="0.25"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2:26" x14ac:dyDescent="0.25"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2:26" x14ac:dyDescent="0.25"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62" spans="2:26" x14ac:dyDescent="0.25">
      <c r="B62" s="37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spans="2:26" x14ac:dyDescent="0.2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2:26" x14ac:dyDescent="0.25"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2:26" x14ac:dyDescent="0.25"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2:26" x14ac:dyDescent="0.25"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2:26" x14ac:dyDescent="0.25"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2:26" x14ac:dyDescent="0.25"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2:26" x14ac:dyDescent="0.25"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2:26" x14ac:dyDescent="0.25"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2:26" x14ac:dyDescent="0.25"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2:26" x14ac:dyDescent="0.25"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2:26" x14ac:dyDescent="0.25"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2:26" x14ac:dyDescent="0.25"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2:26" x14ac:dyDescent="0.25"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2:26" x14ac:dyDescent="0.25"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2:26" x14ac:dyDescent="0.25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2:26" x14ac:dyDescent="0.25"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81" spans="2:26" x14ac:dyDescent="0.25">
      <c r="B81" s="37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spans="2:26" x14ac:dyDescent="0.2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2:26" x14ac:dyDescent="0.25"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2:26" x14ac:dyDescent="0.25"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2:26" x14ac:dyDescent="0.25"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2:26" x14ac:dyDescent="0.25"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2:26" x14ac:dyDescent="0.25"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2:26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2:26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2:26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2:26" x14ac:dyDescent="0.25"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2:26" x14ac:dyDescent="0.25"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2:26" x14ac:dyDescent="0.25"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2:26" x14ac:dyDescent="0.25"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2:26" x14ac:dyDescent="0.25"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2:26" x14ac:dyDescent="0.25"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2:26" x14ac:dyDescent="0.25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101" spans="2:26" x14ac:dyDescent="0.25">
      <c r="B101" s="37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spans="2:26" x14ac:dyDescent="0.25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2:26" x14ac:dyDescent="0.25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2:26" x14ac:dyDescent="0.25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2:26" x14ac:dyDescent="0.25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2:26" x14ac:dyDescent="0.25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2:26" x14ac:dyDescent="0.25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2:26" x14ac:dyDescent="0.25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2:26" x14ac:dyDescent="0.25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2:26" x14ac:dyDescent="0.25"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2:26" x14ac:dyDescent="0.25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2:26" x14ac:dyDescent="0.25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2:26" x14ac:dyDescent="0.25"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2:26" x14ac:dyDescent="0.25"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2:26" x14ac:dyDescent="0.25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2:26" x14ac:dyDescent="0.25"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2:26" x14ac:dyDescent="0.25"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21" spans="2:26" x14ac:dyDescent="0.25">
      <c r="B121" s="37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</row>
    <row r="122" spans="2:26" x14ac:dyDescent="0.2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2:26" x14ac:dyDescent="0.25"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2:26" x14ac:dyDescent="0.25"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2:26" x14ac:dyDescent="0.25"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2:26" x14ac:dyDescent="0.25"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2:26" x14ac:dyDescent="0.25">
      <c r="B127" s="37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2:26" x14ac:dyDescent="0.25"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2:26" x14ac:dyDescent="0.25">
      <c r="B129" s="37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2:26" x14ac:dyDescent="0.25">
      <c r="B130" s="37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2:26" x14ac:dyDescent="0.25">
      <c r="B131" s="37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2:26" x14ac:dyDescent="0.25">
      <c r="B132" s="37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2:26" x14ac:dyDescent="0.25">
      <c r="B133" s="37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2:26" x14ac:dyDescent="0.25">
      <c r="B134" s="37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2:26" x14ac:dyDescent="0.25">
      <c r="B135" s="37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2:26" x14ac:dyDescent="0.25">
      <c r="B136" s="37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2:26" x14ac:dyDescent="0.25">
      <c r="B137" s="37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</sheetData>
  <mergeCells count="51">
    <mergeCell ref="C2:G2"/>
    <mergeCell ref="J2:N2"/>
    <mergeCell ref="Q2:U2"/>
    <mergeCell ref="U101:W101"/>
    <mergeCell ref="X101:Z101"/>
    <mergeCell ref="U62:W62"/>
    <mergeCell ref="X62:Z62"/>
    <mergeCell ref="C81:E81"/>
    <mergeCell ref="F81:H81"/>
    <mergeCell ref="I81:K81"/>
    <mergeCell ref="L81:N81"/>
    <mergeCell ref="O81:Q81"/>
    <mergeCell ref="R81:T81"/>
    <mergeCell ref="U81:W81"/>
    <mergeCell ref="X81:Z81"/>
    <mergeCell ref="C62:E62"/>
    <mergeCell ref="R121:T121"/>
    <mergeCell ref="U121:W121"/>
    <mergeCell ref="X121:Z121"/>
    <mergeCell ref="C101:E101"/>
    <mergeCell ref="F101:H101"/>
    <mergeCell ref="I101:K101"/>
    <mergeCell ref="L101:N101"/>
    <mergeCell ref="O101:Q101"/>
    <mergeCell ref="R101:T101"/>
    <mergeCell ref="C121:E121"/>
    <mergeCell ref="F121:H121"/>
    <mergeCell ref="I121:K121"/>
    <mergeCell ref="L121:N121"/>
    <mergeCell ref="O121:Q121"/>
    <mergeCell ref="F62:H62"/>
    <mergeCell ref="I62:K62"/>
    <mergeCell ref="L62:N62"/>
    <mergeCell ref="O62:Q62"/>
    <mergeCell ref="R62:T62"/>
    <mergeCell ref="U42:W42"/>
    <mergeCell ref="X42:Z42"/>
    <mergeCell ref="C42:E42"/>
    <mergeCell ref="F42:H42"/>
    <mergeCell ref="I42:K42"/>
    <mergeCell ref="L42:N42"/>
    <mergeCell ref="O42:Q42"/>
    <mergeCell ref="R42:T42"/>
    <mergeCell ref="R22:T22"/>
    <mergeCell ref="U22:W22"/>
    <mergeCell ref="X22:Z22"/>
    <mergeCell ref="C22:E22"/>
    <mergeCell ref="F22:H22"/>
    <mergeCell ref="I22:K22"/>
    <mergeCell ref="L22:N22"/>
    <mergeCell ref="O22:Q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09CC-E669-4C60-BE89-9102F48412E7}">
  <dimension ref="A2:B21"/>
  <sheetViews>
    <sheetView workbookViewId="0">
      <selection activeCell="A2" sqref="A2:B21"/>
    </sheetView>
  </sheetViews>
  <sheetFormatPr defaultRowHeight="15" x14ac:dyDescent="0.25"/>
  <cols>
    <col min="2" max="2" width="19.140625" customWidth="1"/>
  </cols>
  <sheetData>
    <row r="2" spans="2:2" x14ac:dyDescent="0.25">
      <c r="B2" s="13" t="s">
        <v>26</v>
      </c>
    </row>
    <row r="3" spans="2:2" x14ac:dyDescent="0.25">
      <c r="B3" s="42">
        <v>202</v>
      </c>
    </row>
    <row r="4" spans="2:2" x14ac:dyDescent="0.25">
      <c r="B4" s="42">
        <v>164</v>
      </c>
    </row>
    <row r="5" spans="2:2" x14ac:dyDescent="0.25">
      <c r="B5" s="42">
        <v>160</v>
      </c>
    </row>
    <row r="6" spans="2:2" x14ac:dyDescent="0.25">
      <c r="B6" s="42">
        <v>116</v>
      </c>
    </row>
    <row r="7" spans="2:2" x14ac:dyDescent="0.25">
      <c r="B7" s="42">
        <v>184</v>
      </c>
    </row>
    <row r="8" spans="2:2" x14ac:dyDescent="0.25">
      <c r="B8" s="42">
        <v>172</v>
      </c>
    </row>
    <row r="9" spans="2:2" x14ac:dyDescent="0.25">
      <c r="B9" s="42">
        <v>192</v>
      </c>
    </row>
    <row r="10" spans="2:2" x14ac:dyDescent="0.25">
      <c r="B10" s="42">
        <v>162</v>
      </c>
    </row>
    <row r="11" spans="2:2" x14ac:dyDescent="0.25">
      <c r="B11" s="42">
        <v>200</v>
      </c>
    </row>
    <row r="12" spans="2:2" x14ac:dyDescent="0.25">
      <c r="B12" s="42">
        <v>160</v>
      </c>
    </row>
    <row r="13" spans="2:2" x14ac:dyDescent="0.25">
      <c r="B13" s="42">
        <v>160</v>
      </c>
    </row>
    <row r="14" spans="2:2" x14ac:dyDescent="0.25">
      <c r="B14" s="42">
        <v>172</v>
      </c>
    </row>
    <row r="15" spans="2:2" x14ac:dyDescent="0.25">
      <c r="B15" s="42">
        <v>188</v>
      </c>
    </row>
    <row r="16" spans="2:2" x14ac:dyDescent="0.25">
      <c r="B16" s="42">
        <v>188</v>
      </c>
    </row>
    <row r="18" spans="1:2" x14ac:dyDescent="0.25">
      <c r="A18" s="2" t="s">
        <v>4</v>
      </c>
      <c r="B18" s="6">
        <f>AVERAGE(B9:B16)</f>
        <v>177.75</v>
      </c>
    </row>
    <row r="19" spans="1:2" x14ac:dyDescent="0.25">
      <c r="A19" s="2" t="s">
        <v>5</v>
      </c>
      <c r="B19" s="6">
        <v>14</v>
      </c>
    </row>
    <row r="20" spans="1:2" x14ac:dyDescent="0.25">
      <c r="A20" s="2" t="s">
        <v>6</v>
      </c>
      <c r="B20" s="6">
        <f>STDEV(B9:B16)</f>
        <v>16.122300438478732</v>
      </c>
    </row>
    <row r="21" spans="1:2" x14ac:dyDescent="0.25">
      <c r="A21" s="2" t="s">
        <v>7</v>
      </c>
      <c r="B21" s="6">
        <f>B20/B19^(1/2)</f>
        <v>4.3088660376730497</v>
      </c>
    </row>
  </sheetData>
  <pageMargins left="0.7" right="0.7" top="0.75" bottom="0.75" header="0.3" footer="0.3"/>
  <ignoredErrors>
    <ignoredError sqref="B18 B20:B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2446A-2F6A-4B97-BBCE-FE2F665EE3E6}">
  <dimension ref="A2:L32"/>
  <sheetViews>
    <sheetView workbookViewId="0">
      <selection activeCell="O18" sqref="O18"/>
    </sheetView>
  </sheetViews>
  <sheetFormatPr defaultRowHeight="15" x14ac:dyDescent="0.25"/>
  <cols>
    <col min="1" max="1" width="17.5703125" customWidth="1"/>
    <col min="2" max="2" width="11" customWidth="1"/>
    <col min="3" max="3" width="20" customWidth="1"/>
    <col min="4" max="4" width="24.5703125" customWidth="1"/>
    <col min="5" max="5" width="9.140625" style="15"/>
    <col min="7" max="7" width="20.28515625" customWidth="1"/>
    <col min="8" max="8" width="23.28515625" customWidth="1"/>
    <col min="9" max="9" width="9.140625" style="15"/>
    <col min="11" max="11" width="18.28515625" customWidth="1"/>
    <col min="12" max="12" width="23.85546875" customWidth="1"/>
  </cols>
  <sheetData>
    <row r="2" spans="1:12" x14ac:dyDescent="0.25">
      <c r="A2" s="9" t="s">
        <v>27</v>
      </c>
      <c r="B2" s="43"/>
      <c r="C2" s="43"/>
    </row>
    <row r="4" spans="1:12" x14ac:dyDescent="0.25">
      <c r="B4" s="62" t="s">
        <v>0</v>
      </c>
      <c r="C4" s="63"/>
      <c r="D4" s="64"/>
      <c r="E4" s="44"/>
      <c r="F4" s="62" t="s">
        <v>1</v>
      </c>
      <c r="G4" s="63"/>
      <c r="H4" s="64"/>
      <c r="I4" s="44"/>
      <c r="J4" s="62" t="s">
        <v>2</v>
      </c>
      <c r="K4" s="63"/>
      <c r="L4" s="64"/>
    </row>
    <row r="5" spans="1:12" x14ac:dyDescent="0.25">
      <c r="B5" s="45" t="s">
        <v>8</v>
      </c>
      <c r="C5" s="45" t="s">
        <v>29</v>
      </c>
      <c r="D5" s="45" t="s">
        <v>30</v>
      </c>
      <c r="E5" s="44"/>
      <c r="F5" s="45" t="s">
        <v>8</v>
      </c>
      <c r="G5" s="45" t="s">
        <v>29</v>
      </c>
      <c r="H5" s="45" t="s">
        <v>30</v>
      </c>
      <c r="I5" s="44"/>
      <c r="J5" s="45" t="s">
        <v>8</v>
      </c>
      <c r="K5" s="45" t="s">
        <v>29</v>
      </c>
      <c r="L5" s="45" t="s">
        <v>30</v>
      </c>
    </row>
    <row r="6" spans="1:12" x14ac:dyDescent="0.25">
      <c r="B6" s="7">
        <v>647994.4</v>
      </c>
      <c r="C6" s="7">
        <v>13.12322</v>
      </c>
      <c r="D6" s="7">
        <v>0</v>
      </c>
      <c r="F6" s="7">
        <v>950195.3</v>
      </c>
      <c r="G6" s="7">
        <v>11.309559999999999</v>
      </c>
      <c r="H6" s="7">
        <v>0.28324700000000003</v>
      </c>
      <c r="J6" s="7">
        <v>901405.1</v>
      </c>
      <c r="K6" s="7">
        <v>10.99457</v>
      </c>
      <c r="L6" s="7">
        <v>0.32297100000000001</v>
      </c>
    </row>
    <row r="7" spans="1:12" x14ac:dyDescent="0.25">
      <c r="B7" s="7">
        <v>526026.80000000005</v>
      </c>
      <c r="C7" s="7">
        <v>15.15718</v>
      </c>
      <c r="D7" s="7">
        <v>0</v>
      </c>
      <c r="F7" s="7">
        <v>755610.8</v>
      </c>
      <c r="G7" s="7">
        <v>11.276999999999999</v>
      </c>
      <c r="H7" s="7">
        <v>0.14991199999999999</v>
      </c>
      <c r="J7" s="7">
        <v>909133.6</v>
      </c>
      <c r="K7" s="7">
        <v>10.577109999999999</v>
      </c>
      <c r="L7" s="7">
        <v>0.234568</v>
      </c>
    </row>
    <row r="8" spans="1:12" x14ac:dyDescent="0.25">
      <c r="B8" s="7">
        <v>270585.90000000002</v>
      </c>
      <c r="C8" s="7">
        <v>15.640930000000001</v>
      </c>
      <c r="D8" s="7">
        <v>0</v>
      </c>
      <c r="F8" s="7">
        <v>671398.9</v>
      </c>
      <c r="G8" s="7">
        <v>11.37013</v>
      </c>
      <c r="H8" s="7">
        <v>7.5950000000000002E-3</v>
      </c>
      <c r="J8" s="7">
        <v>558772.5</v>
      </c>
      <c r="K8" s="7">
        <v>11.22803</v>
      </c>
      <c r="L8" s="7">
        <v>-9.1139999999999999E-2</v>
      </c>
    </row>
    <row r="9" spans="1:12" x14ac:dyDescent="0.25">
      <c r="B9" s="7">
        <v>232031.6</v>
      </c>
      <c r="C9" s="7">
        <v>14.716519999999999</v>
      </c>
      <c r="D9" s="7">
        <v>0</v>
      </c>
      <c r="F9" s="7">
        <v>748622.5</v>
      </c>
      <c r="G9" s="7">
        <v>10.33661</v>
      </c>
      <c r="H9" s="7">
        <v>-0.27522999999999997</v>
      </c>
      <c r="J9" s="7">
        <v>734069.6</v>
      </c>
      <c r="K9" s="7">
        <v>10.11956</v>
      </c>
      <c r="L9" s="7">
        <v>-0.25075999999999998</v>
      </c>
    </row>
    <row r="11" spans="1:12" s="6" customFormat="1" x14ac:dyDescent="0.25">
      <c r="A11" s="6" t="s">
        <v>4</v>
      </c>
      <c r="B11" s="6">
        <f>AVERAGE(B6:B9)</f>
        <v>419159.67500000005</v>
      </c>
      <c r="C11" s="6">
        <f t="shared" ref="C11:L11" si="0">AVERAGE(C6:C9)</f>
        <v>14.6594625</v>
      </c>
      <c r="D11" s="6">
        <f t="shared" si="0"/>
        <v>0</v>
      </c>
      <c r="F11" s="6">
        <f t="shared" si="0"/>
        <v>781456.875</v>
      </c>
      <c r="G11" s="6">
        <f t="shared" si="0"/>
        <v>11.073324999999999</v>
      </c>
      <c r="H11" s="6">
        <f t="shared" si="0"/>
        <v>4.1381000000000015E-2</v>
      </c>
      <c r="J11" s="6">
        <f t="shared" si="0"/>
        <v>775845.20000000007</v>
      </c>
      <c r="K11" s="6">
        <f t="shared" si="0"/>
        <v>10.729817500000001</v>
      </c>
      <c r="L11" s="6">
        <f t="shared" si="0"/>
        <v>5.3909750000000006E-2</v>
      </c>
    </row>
    <row r="12" spans="1:12" s="6" customFormat="1" x14ac:dyDescent="0.25">
      <c r="A12" s="6" t="s">
        <v>5</v>
      </c>
      <c r="B12" s="6">
        <v>4</v>
      </c>
      <c r="C12" s="6">
        <v>4</v>
      </c>
      <c r="D12" s="6">
        <v>4</v>
      </c>
      <c r="E12" s="17"/>
      <c r="F12" s="6">
        <v>4</v>
      </c>
      <c r="G12" s="6">
        <v>4</v>
      </c>
      <c r="H12" s="6">
        <v>4</v>
      </c>
      <c r="I12" s="17"/>
      <c r="J12" s="6">
        <v>4</v>
      </c>
      <c r="K12" s="6">
        <v>4</v>
      </c>
      <c r="L12" s="6">
        <v>4</v>
      </c>
    </row>
    <row r="13" spans="1:12" s="6" customFormat="1" x14ac:dyDescent="0.25">
      <c r="A13" s="6" t="s">
        <v>6</v>
      </c>
      <c r="B13" s="6">
        <f>STDEV(B6:B9)</f>
        <v>200729.50027549316</v>
      </c>
      <c r="C13" s="6">
        <f t="shared" ref="C13:L13" si="1">STDEV(C6:C9)</f>
        <v>1.0915276360030166</v>
      </c>
      <c r="D13" s="6">
        <f t="shared" si="1"/>
        <v>0</v>
      </c>
      <c r="F13" s="6">
        <f t="shared" si="1"/>
        <v>118787.66729915953</v>
      </c>
      <c r="G13" s="6">
        <f t="shared" si="1"/>
        <v>0.49265697332593017</v>
      </c>
      <c r="H13" s="6">
        <f t="shared" si="1"/>
        <v>0.23920852760301001</v>
      </c>
      <c r="J13" s="6">
        <f t="shared" si="1"/>
        <v>165727.53131090323</v>
      </c>
      <c r="K13" s="6">
        <f t="shared" si="1"/>
        <v>0.48786725594673819</v>
      </c>
      <c r="L13" s="6">
        <f t="shared" si="1"/>
        <v>0.27012000177991879</v>
      </c>
    </row>
    <row r="14" spans="1:12" s="6" customFormat="1" x14ac:dyDescent="0.25">
      <c r="A14" s="6" t="s">
        <v>7</v>
      </c>
      <c r="B14" s="6">
        <f>B13/B12^(1/2)</f>
        <v>100364.75013774658</v>
      </c>
      <c r="C14" s="6">
        <f t="shared" ref="C14:L14" si="2">C13/C12^(1/2)</f>
        <v>0.54576381800150831</v>
      </c>
      <c r="D14" s="6">
        <f t="shared" si="2"/>
        <v>0</v>
      </c>
      <c r="F14" s="6">
        <f t="shared" si="2"/>
        <v>59393.833649579763</v>
      </c>
      <c r="G14" s="6">
        <f t="shared" si="2"/>
        <v>0.24632848666296508</v>
      </c>
      <c r="H14" s="6">
        <f t="shared" si="2"/>
        <v>0.119604263801505</v>
      </c>
      <c r="J14" s="6">
        <f t="shared" si="2"/>
        <v>82863.765655451614</v>
      </c>
      <c r="K14" s="6">
        <f t="shared" si="2"/>
        <v>0.24393362797336909</v>
      </c>
      <c r="L14" s="6">
        <f t="shared" si="2"/>
        <v>0.1350600008899594</v>
      </c>
    </row>
    <row r="18" spans="1:12" x14ac:dyDescent="0.25">
      <c r="A18" s="9" t="s">
        <v>28</v>
      </c>
    </row>
    <row r="20" spans="1:12" x14ac:dyDescent="0.25">
      <c r="B20" s="50" t="s">
        <v>0</v>
      </c>
      <c r="C20" s="50"/>
      <c r="D20" s="50"/>
      <c r="E20" s="44"/>
      <c r="F20" s="50" t="s">
        <v>1</v>
      </c>
      <c r="G20" s="50"/>
      <c r="H20" s="50"/>
      <c r="I20" s="44"/>
      <c r="J20" s="50" t="s">
        <v>2</v>
      </c>
      <c r="K20" s="50"/>
      <c r="L20" s="50"/>
    </row>
    <row r="21" spans="1:12" x14ac:dyDescent="0.25">
      <c r="B21" s="45" t="s">
        <v>8</v>
      </c>
      <c r="C21" s="45" t="s">
        <v>29</v>
      </c>
      <c r="D21" s="45" t="s">
        <v>30</v>
      </c>
      <c r="E21" s="44"/>
      <c r="F21" s="45" t="s">
        <v>8</v>
      </c>
      <c r="G21" s="45" t="s">
        <v>29</v>
      </c>
      <c r="H21" s="45" t="s">
        <v>30</v>
      </c>
      <c r="I21" s="44"/>
      <c r="J21" s="45" t="s">
        <v>8</v>
      </c>
      <c r="K21" s="45" t="s">
        <v>29</v>
      </c>
      <c r="L21" s="45" t="s">
        <v>30</v>
      </c>
    </row>
    <row r="22" spans="1:12" x14ac:dyDescent="0.25">
      <c r="B22" s="7">
        <v>6482.6850000000004</v>
      </c>
      <c r="C22" s="7">
        <v>8.2750260000000004</v>
      </c>
      <c r="D22" s="7">
        <v>0</v>
      </c>
      <c r="F22" s="7">
        <v>761003.6</v>
      </c>
      <c r="G22" s="7">
        <v>21.75582</v>
      </c>
      <c r="H22" s="7">
        <v>0.52</v>
      </c>
      <c r="J22" s="7">
        <v>1837759</v>
      </c>
      <c r="K22" s="7">
        <v>23.994869999999999</v>
      </c>
      <c r="L22" s="7">
        <v>0.92</v>
      </c>
    </row>
    <row r="23" spans="1:12" x14ac:dyDescent="0.25">
      <c r="B23" s="7">
        <v>5944.0360000000001</v>
      </c>
      <c r="C23" s="7">
        <v>11.190519999999999</v>
      </c>
      <c r="D23" s="7">
        <v>0</v>
      </c>
      <c r="F23" s="7">
        <v>862156.1</v>
      </c>
      <c r="G23" s="7">
        <v>23.718029999999999</v>
      </c>
      <c r="H23" s="7">
        <v>0.48</v>
      </c>
      <c r="J23" s="7">
        <v>2106942</v>
      </c>
      <c r="K23" s="7">
        <v>26.269189999999998</v>
      </c>
      <c r="L23" s="7">
        <v>0.92</v>
      </c>
    </row>
    <row r="24" spans="1:12" x14ac:dyDescent="0.25">
      <c r="B24" s="7">
        <v>152976.20000000001</v>
      </c>
      <c r="C24" s="7">
        <v>13.13969</v>
      </c>
      <c r="D24" s="7">
        <v>0</v>
      </c>
      <c r="F24" s="7">
        <v>1566545</v>
      </c>
      <c r="G24" s="7">
        <v>21.69501</v>
      </c>
      <c r="H24" s="7">
        <v>0.90476199999999996</v>
      </c>
      <c r="J24" s="7">
        <v>2773120</v>
      </c>
      <c r="K24" s="7">
        <v>24.685919999999999</v>
      </c>
      <c r="L24" s="7">
        <v>0.90476199999999996</v>
      </c>
    </row>
    <row r="25" spans="1:12" x14ac:dyDescent="0.25">
      <c r="B25" s="7">
        <v>216979.4</v>
      </c>
      <c r="C25" s="7">
        <v>14.20232</v>
      </c>
      <c r="D25" s="7">
        <v>0</v>
      </c>
      <c r="F25" s="7">
        <v>1001063</v>
      </c>
      <c r="G25" s="7">
        <v>21.693449999999999</v>
      </c>
      <c r="H25" s="7">
        <v>0.84210499999999999</v>
      </c>
      <c r="J25" s="7">
        <v>980463.6</v>
      </c>
      <c r="K25" s="7">
        <v>25.342469999999999</v>
      </c>
      <c r="L25" s="7">
        <v>0.894737</v>
      </c>
    </row>
    <row r="26" spans="1:12" x14ac:dyDescent="0.25">
      <c r="B26" s="7">
        <v>333644.09999999998</v>
      </c>
      <c r="C26" s="7">
        <v>14.189830000000001</v>
      </c>
      <c r="D26" s="7">
        <v>0</v>
      </c>
      <c r="F26" s="7">
        <v>2386649</v>
      </c>
      <c r="G26" s="7"/>
      <c r="H26" s="7">
        <v>0.894737</v>
      </c>
      <c r="J26" s="7">
        <v>1348567</v>
      </c>
      <c r="K26" s="7">
        <v>18.85211</v>
      </c>
      <c r="L26" s="7">
        <v>0.894737</v>
      </c>
    </row>
    <row r="27" spans="1:12" x14ac:dyDescent="0.25">
      <c r="B27" s="7">
        <v>436987.5</v>
      </c>
      <c r="C27" s="7">
        <v>14.461970000000001</v>
      </c>
      <c r="D27" s="7">
        <v>0</v>
      </c>
      <c r="F27" s="7">
        <v>912234.7</v>
      </c>
      <c r="G27" s="7">
        <v>19.057379999999998</v>
      </c>
      <c r="H27" s="7">
        <v>0.85714299999999999</v>
      </c>
      <c r="J27" s="7">
        <v>1113455</v>
      </c>
      <c r="K27" s="7">
        <v>20.518160000000002</v>
      </c>
      <c r="L27" s="7">
        <v>0.85714299999999999</v>
      </c>
    </row>
    <row r="29" spans="1:12" s="6" customFormat="1" x14ac:dyDescent="0.25">
      <c r="A29" s="6" t="s">
        <v>4</v>
      </c>
      <c r="B29" s="6">
        <f>AVERAGE(B22:B27)</f>
        <v>192168.98683333336</v>
      </c>
      <c r="C29" s="6">
        <f t="shared" ref="C29:L29" si="3">AVERAGE(C22:C27)</f>
        <v>12.576559333333334</v>
      </c>
      <c r="D29" s="6">
        <f t="shared" si="3"/>
        <v>0</v>
      </c>
      <c r="F29" s="6">
        <f t="shared" si="3"/>
        <v>1248275.2333333334</v>
      </c>
      <c r="G29" s="6">
        <f t="shared" si="3"/>
        <v>21.583937999999996</v>
      </c>
      <c r="H29" s="6">
        <f t="shared" si="3"/>
        <v>0.74979116666666668</v>
      </c>
      <c r="J29" s="6">
        <f t="shared" si="3"/>
        <v>1693384.4333333333</v>
      </c>
      <c r="K29" s="6">
        <f t="shared" si="3"/>
        <v>23.27712</v>
      </c>
      <c r="L29" s="6">
        <f t="shared" si="3"/>
        <v>0.89856316666666658</v>
      </c>
    </row>
    <row r="30" spans="1:12" s="6" customFormat="1" x14ac:dyDescent="0.25">
      <c r="A30" s="6" t="s">
        <v>5</v>
      </c>
      <c r="B30" s="6">
        <v>5</v>
      </c>
      <c r="C30" s="6">
        <v>5</v>
      </c>
      <c r="D30" s="6">
        <v>5</v>
      </c>
      <c r="E30" s="17"/>
      <c r="F30" s="6">
        <v>5</v>
      </c>
      <c r="G30" s="6">
        <v>5</v>
      </c>
      <c r="H30" s="6">
        <v>5</v>
      </c>
      <c r="I30" s="17"/>
      <c r="J30" s="6">
        <v>5</v>
      </c>
      <c r="K30" s="6">
        <v>5</v>
      </c>
      <c r="L30" s="6">
        <v>5</v>
      </c>
    </row>
    <row r="31" spans="1:12" s="6" customFormat="1" x14ac:dyDescent="0.25">
      <c r="A31" s="6" t="s">
        <v>6</v>
      </c>
      <c r="B31" s="6">
        <f>STDEV(B22:B27)</f>
        <v>173932.21563433233</v>
      </c>
      <c r="C31" s="6">
        <f t="shared" ref="C31:L31" si="4">STDEV(C22:C27)</f>
        <v>2.4307169135978501</v>
      </c>
      <c r="D31" s="6">
        <f t="shared" si="4"/>
        <v>0</v>
      </c>
      <c r="F31" s="6">
        <f t="shared" si="4"/>
        <v>625739.44020477589</v>
      </c>
      <c r="G31" s="6">
        <f t="shared" si="4"/>
        <v>1.65768794417707</v>
      </c>
      <c r="H31" s="6">
        <f t="shared" si="4"/>
        <v>0.19527558353200941</v>
      </c>
      <c r="J31" s="6">
        <f t="shared" si="4"/>
        <v>681348.08944474731</v>
      </c>
      <c r="K31" s="6">
        <f t="shared" si="4"/>
        <v>2.9295258930960024</v>
      </c>
      <c r="L31" s="6">
        <f t="shared" si="4"/>
        <v>2.3248270864016263E-2</v>
      </c>
    </row>
    <row r="32" spans="1:12" s="6" customFormat="1" x14ac:dyDescent="0.25">
      <c r="A32" s="6" t="s">
        <v>7</v>
      </c>
      <c r="B32" s="6">
        <f>B31/B30^(1/2)</f>
        <v>77784.851527103761</v>
      </c>
      <c r="C32" s="6">
        <f t="shared" ref="C32:L32" si="5">C31/C30^(1/2)</f>
        <v>1.087049650572655</v>
      </c>
      <c r="D32" s="6">
        <f t="shared" si="5"/>
        <v>0</v>
      </c>
      <c r="F32" s="6">
        <f t="shared" si="5"/>
        <v>279839.18490010872</v>
      </c>
      <c r="G32" s="6">
        <f t="shared" si="5"/>
        <v>0.74134058573236095</v>
      </c>
      <c r="H32" s="6">
        <f t="shared" si="5"/>
        <v>8.7329895824702297E-2</v>
      </c>
      <c r="J32" s="6">
        <f t="shared" si="5"/>
        <v>304708.12886761239</v>
      </c>
      <c r="K32" s="6">
        <f t="shared" si="5"/>
        <v>1.3101238077616886</v>
      </c>
      <c r="L32" s="6">
        <f t="shared" si="5"/>
        <v>1.0396942802253626E-2</v>
      </c>
    </row>
  </sheetData>
  <mergeCells count="6">
    <mergeCell ref="B20:D20"/>
    <mergeCell ref="F20:H20"/>
    <mergeCell ref="J20:L20"/>
    <mergeCell ref="B4:D4"/>
    <mergeCell ref="F4:H4"/>
    <mergeCell ref="J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99BB-E329-4F29-8344-7D153AF2E641}">
  <dimension ref="A2:C84"/>
  <sheetViews>
    <sheetView workbookViewId="0">
      <selection activeCell="G30" sqref="G30"/>
    </sheetView>
  </sheetViews>
  <sheetFormatPr defaultRowHeight="15" x14ac:dyDescent="0.25"/>
  <cols>
    <col min="1" max="1" width="9.140625" customWidth="1"/>
    <col min="2" max="2" width="24.5703125" customWidth="1"/>
    <col min="3" max="3" width="23.28515625" customWidth="1"/>
  </cols>
  <sheetData>
    <row r="2" spans="2:3" x14ac:dyDescent="0.25">
      <c r="B2" s="65" t="s">
        <v>44</v>
      </c>
      <c r="C2" s="65"/>
    </row>
    <row r="3" spans="2:3" x14ac:dyDescent="0.25">
      <c r="B3" s="49" t="s">
        <v>45</v>
      </c>
      <c r="C3" s="49" t="s">
        <v>46</v>
      </c>
    </row>
    <row r="4" spans="2:3" x14ac:dyDescent="0.25">
      <c r="B4" s="7">
        <v>272.89800000000002</v>
      </c>
      <c r="C4" s="7">
        <v>358.67200000000003</v>
      </c>
    </row>
    <row r="5" spans="2:3" x14ac:dyDescent="0.25">
      <c r="B5" s="7">
        <v>257.95999999999998</v>
      </c>
      <c r="C5" s="7">
        <v>283.971</v>
      </c>
    </row>
    <row r="6" spans="2:3" x14ac:dyDescent="0.25">
      <c r="B6" s="7">
        <v>268.673</v>
      </c>
      <c r="C6" s="7">
        <v>342.27800000000002</v>
      </c>
    </row>
    <row r="7" spans="2:3" x14ac:dyDescent="0.25">
      <c r="B7" s="7">
        <v>269.92700000000002</v>
      </c>
      <c r="C7" s="7">
        <v>286.53300000000002</v>
      </c>
    </row>
    <row r="8" spans="2:3" x14ac:dyDescent="0.25">
      <c r="B8" s="7">
        <v>286.16199999999998</v>
      </c>
      <c r="C8" s="7">
        <v>412.03399999999999</v>
      </c>
    </row>
    <row r="9" spans="2:3" x14ac:dyDescent="0.25">
      <c r="B9" s="7">
        <v>266.29700000000003</v>
      </c>
      <c r="C9" s="7">
        <v>311.15600000000001</v>
      </c>
    </row>
    <row r="10" spans="2:3" x14ac:dyDescent="0.25">
      <c r="B10" s="7">
        <v>277.87400000000002</v>
      </c>
      <c r="C10" s="7">
        <v>187.56100000000001</v>
      </c>
    </row>
    <row r="11" spans="2:3" x14ac:dyDescent="0.25">
      <c r="B11" s="7">
        <v>264.16199999999998</v>
      </c>
      <c r="C11" s="7">
        <v>179.38900000000001</v>
      </c>
    </row>
    <row r="12" spans="2:3" x14ac:dyDescent="0.25">
      <c r="B12" s="7">
        <v>262.53500000000003</v>
      </c>
      <c r="C12" s="7">
        <v>145.92400000000001</v>
      </c>
    </row>
    <row r="13" spans="2:3" x14ac:dyDescent="0.25">
      <c r="B13" s="7">
        <v>280.495</v>
      </c>
      <c r="C13" s="7">
        <v>325.09699999999998</v>
      </c>
    </row>
    <row r="14" spans="2:3" x14ac:dyDescent="0.25">
      <c r="B14" s="7">
        <v>276.92</v>
      </c>
      <c r="C14" s="7">
        <v>239.75200000000001</v>
      </c>
    </row>
    <row r="15" spans="2:3" x14ac:dyDescent="0.25">
      <c r="B15" s="7">
        <v>266.16399999999999</v>
      </c>
      <c r="C15" s="7">
        <v>115.568</v>
      </c>
    </row>
    <row r="16" spans="2:3" x14ac:dyDescent="0.25">
      <c r="B16" s="7">
        <v>284.428</v>
      </c>
      <c r="C16" s="7">
        <v>139.20699999999999</v>
      </c>
    </row>
    <row r="17" spans="2:3" x14ac:dyDescent="0.25">
      <c r="B17" s="7">
        <v>258.55500000000001</v>
      </c>
      <c r="C17" s="7">
        <v>179.38900000000001</v>
      </c>
    </row>
    <row r="18" spans="2:3" x14ac:dyDescent="0.25">
      <c r="B18" s="7">
        <v>266.911</v>
      </c>
      <c r="C18" s="7">
        <v>244.797</v>
      </c>
    </row>
    <row r="19" spans="2:3" x14ac:dyDescent="0.25">
      <c r="B19" s="7">
        <v>262.48399999999998</v>
      </c>
      <c r="C19" s="7">
        <v>313.214</v>
      </c>
    </row>
    <row r="20" spans="2:3" x14ac:dyDescent="0.25">
      <c r="B20" s="7">
        <v>270.54199999999997</v>
      </c>
      <c r="C20" s="7">
        <v>193.708</v>
      </c>
    </row>
    <row r="21" spans="2:3" x14ac:dyDescent="0.25">
      <c r="B21" s="7">
        <v>266.05700000000002</v>
      </c>
      <c r="C21" s="7">
        <v>202.11099999999999</v>
      </c>
    </row>
    <row r="22" spans="2:3" x14ac:dyDescent="0.25">
      <c r="B22" s="7">
        <v>262.31900000000002</v>
      </c>
      <c r="C22" s="7">
        <v>200.61</v>
      </c>
    </row>
    <row r="23" spans="2:3" x14ac:dyDescent="0.25">
      <c r="B23" s="7">
        <v>278.01900000000001</v>
      </c>
      <c r="C23" s="7">
        <v>315.339</v>
      </c>
    </row>
    <row r="24" spans="2:3" x14ac:dyDescent="0.25">
      <c r="B24" s="7">
        <v>266.084</v>
      </c>
      <c r="C24" s="7">
        <v>415.68700000000001</v>
      </c>
    </row>
    <row r="25" spans="2:3" x14ac:dyDescent="0.25">
      <c r="B25" s="7">
        <v>263.37400000000002</v>
      </c>
      <c r="C25" s="7">
        <v>309.28800000000001</v>
      </c>
    </row>
    <row r="26" spans="2:3" x14ac:dyDescent="0.25">
      <c r="B26" s="7">
        <v>262.65499999999997</v>
      </c>
      <c r="C26" s="7">
        <v>276.27999999999997</v>
      </c>
    </row>
    <row r="27" spans="2:3" x14ac:dyDescent="0.25">
      <c r="B27" s="7">
        <v>272.43599999999998</v>
      </c>
      <c r="C27" s="7">
        <v>248.47499999999999</v>
      </c>
    </row>
    <row r="28" spans="2:3" x14ac:dyDescent="0.25">
      <c r="B28" s="7">
        <v>258.774</v>
      </c>
      <c r="C28" s="7">
        <v>357.29899999999998</v>
      </c>
    </row>
    <row r="29" spans="2:3" x14ac:dyDescent="0.25">
      <c r="B29" s="7">
        <v>267.339</v>
      </c>
      <c r="C29" s="7">
        <v>220.935</v>
      </c>
    </row>
    <row r="30" spans="2:3" x14ac:dyDescent="0.25">
      <c r="B30" s="7">
        <v>282.99900000000002</v>
      </c>
      <c r="C30" s="7">
        <v>175.77</v>
      </c>
    </row>
    <row r="31" spans="2:3" x14ac:dyDescent="0.25">
      <c r="B31" s="7">
        <v>275.76900000000001</v>
      </c>
      <c r="C31" s="7">
        <v>216.38300000000001</v>
      </c>
    </row>
    <row r="32" spans="2:3" x14ac:dyDescent="0.25">
      <c r="B32" s="7">
        <v>274.84199999999998</v>
      </c>
      <c r="C32" s="7">
        <v>429.78500000000003</v>
      </c>
    </row>
    <row r="33" spans="2:3" x14ac:dyDescent="0.25">
      <c r="B33" s="7">
        <v>275.76900000000001</v>
      </c>
      <c r="C33" s="7">
        <v>397.81299999999999</v>
      </c>
    </row>
    <row r="34" spans="2:3" x14ac:dyDescent="0.25">
      <c r="B34" s="7">
        <v>271.10300000000001</v>
      </c>
      <c r="C34" s="7">
        <v>185.738</v>
      </c>
    </row>
    <row r="35" spans="2:3" x14ac:dyDescent="0.25">
      <c r="B35" s="7">
        <v>252.36500000000001</v>
      </c>
      <c r="C35" s="7">
        <v>239.33099999999999</v>
      </c>
    </row>
    <row r="36" spans="2:3" x14ac:dyDescent="0.25">
      <c r="B36" s="7">
        <v>282.37200000000001</v>
      </c>
      <c r="C36" s="7">
        <v>189.03299999999999</v>
      </c>
    </row>
    <row r="37" spans="2:3" x14ac:dyDescent="0.25">
      <c r="B37" s="7">
        <v>260.02800000000002</v>
      </c>
      <c r="C37" s="7">
        <v>168.374</v>
      </c>
    </row>
    <row r="38" spans="2:3" x14ac:dyDescent="0.25">
      <c r="B38" s="7">
        <v>267.31200000000001</v>
      </c>
      <c r="C38" s="7">
        <v>266.81400000000002</v>
      </c>
    </row>
    <row r="39" spans="2:3" x14ac:dyDescent="0.25">
      <c r="B39" s="7">
        <v>260.21899999999999</v>
      </c>
      <c r="C39" s="7">
        <v>155.05099999999999</v>
      </c>
    </row>
    <row r="40" spans="2:3" x14ac:dyDescent="0.25">
      <c r="B40" s="7">
        <v>279.52100000000002</v>
      </c>
      <c r="C40" s="7">
        <v>166.87100000000001</v>
      </c>
    </row>
    <row r="41" spans="2:3" x14ac:dyDescent="0.25">
      <c r="B41" s="7">
        <v>289.90199999999999</v>
      </c>
      <c r="C41" s="7">
        <v>196.035</v>
      </c>
    </row>
    <row r="42" spans="2:3" x14ac:dyDescent="0.25">
      <c r="B42" s="7">
        <v>263.65499999999997</v>
      </c>
      <c r="C42" s="7">
        <v>93.78</v>
      </c>
    </row>
    <row r="43" spans="2:3" x14ac:dyDescent="0.25">
      <c r="B43" s="7">
        <v>274.94499999999999</v>
      </c>
      <c r="C43" s="7">
        <v>199.91800000000001</v>
      </c>
    </row>
    <row r="44" spans="2:3" x14ac:dyDescent="0.25">
      <c r="B44" s="7">
        <v>275.76900000000001</v>
      </c>
      <c r="C44" s="7">
        <v>178.261</v>
      </c>
    </row>
    <row r="45" spans="2:3" x14ac:dyDescent="0.25">
      <c r="B45" s="7">
        <v>256.12799999999999</v>
      </c>
      <c r="C45" s="7">
        <v>135.166</v>
      </c>
    </row>
    <row r="46" spans="2:3" x14ac:dyDescent="0.25">
      <c r="B46" s="7">
        <v>271.10300000000001</v>
      </c>
      <c r="C46" s="7">
        <v>119.006</v>
      </c>
    </row>
    <row r="47" spans="2:3" x14ac:dyDescent="0.25">
      <c r="B47" s="7">
        <v>274.94499999999999</v>
      </c>
      <c r="C47" s="7">
        <v>141.363</v>
      </c>
    </row>
    <row r="48" spans="2:3" x14ac:dyDescent="0.25">
      <c r="B48" s="7">
        <v>263.65499999999997</v>
      </c>
      <c r="C48" s="7">
        <v>274.63299999999998</v>
      </c>
    </row>
    <row r="49" spans="2:3" x14ac:dyDescent="0.25">
      <c r="B49" s="7">
        <v>257.78300000000002</v>
      </c>
      <c r="C49" s="7">
        <v>222.29900000000001</v>
      </c>
    </row>
    <row r="50" spans="2:3" x14ac:dyDescent="0.25">
      <c r="B50" s="7">
        <v>248.602</v>
      </c>
      <c r="C50" s="7">
        <v>248.37299999999999</v>
      </c>
    </row>
    <row r="51" spans="2:3" x14ac:dyDescent="0.25">
      <c r="B51" s="7">
        <v>263.97699999999998</v>
      </c>
      <c r="C51" s="7">
        <v>175.69800000000001</v>
      </c>
    </row>
    <row r="52" spans="2:3" x14ac:dyDescent="0.25">
      <c r="B52" s="7">
        <v>268.608</v>
      </c>
      <c r="C52" s="7">
        <v>175.339</v>
      </c>
    </row>
    <row r="53" spans="2:3" x14ac:dyDescent="0.25">
      <c r="B53" s="7">
        <v>274.94499999999999</v>
      </c>
      <c r="C53" s="7">
        <v>231.78899999999999</v>
      </c>
    </row>
    <row r="54" spans="2:3" x14ac:dyDescent="0.25">
      <c r="B54" s="7">
        <v>287.23899999999998</v>
      </c>
      <c r="C54" s="7">
        <v>60.448</v>
      </c>
    </row>
    <row r="55" spans="2:3" x14ac:dyDescent="0.25">
      <c r="B55" s="7">
        <v>274.036</v>
      </c>
      <c r="C55" s="7">
        <v>166.26599999999999</v>
      </c>
    </row>
    <row r="56" spans="2:3" x14ac:dyDescent="0.25">
      <c r="B56" s="7">
        <v>269.07100000000003</v>
      </c>
      <c r="C56" s="7">
        <v>85.191000000000003</v>
      </c>
    </row>
    <row r="57" spans="2:3" x14ac:dyDescent="0.25">
      <c r="B57" s="7">
        <v>277.73500000000001</v>
      </c>
      <c r="C57" s="7">
        <v>125.8</v>
      </c>
    </row>
    <row r="58" spans="2:3" x14ac:dyDescent="0.25">
      <c r="B58" s="7">
        <v>261.08600000000001</v>
      </c>
      <c r="C58" s="7">
        <v>159.45699999999999</v>
      </c>
    </row>
    <row r="59" spans="2:3" x14ac:dyDescent="0.25">
      <c r="B59" s="7">
        <v>282.23500000000001</v>
      </c>
      <c r="C59" s="7">
        <v>145.92400000000001</v>
      </c>
    </row>
    <row r="60" spans="2:3" x14ac:dyDescent="0.25">
      <c r="B60" s="7">
        <v>271.077</v>
      </c>
      <c r="C60" s="7">
        <v>137.84299999999999</v>
      </c>
    </row>
    <row r="61" spans="2:3" x14ac:dyDescent="0.25">
      <c r="B61" s="7">
        <v>271.12400000000002</v>
      </c>
      <c r="C61" s="7">
        <v>171.56200000000001</v>
      </c>
    </row>
    <row r="62" spans="2:3" x14ac:dyDescent="0.25">
      <c r="B62" s="7">
        <v>271.26299999999998</v>
      </c>
      <c r="C62" s="7">
        <v>161.88800000000001</v>
      </c>
    </row>
    <row r="63" spans="2:3" x14ac:dyDescent="0.25">
      <c r="B63" s="7">
        <v>281.11700000000002</v>
      </c>
      <c r="C63" s="7">
        <v>94.715999999999994</v>
      </c>
    </row>
    <row r="64" spans="2:3" x14ac:dyDescent="0.25">
      <c r="B64" s="7">
        <v>276.27999999999997</v>
      </c>
      <c r="C64" s="7">
        <v>161.655</v>
      </c>
    </row>
    <row r="65" spans="2:3" x14ac:dyDescent="0.25">
      <c r="B65" s="7">
        <v>261.80900000000003</v>
      </c>
      <c r="C65" s="7">
        <v>96.43</v>
      </c>
    </row>
    <row r="66" spans="2:3" x14ac:dyDescent="0.25">
      <c r="B66" s="7">
        <v>261.08600000000001</v>
      </c>
      <c r="C66" s="7">
        <v>172.733</v>
      </c>
    </row>
    <row r="67" spans="2:3" x14ac:dyDescent="0.25">
      <c r="B67" s="7">
        <v>261.08600000000001</v>
      </c>
      <c r="C67" s="7">
        <v>231.40799999999999</v>
      </c>
    </row>
    <row r="68" spans="2:3" x14ac:dyDescent="0.25">
      <c r="B68" s="7">
        <v>266.483</v>
      </c>
      <c r="C68" s="7">
        <v>179.95</v>
      </c>
    </row>
    <row r="69" spans="2:3" x14ac:dyDescent="0.25">
      <c r="B69" s="7">
        <v>282.726</v>
      </c>
      <c r="C69" s="7">
        <v>30.535</v>
      </c>
    </row>
    <row r="70" spans="2:3" x14ac:dyDescent="0.25">
      <c r="B70" s="7">
        <v>261.14600000000002</v>
      </c>
      <c r="C70" s="7">
        <v>153.66300000000001</v>
      </c>
    </row>
    <row r="71" spans="2:3" x14ac:dyDescent="0.25">
      <c r="B71" s="7">
        <v>259.30599999999998</v>
      </c>
      <c r="C71" s="7">
        <v>130.904</v>
      </c>
    </row>
    <row r="72" spans="2:3" x14ac:dyDescent="0.25">
      <c r="B72" s="7">
        <v>269.983</v>
      </c>
      <c r="C72" s="7">
        <v>147.726</v>
      </c>
    </row>
    <row r="73" spans="2:3" x14ac:dyDescent="0.25">
      <c r="B73" s="7">
        <v>273.63299999999998</v>
      </c>
      <c r="C73" s="7">
        <v>206.06299999999999</v>
      </c>
    </row>
    <row r="74" spans="2:3" x14ac:dyDescent="0.25">
      <c r="B74" s="7">
        <v>256.80399999999997</v>
      </c>
      <c r="C74" s="7">
        <v>168.74799999999999</v>
      </c>
    </row>
    <row r="75" spans="2:3" x14ac:dyDescent="0.25">
      <c r="B75" s="7">
        <v>253.52</v>
      </c>
      <c r="C75" s="7">
        <v>95.379000000000005</v>
      </c>
    </row>
    <row r="76" spans="2:3" x14ac:dyDescent="0.25">
      <c r="B76" s="7">
        <v>276.09699999999998</v>
      </c>
      <c r="C76" s="7">
        <v>185.80600000000001</v>
      </c>
    </row>
    <row r="77" spans="2:3" x14ac:dyDescent="0.25">
      <c r="B77" s="7">
        <v>278.709</v>
      </c>
      <c r="C77" s="7">
        <v>224.16200000000001</v>
      </c>
    </row>
    <row r="78" spans="2:3" x14ac:dyDescent="0.25">
      <c r="B78" s="7">
        <v>282.47000000000003</v>
      </c>
      <c r="C78" s="7">
        <v>166.87100000000001</v>
      </c>
    </row>
    <row r="79" spans="2:3" x14ac:dyDescent="0.25">
      <c r="B79" s="7">
        <v>269.36</v>
      </c>
      <c r="C79" s="7">
        <v>195.77799999999999</v>
      </c>
    </row>
    <row r="81" spans="1:3" x14ac:dyDescent="0.25">
      <c r="A81" s="6" t="s">
        <v>4</v>
      </c>
      <c r="B81">
        <f>AVERAGE(B4:B79)</f>
        <v>269.64264473684216</v>
      </c>
      <c r="C81">
        <f>AVERAGE(C4:C79)</f>
        <v>205.8395131578948</v>
      </c>
    </row>
    <row r="82" spans="1:3" x14ac:dyDescent="0.25">
      <c r="A82" s="6" t="s">
        <v>5</v>
      </c>
      <c r="B82">
        <v>75</v>
      </c>
      <c r="C82">
        <v>75</v>
      </c>
    </row>
    <row r="83" spans="1:3" x14ac:dyDescent="0.25">
      <c r="A83" s="6" t="s">
        <v>6</v>
      </c>
      <c r="B83">
        <f>STDEV(B4:B79)</f>
        <v>8.9979572388462294</v>
      </c>
      <c r="C83">
        <f>STDEV(C4:C79)</f>
        <v>84.389326217714483</v>
      </c>
    </row>
    <row r="84" spans="1:3" x14ac:dyDescent="0.25">
      <c r="A84" s="6" t="s">
        <v>7</v>
      </c>
      <c r="B84">
        <f>B83/(B82)^(1/2)</f>
        <v>1.0389946068009224</v>
      </c>
      <c r="C84">
        <f>C83/(C82)^(1/2)</f>
        <v>9.7444400417057189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C12B-C575-49D8-8478-4EABB0F1105E}">
  <dimension ref="A1:Y14"/>
  <sheetViews>
    <sheetView workbookViewId="0">
      <selection activeCell="Q23" sqref="Q23"/>
    </sheetView>
  </sheetViews>
  <sheetFormatPr defaultRowHeight="15" x14ac:dyDescent="0.25"/>
  <sheetData>
    <row r="1" spans="1:25" x14ac:dyDescent="0.25">
      <c r="B1" s="62" t="s">
        <v>36</v>
      </c>
      <c r="C1" s="63"/>
      <c r="D1" s="63"/>
      <c r="E1" s="63"/>
      <c r="F1" s="64"/>
      <c r="H1" s="62" t="s">
        <v>37</v>
      </c>
      <c r="I1" s="63"/>
      <c r="J1" s="63"/>
      <c r="K1" s="63"/>
      <c r="L1" s="64"/>
      <c r="N1" s="62" t="s">
        <v>38</v>
      </c>
      <c r="O1" s="63"/>
      <c r="P1" s="63"/>
      <c r="Q1" s="63"/>
      <c r="R1" s="64"/>
      <c r="U1" s="62" t="s">
        <v>41</v>
      </c>
      <c r="V1" s="63"/>
      <c r="W1" s="63"/>
      <c r="X1" s="63"/>
      <c r="Y1" s="64"/>
    </row>
    <row r="2" spans="1:25" x14ac:dyDescent="0.25">
      <c r="B2" s="45" t="s">
        <v>31</v>
      </c>
      <c r="C2" s="45" t="s">
        <v>32</v>
      </c>
      <c r="D2" s="45" t="s">
        <v>33</v>
      </c>
      <c r="E2" s="45" t="s">
        <v>34</v>
      </c>
      <c r="F2" s="45" t="s">
        <v>35</v>
      </c>
      <c r="H2" s="45" t="s">
        <v>31</v>
      </c>
      <c r="I2" s="45" t="s">
        <v>32</v>
      </c>
      <c r="J2" s="45" t="s">
        <v>33</v>
      </c>
      <c r="K2" s="45" t="s">
        <v>34</v>
      </c>
      <c r="L2" s="45" t="s">
        <v>35</v>
      </c>
      <c r="N2" s="45" t="s">
        <v>31</v>
      </c>
      <c r="O2" s="45" t="s">
        <v>32</v>
      </c>
      <c r="P2" s="45" t="s">
        <v>33</v>
      </c>
      <c r="Q2" s="45" t="s">
        <v>34</v>
      </c>
      <c r="R2" s="45" t="s">
        <v>35</v>
      </c>
      <c r="U2" s="45" t="s">
        <v>31</v>
      </c>
      <c r="V2" s="45" t="s">
        <v>32</v>
      </c>
      <c r="W2" s="45" t="s">
        <v>33</v>
      </c>
      <c r="X2" s="45" t="s">
        <v>34</v>
      </c>
      <c r="Y2" s="45" t="s">
        <v>35</v>
      </c>
    </row>
    <row r="3" spans="1:25" x14ac:dyDescent="0.25">
      <c r="B3" s="7">
        <v>1.173049</v>
      </c>
      <c r="C3" s="7">
        <v>1.0274719999999999</v>
      </c>
      <c r="D3" s="7">
        <v>0.91351649999999995</v>
      </c>
      <c r="E3" s="7">
        <v>0.5616776</v>
      </c>
      <c r="F3" s="7">
        <v>0.81085220000000002</v>
      </c>
      <c r="H3" s="7">
        <v>1.1035379999999999</v>
      </c>
      <c r="I3" s="7">
        <v>0.65617360000000002</v>
      </c>
      <c r="J3" s="7">
        <v>0.59948210000000002</v>
      </c>
      <c r="K3" s="7">
        <v>0.52725979999999995</v>
      </c>
      <c r="L3" s="7">
        <v>0.97167119999999996</v>
      </c>
      <c r="N3" s="7">
        <v>0.92820499999999995</v>
      </c>
      <c r="O3" s="7">
        <v>0.51145039999999997</v>
      </c>
      <c r="P3" s="7">
        <v>0.68098159999999996</v>
      </c>
      <c r="Q3" s="7">
        <v>0.28260869999999999</v>
      </c>
      <c r="R3" s="7">
        <v>0.96590909999999996</v>
      </c>
      <c r="U3" s="7">
        <v>1.062988</v>
      </c>
      <c r="V3" s="7">
        <v>1.5658540000000001</v>
      </c>
      <c r="W3" s="7">
        <v>1.5238430000000001</v>
      </c>
      <c r="X3" s="7">
        <v>1.065277</v>
      </c>
      <c r="Y3" s="7">
        <v>0.83449229999999996</v>
      </c>
    </row>
    <row r="4" spans="1:25" x14ac:dyDescent="0.25">
      <c r="B4" s="7">
        <v>0.99371900000000002</v>
      </c>
      <c r="C4" s="7">
        <v>0.77398250000000002</v>
      </c>
      <c r="D4" s="7">
        <v>1.0023869999999999</v>
      </c>
      <c r="E4" s="7">
        <v>0.87863800000000003</v>
      </c>
      <c r="F4" s="7">
        <v>0.76389249999999997</v>
      </c>
      <c r="H4" s="7">
        <v>1.214369</v>
      </c>
      <c r="I4" s="7">
        <v>0.56165810000000005</v>
      </c>
      <c r="J4" s="7">
        <v>0.67311350000000003</v>
      </c>
      <c r="K4" s="7">
        <v>0.7344849</v>
      </c>
      <c r="L4" s="7">
        <v>0.83220360000000004</v>
      </c>
      <c r="N4" s="7">
        <v>1.350649</v>
      </c>
      <c r="O4" s="7">
        <v>0.69863010000000003</v>
      </c>
      <c r="P4" s="7">
        <v>0.73295460000000001</v>
      </c>
      <c r="Q4" s="7">
        <v>0.60792950000000001</v>
      </c>
      <c r="R4" s="7">
        <v>1.109375</v>
      </c>
      <c r="U4" s="7">
        <v>0.81830099999999995</v>
      </c>
      <c r="V4" s="7">
        <v>1.378031</v>
      </c>
      <c r="W4" s="7">
        <v>1.489179</v>
      </c>
      <c r="X4" s="7">
        <v>1.196264</v>
      </c>
      <c r="Y4" s="7">
        <v>0.9179155</v>
      </c>
    </row>
    <row r="5" spans="1:25" x14ac:dyDescent="0.25">
      <c r="B5" s="7">
        <v>1.146053</v>
      </c>
      <c r="C5" s="7">
        <v>0.896069</v>
      </c>
      <c r="D5" s="7">
        <v>0.75613529999999995</v>
      </c>
      <c r="E5" s="7">
        <v>0.72314959999999995</v>
      </c>
      <c r="F5" s="7">
        <v>0.83252619999999999</v>
      </c>
      <c r="H5" s="7">
        <v>1.0671269999999999</v>
      </c>
      <c r="I5" s="7">
        <v>0.74395210000000001</v>
      </c>
      <c r="J5" s="7">
        <v>0.55894359999999998</v>
      </c>
      <c r="K5" s="7">
        <v>0.64973599999999998</v>
      </c>
      <c r="L5" s="7">
        <v>1.070756</v>
      </c>
      <c r="N5" s="7">
        <v>0.97872300000000001</v>
      </c>
      <c r="O5" s="7">
        <v>0.99532710000000002</v>
      </c>
      <c r="P5" s="7">
        <v>0.73913039999999997</v>
      </c>
      <c r="Q5" s="7">
        <v>0.51239670000000004</v>
      </c>
      <c r="R5" s="7">
        <v>0.74468080000000003</v>
      </c>
      <c r="U5" s="7">
        <v>1.0739609999999999</v>
      </c>
      <c r="V5" s="7">
        <v>1.2044710000000001</v>
      </c>
      <c r="W5" s="7">
        <v>1.3527929999999999</v>
      </c>
      <c r="X5" s="7">
        <v>1.1129899999999999</v>
      </c>
      <c r="Y5" s="7">
        <v>0.7775126</v>
      </c>
    </row>
    <row r="6" spans="1:25" x14ac:dyDescent="0.25">
      <c r="B6" s="7">
        <v>1.5988690000000001</v>
      </c>
      <c r="C6" s="7">
        <v>1.303458</v>
      </c>
      <c r="D6" s="7">
        <v>0.77126079999999997</v>
      </c>
      <c r="E6" s="7">
        <v>0.75092809999999999</v>
      </c>
      <c r="F6" s="7">
        <v>0.79248149999999995</v>
      </c>
      <c r="H6" s="7">
        <v>1.624223</v>
      </c>
      <c r="I6" s="7">
        <v>0.99274589999999996</v>
      </c>
      <c r="J6" s="7">
        <v>0.67308959999999995</v>
      </c>
      <c r="K6" s="7">
        <v>0.66502570000000005</v>
      </c>
      <c r="L6" s="7">
        <v>1.1276569999999999</v>
      </c>
      <c r="N6" s="7">
        <v>0.98870100000000005</v>
      </c>
      <c r="O6" s="7">
        <v>0.69109949999999998</v>
      </c>
      <c r="P6" s="7">
        <v>0.74860329999999997</v>
      </c>
      <c r="Q6" s="7">
        <v>0.68</v>
      </c>
      <c r="R6" s="7">
        <v>0.87443950000000004</v>
      </c>
      <c r="U6" s="7">
        <v>0.98438999999999999</v>
      </c>
      <c r="V6" s="7">
        <v>1.3129820000000001</v>
      </c>
      <c r="W6" s="7">
        <v>1.145851</v>
      </c>
      <c r="X6" s="7">
        <v>1.1291720000000001</v>
      </c>
      <c r="Y6" s="7">
        <v>0.70276830000000001</v>
      </c>
    </row>
    <row r="7" spans="1:25" x14ac:dyDescent="0.25">
      <c r="B7" s="7">
        <v>1.989231</v>
      </c>
      <c r="C7" s="7">
        <v>1.0324869999999999</v>
      </c>
      <c r="D7" s="7">
        <v>0.75597309999999995</v>
      </c>
      <c r="E7" s="7">
        <v>0.4304463</v>
      </c>
      <c r="F7" s="7">
        <v>0.84408070000000002</v>
      </c>
      <c r="H7" s="7">
        <v>1.8984559999999999</v>
      </c>
      <c r="I7" s="7">
        <v>0.81347599999999998</v>
      </c>
      <c r="J7" s="7">
        <v>0.56728509999999999</v>
      </c>
      <c r="K7" s="7">
        <v>0.39686320000000003</v>
      </c>
      <c r="L7" s="7">
        <v>1.1794530000000001</v>
      </c>
      <c r="N7" s="7">
        <v>0.87912100000000004</v>
      </c>
      <c r="O7" s="7">
        <v>0.9942529</v>
      </c>
      <c r="P7" s="7">
        <v>0.66486480000000003</v>
      </c>
      <c r="Q7" s="7">
        <v>0.35135139999999998</v>
      </c>
      <c r="R7" s="7">
        <v>0.79310349999999996</v>
      </c>
      <c r="U7" s="7">
        <v>1.0478149999999999</v>
      </c>
      <c r="V7" s="7">
        <v>1.2692289999999999</v>
      </c>
      <c r="W7" s="7">
        <v>1.332616</v>
      </c>
      <c r="X7" s="7">
        <v>1.0846210000000001</v>
      </c>
      <c r="Y7" s="7">
        <v>0.71565409999999996</v>
      </c>
    </row>
    <row r="8" spans="1:25" x14ac:dyDescent="0.25">
      <c r="B8" s="7">
        <v>0.99984099999999998</v>
      </c>
      <c r="C8" s="7">
        <v>0.87747779999999997</v>
      </c>
      <c r="D8" s="7">
        <v>0.72571129999999995</v>
      </c>
      <c r="E8" s="7">
        <v>0.82181459999999995</v>
      </c>
      <c r="F8" s="7"/>
      <c r="H8" s="7">
        <v>1.199702</v>
      </c>
      <c r="I8" s="7">
        <v>0.60122019999999998</v>
      </c>
      <c r="J8" s="7">
        <v>0.4064373</v>
      </c>
      <c r="K8" s="7">
        <v>0.61514369999999996</v>
      </c>
      <c r="L8" s="7"/>
      <c r="N8" s="7">
        <v>1.131148</v>
      </c>
      <c r="O8" s="7">
        <v>0.81818179999999996</v>
      </c>
      <c r="P8" s="7">
        <v>0.48780489999999999</v>
      </c>
      <c r="Q8" s="7">
        <v>0.57004829999999995</v>
      </c>
      <c r="R8" s="7"/>
      <c r="U8" s="7">
        <v>0.83340800000000004</v>
      </c>
      <c r="V8" s="7">
        <v>1.459495</v>
      </c>
      <c r="W8" s="7">
        <v>1.7855430000000001</v>
      </c>
      <c r="X8" s="7">
        <v>1.3359719999999999</v>
      </c>
      <c r="Y8" s="7"/>
    </row>
    <row r="9" spans="1:25" x14ac:dyDescent="0.25">
      <c r="B9" s="7"/>
      <c r="C9" s="7"/>
      <c r="D9" s="7"/>
      <c r="E9" s="7"/>
      <c r="F9" s="7"/>
      <c r="H9" s="7"/>
      <c r="I9" s="7"/>
      <c r="J9" s="7"/>
      <c r="K9" s="7"/>
      <c r="L9" s="7"/>
      <c r="N9" s="7"/>
      <c r="O9" s="7"/>
      <c r="P9" s="7"/>
      <c r="Q9" s="7"/>
      <c r="R9" s="7"/>
      <c r="U9" s="7"/>
      <c r="V9" s="7"/>
      <c r="W9" s="7"/>
      <c r="X9" s="7"/>
      <c r="Y9" s="7"/>
    </row>
    <row r="11" spans="1:25" s="6" customFormat="1" x14ac:dyDescent="0.25">
      <c r="A11" s="6" t="s">
        <v>4</v>
      </c>
      <c r="B11" s="6">
        <f>AVERAGE(B3:B9)</f>
        <v>1.3167936666666666</v>
      </c>
      <c r="C11" s="6">
        <f t="shared" ref="C11:R11" si="0">AVERAGE(C3:C9)</f>
        <v>0.98515771666666663</v>
      </c>
      <c r="D11" s="6">
        <f t="shared" si="0"/>
        <v>0.82083066666666671</v>
      </c>
      <c r="E11" s="6">
        <f t="shared" si="0"/>
        <v>0.6944423666666667</v>
      </c>
      <c r="F11" s="6">
        <f t="shared" si="0"/>
        <v>0.8087666200000001</v>
      </c>
      <c r="H11" s="6">
        <f t="shared" si="0"/>
        <v>1.3512358333333332</v>
      </c>
      <c r="I11" s="6">
        <f t="shared" si="0"/>
        <v>0.72820431666666663</v>
      </c>
      <c r="J11" s="6">
        <f t="shared" si="0"/>
        <v>0.57972519999999994</v>
      </c>
      <c r="K11" s="6">
        <f t="shared" si="0"/>
        <v>0.59808554999999997</v>
      </c>
      <c r="L11" s="6">
        <f t="shared" si="0"/>
        <v>1.03634816</v>
      </c>
      <c r="N11" s="6">
        <f t="shared" si="0"/>
        <v>1.0427578333333332</v>
      </c>
      <c r="O11" s="6">
        <f t="shared" si="0"/>
        <v>0.78482363333333327</v>
      </c>
      <c r="P11" s="6">
        <f t="shared" si="0"/>
        <v>0.67572326666666671</v>
      </c>
      <c r="Q11" s="6">
        <f t="shared" si="0"/>
        <v>0.50072243333333333</v>
      </c>
      <c r="R11" s="6">
        <f t="shared" si="0"/>
        <v>0.89750158000000013</v>
      </c>
      <c r="T11" s="6" t="s">
        <v>4</v>
      </c>
      <c r="U11" s="6">
        <f>AVERAGE(U3:U9)</f>
        <v>0.97014383333333332</v>
      </c>
      <c r="V11" s="6">
        <f>AVERAGE(V3:V9)</f>
        <v>1.3650103333333332</v>
      </c>
      <c r="W11" s="6">
        <f>AVERAGE(W3:W9)</f>
        <v>1.4383041666666667</v>
      </c>
      <c r="X11" s="6">
        <f>AVERAGE(X3:X9)</f>
        <v>1.1540493333333333</v>
      </c>
      <c r="Y11" s="6">
        <f>AVERAGE(Y3:Y9)</f>
        <v>0.78966855999999996</v>
      </c>
    </row>
    <row r="12" spans="1:25" s="6" customFormat="1" x14ac:dyDescent="0.25">
      <c r="A12" s="6" t="s">
        <v>5</v>
      </c>
      <c r="B12" s="6">
        <v>6</v>
      </c>
      <c r="C12" s="6">
        <v>6</v>
      </c>
      <c r="D12" s="6">
        <v>6</v>
      </c>
      <c r="E12" s="6">
        <v>6</v>
      </c>
      <c r="F12" s="6">
        <v>5</v>
      </c>
      <c r="H12" s="6">
        <v>6</v>
      </c>
      <c r="I12" s="6">
        <v>6</v>
      </c>
      <c r="J12" s="6">
        <v>6</v>
      </c>
      <c r="K12" s="6">
        <v>6</v>
      </c>
      <c r="L12" s="6">
        <v>5</v>
      </c>
      <c r="N12" s="6">
        <v>6</v>
      </c>
      <c r="O12" s="6">
        <v>6</v>
      </c>
      <c r="P12" s="6">
        <v>6</v>
      </c>
      <c r="Q12" s="6">
        <v>6</v>
      </c>
      <c r="R12" s="6">
        <v>5</v>
      </c>
      <c r="T12" s="6" t="s">
        <v>5</v>
      </c>
      <c r="U12" s="6">
        <v>6</v>
      </c>
      <c r="V12" s="6">
        <v>6</v>
      </c>
      <c r="W12" s="6">
        <v>6</v>
      </c>
      <c r="X12" s="6">
        <v>6</v>
      </c>
      <c r="Y12" s="6">
        <v>5</v>
      </c>
    </row>
    <row r="13" spans="1:25" s="6" customFormat="1" x14ac:dyDescent="0.25">
      <c r="A13" s="6" t="s">
        <v>6</v>
      </c>
      <c r="B13" s="6">
        <f>STDEV(B3:B9)</f>
        <v>0.39658280308993049</v>
      </c>
      <c r="C13" s="6">
        <f t="shared" ref="C13:R13" si="1">STDEV(C3:C9)</f>
        <v>0.18410451707104206</v>
      </c>
      <c r="D13" s="6">
        <f t="shared" si="1"/>
        <v>0.11086047617849459</v>
      </c>
      <c r="E13" s="6">
        <f t="shared" si="1"/>
        <v>0.16821823145115555</v>
      </c>
      <c r="F13" s="6">
        <f t="shared" si="1"/>
        <v>3.1995481365139695E-2</v>
      </c>
      <c r="H13" s="6">
        <f t="shared" si="1"/>
        <v>0.33398771908524866</v>
      </c>
      <c r="I13" s="6">
        <f t="shared" si="1"/>
        <v>0.15909276180017023</v>
      </c>
      <c r="J13" s="6">
        <f t="shared" si="1"/>
        <v>9.8431649518678901E-2</v>
      </c>
      <c r="K13" s="6">
        <f t="shared" si="1"/>
        <v>0.11962544614893232</v>
      </c>
      <c r="L13" s="6">
        <f t="shared" si="1"/>
        <v>0.13771193619242994</v>
      </c>
      <c r="N13" s="6">
        <f t="shared" si="1"/>
        <v>0.17293452982723459</v>
      </c>
      <c r="O13" s="6">
        <f t="shared" si="1"/>
        <v>0.18985866193527912</v>
      </c>
      <c r="P13" s="6">
        <f t="shared" si="1"/>
        <v>9.8047190913144067E-2</v>
      </c>
      <c r="Q13" s="6">
        <f t="shared" si="1"/>
        <v>0.15392301427152061</v>
      </c>
      <c r="R13" s="6">
        <f t="shared" si="1"/>
        <v>0.14521961329006755</v>
      </c>
      <c r="T13" s="6" t="s">
        <v>6</v>
      </c>
      <c r="U13" s="6">
        <f>STDEV(U3:U9)</f>
        <v>0.11609198157222884</v>
      </c>
      <c r="V13" s="6">
        <f>STDEV(V3:V9)</f>
        <v>0.13197648068298634</v>
      </c>
      <c r="W13" s="6">
        <f>STDEV(W3:W9)</f>
        <v>0.21655989976947929</v>
      </c>
      <c r="X13" s="6">
        <f>STDEV(X3:X9)</f>
        <v>9.9883437997831545E-2</v>
      </c>
      <c r="Y13" s="6">
        <f>STDEV(Y3:Y9)</f>
        <v>8.8929758978128756E-2</v>
      </c>
    </row>
    <row r="14" spans="1:25" s="6" customFormat="1" x14ac:dyDescent="0.25">
      <c r="A14" s="6" t="s">
        <v>7</v>
      </c>
      <c r="B14" s="6">
        <f>B13/B12^(1/2)</f>
        <v>0.16190425138883094</v>
      </c>
      <c r="C14" s="6">
        <f t="shared" ref="C14:R14" si="2">C13/C12^(1/2)</f>
        <v>7.5160354360928008E-2</v>
      </c>
      <c r="D14" s="6">
        <f t="shared" si="2"/>
        <v>4.5258599879880235E-2</v>
      </c>
      <c r="E14" s="6">
        <f t="shared" si="2"/>
        <v>6.8674805414788695E-2</v>
      </c>
      <c r="F14" s="6">
        <f t="shared" si="2"/>
        <v>1.4308814261056025E-2</v>
      </c>
      <c r="H14" s="6">
        <f t="shared" si="2"/>
        <v>0.1363499153524777</v>
      </c>
      <c r="I14" s="6">
        <f t="shared" si="2"/>
        <v>6.494934803009407E-2</v>
      </c>
      <c r="J14" s="6">
        <f t="shared" si="2"/>
        <v>4.018455264353879E-2</v>
      </c>
      <c r="K14" s="6">
        <f t="shared" si="2"/>
        <v>4.8836883886278527E-2</v>
      </c>
      <c r="L14" s="6">
        <f t="shared" si="2"/>
        <v>6.1586650127877375E-2</v>
      </c>
      <c r="N14" s="6">
        <f t="shared" si="2"/>
        <v>7.0600226164140453E-2</v>
      </c>
      <c r="O14" s="6">
        <f t="shared" si="2"/>
        <v>7.7509474164834211E-2</v>
      </c>
      <c r="P14" s="6">
        <f t="shared" si="2"/>
        <v>4.0027598075075076E-2</v>
      </c>
      <c r="Q14" s="6">
        <f t="shared" si="2"/>
        <v>6.2838807439393088E-2</v>
      </c>
      <c r="R14" s="6">
        <f t="shared" si="2"/>
        <v>6.4944185396564588E-2</v>
      </c>
      <c r="T14" s="6" t="s">
        <v>7</v>
      </c>
      <c r="U14" s="6">
        <f>U13/U12^(1/2)</f>
        <v>4.739435301342472E-2</v>
      </c>
      <c r="V14" s="6">
        <f>V13/V12^(1/2)</f>
        <v>5.3879172620266216E-2</v>
      </c>
      <c r="W14" s="6">
        <f>W13/W12^(1/2)</f>
        <v>8.8410208863915443E-2</v>
      </c>
      <c r="X14" s="6">
        <f>X13/X12^(1/2)</f>
        <v>4.0777242808267986E-2</v>
      </c>
      <c r="Y14" s="6">
        <f>Y13/Y12^(1/2)</f>
        <v>3.9770597259553626E-2</v>
      </c>
    </row>
  </sheetData>
  <mergeCells count="4">
    <mergeCell ref="B1:F1"/>
    <mergeCell ref="H1:L1"/>
    <mergeCell ref="N1:R1"/>
    <mergeCell ref="U1:Y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6C6EC-87D1-40E1-BEE5-81C4F0F9C7CD}">
  <dimension ref="A1:AE14"/>
  <sheetViews>
    <sheetView workbookViewId="0">
      <selection activeCell="A11" sqref="A11:A14"/>
    </sheetView>
  </sheetViews>
  <sheetFormatPr defaultRowHeight="15" x14ac:dyDescent="0.25"/>
  <sheetData>
    <row r="1" spans="1:31" x14ac:dyDescent="0.25">
      <c r="B1" s="62" t="s">
        <v>36</v>
      </c>
      <c r="C1" s="63"/>
      <c r="D1" s="63"/>
      <c r="E1" s="63"/>
      <c r="F1" s="64"/>
      <c r="H1" s="62" t="s">
        <v>37</v>
      </c>
      <c r="I1" s="63"/>
      <c r="J1" s="63"/>
      <c r="K1" s="63"/>
      <c r="L1" s="64"/>
      <c r="N1" s="62" t="s">
        <v>38</v>
      </c>
      <c r="O1" s="63"/>
      <c r="P1" s="63"/>
      <c r="Q1" s="63"/>
      <c r="R1" s="64"/>
      <c r="U1" s="50" t="s">
        <v>41</v>
      </c>
      <c r="V1" s="50"/>
      <c r="W1" s="50"/>
      <c r="X1" s="50"/>
      <c r="Y1" s="50"/>
      <c r="Z1" s="47"/>
      <c r="AA1" s="50" t="s">
        <v>40</v>
      </c>
      <c r="AB1" s="50"/>
      <c r="AC1" s="50"/>
      <c r="AD1" s="50"/>
      <c r="AE1" s="50"/>
    </row>
    <row r="2" spans="1:31" x14ac:dyDescent="0.25">
      <c r="B2" s="45" t="s">
        <v>31</v>
      </c>
      <c r="C2" s="45" t="s">
        <v>32</v>
      </c>
      <c r="D2" s="45" t="s">
        <v>33</v>
      </c>
      <c r="E2" s="45" t="s">
        <v>34</v>
      </c>
      <c r="F2" s="45" t="s">
        <v>35</v>
      </c>
      <c r="H2" s="45" t="s">
        <v>31</v>
      </c>
      <c r="I2" s="45" t="s">
        <v>32</v>
      </c>
      <c r="J2" s="45" t="s">
        <v>33</v>
      </c>
      <c r="K2" s="45" t="s">
        <v>34</v>
      </c>
      <c r="L2" s="45" t="s">
        <v>35</v>
      </c>
      <c r="N2" s="45" t="s">
        <v>31</v>
      </c>
      <c r="O2" s="45" t="s">
        <v>32</v>
      </c>
      <c r="P2" s="45" t="s">
        <v>33</v>
      </c>
      <c r="Q2" s="45" t="s">
        <v>34</v>
      </c>
      <c r="R2" s="45" t="s">
        <v>35</v>
      </c>
      <c r="U2" s="45" t="s">
        <v>31</v>
      </c>
      <c r="V2" s="45" t="s">
        <v>32</v>
      </c>
      <c r="W2" s="45" t="s">
        <v>33</v>
      </c>
      <c r="X2" s="45" t="s">
        <v>34</v>
      </c>
      <c r="Y2" s="45" t="s">
        <v>35</v>
      </c>
      <c r="Z2" s="24"/>
      <c r="AA2" s="45" t="s">
        <v>31</v>
      </c>
      <c r="AB2" s="45" t="s">
        <v>32</v>
      </c>
      <c r="AC2" s="45" t="s">
        <v>33</v>
      </c>
      <c r="AD2" s="45" t="s">
        <v>34</v>
      </c>
      <c r="AE2" s="45" t="s">
        <v>35</v>
      </c>
    </row>
    <row r="3" spans="1:31" x14ac:dyDescent="0.25">
      <c r="B3" s="7">
        <v>0.90239899999999995</v>
      </c>
      <c r="C3" s="7">
        <v>0.98308300000000004</v>
      </c>
      <c r="D3" s="7">
        <v>0.84014999999999995</v>
      </c>
      <c r="E3" s="7">
        <v>0.9350541</v>
      </c>
      <c r="F3" s="7">
        <v>0.51857549999999997</v>
      </c>
      <c r="H3" s="7">
        <v>1.090749</v>
      </c>
      <c r="I3" s="7">
        <v>0.93007960000000001</v>
      </c>
      <c r="J3" s="7">
        <v>0.67271789999999998</v>
      </c>
      <c r="K3" s="7">
        <v>0.86587119999999995</v>
      </c>
      <c r="L3" s="7">
        <v>0.84597180000000005</v>
      </c>
      <c r="N3" s="7">
        <v>1.056818</v>
      </c>
      <c r="O3" s="7">
        <v>0.91666669999999995</v>
      </c>
      <c r="P3" s="7">
        <v>0.6</v>
      </c>
      <c r="Q3" s="7">
        <v>0.82352939999999997</v>
      </c>
      <c r="R3" s="7">
        <v>1.557377</v>
      </c>
      <c r="U3" s="7">
        <v>0.82732099999999997</v>
      </c>
      <c r="V3" s="7">
        <v>1.056988</v>
      </c>
      <c r="W3" s="7">
        <v>1.2488889999999999</v>
      </c>
      <c r="X3" s="7">
        <v>1.0799000000000001</v>
      </c>
      <c r="Y3" s="7">
        <v>0.66866320000000001</v>
      </c>
      <c r="Z3" s="18"/>
      <c r="AA3" s="7">
        <v>1</v>
      </c>
      <c r="AB3" s="7">
        <v>0.53846150000000004</v>
      </c>
      <c r="AC3" s="7">
        <v>0.70270270000000001</v>
      </c>
      <c r="AD3" s="7">
        <v>0.86538459999999995</v>
      </c>
      <c r="AE3" s="7">
        <v>0.44444440000000002</v>
      </c>
    </row>
    <row r="4" spans="1:31" x14ac:dyDescent="0.25">
      <c r="B4" s="7">
        <v>1.167205</v>
      </c>
      <c r="C4" s="7">
        <v>0.84766240000000004</v>
      </c>
      <c r="D4" s="7">
        <v>0.78225679999999997</v>
      </c>
      <c r="E4" s="7">
        <v>0.81902730000000001</v>
      </c>
      <c r="F4" s="7">
        <v>0.8108322</v>
      </c>
      <c r="H4" s="7">
        <v>1.159043</v>
      </c>
      <c r="I4" s="7">
        <v>0.79671619999999999</v>
      </c>
      <c r="J4" s="7">
        <v>0.39587670000000003</v>
      </c>
      <c r="K4" s="7">
        <v>0.82143809999999995</v>
      </c>
      <c r="L4" s="7">
        <v>1.07813</v>
      </c>
      <c r="N4" s="7">
        <v>1.072727</v>
      </c>
      <c r="O4" s="7">
        <v>0.66315789999999997</v>
      </c>
      <c r="P4" s="7">
        <v>0.32098759999999998</v>
      </c>
      <c r="Q4" s="7">
        <v>0.98630139999999999</v>
      </c>
      <c r="R4" s="7">
        <v>1.428571</v>
      </c>
      <c r="U4" s="7">
        <v>1.0070429999999999</v>
      </c>
      <c r="V4" s="7">
        <v>1.0639449999999999</v>
      </c>
      <c r="W4" s="7">
        <v>1.976011</v>
      </c>
      <c r="X4" s="7">
        <v>0.99706519999999998</v>
      </c>
      <c r="Y4" s="7">
        <v>0.61299380000000003</v>
      </c>
      <c r="Z4" s="18"/>
      <c r="AA4" s="7">
        <v>1.1200000000000001</v>
      </c>
      <c r="AB4" s="7">
        <v>0.80851059999999997</v>
      </c>
      <c r="AC4" s="7">
        <v>0.4</v>
      </c>
      <c r="AD4" s="7">
        <v>0.85106380000000004</v>
      </c>
      <c r="AE4" s="7">
        <v>0.79487180000000002</v>
      </c>
    </row>
    <row r="5" spans="1:31" x14ac:dyDescent="0.25">
      <c r="B5" s="7">
        <v>0.85793600000000003</v>
      </c>
      <c r="C5" s="7">
        <v>0.93104600000000004</v>
      </c>
      <c r="D5" s="7">
        <v>0.83624989999999999</v>
      </c>
      <c r="E5" s="7">
        <v>0.86300840000000001</v>
      </c>
      <c r="F5" s="7">
        <v>0.87196220000000002</v>
      </c>
      <c r="H5" s="7">
        <v>0.96681300000000003</v>
      </c>
      <c r="I5" s="7">
        <v>0.76065150000000004</v>
      </c>
      <c r="J5" s="7">
        <v>0.75860989999999995</v>
      </c>
      <c r="K5" s="7">
        <v>0.84573160000000003</v>
      </c>
      <c r="L5" s="7">
        <v>1.005098</v>
      </c>
      <c r="N5" s="7">
        <v>0.88763999999999998</v>
      </c>
      <c r="O5" s="7">
        <v>0.56666669999999997</v>
      </c>
      <c r="P5" s="7">
        <v>0.80597010000000002</v>
      </c>
      <c r="Q5" s="7">
        <v>0.67123290000000002</v>
      </c>
      <c r="R5" s="7">
        <v>1.054945</v>
      </c>
      <c r="U5" s="7">
        <v>0.88738600000000001</v>
      </c>
      <c r="V5" s="7">
        <v>1.224011</v>
      </c>
      <c r="W5" s="7">
        <v>1.1023449999999999</v>
      </c>
      <c r="X5" s="7">
        <v>1.0204279999999999</v>
      </c>
      <c r="Y5" s="7">
        <v>0.75207250000000003</v>
      </c>
      <c r="Z5" s="46"/>
      <c r="AA5" s="7">
        <v>1.107143</v>
      </c>
      <c r="AB5" s="7">
        <v>0.60416669999999995</v>
      </c>
      <c r="AC5" s="7">
        <v>0.82051280000000004</v>
      </c>
      <c r="AD5" s="7">
        <v>0.91666669999999995</v>
      </c>
      <c r="AE5" s="7">
        <v>1.0819669999999999</v>
      </c>
    </row>
    <row r="6" spans="1:31" x14ac:dyDescent="0.25">
      <c r="B6" s="7">
        <v>1.047582</v>
      </c>
      <c r="C6" s="7">
        <v>1.138978</v>
      </c>
      <c r="D6" s="7">
        <v>0.99381260000000005</v>
      </c>
      <c r="E6" s="7">
        <v>0.78219609999999995</v>
      </c>
      <c r="F6" s="7">
        <v>0.69467429999999997</v>
      </c>
      <c r="H6" s="7">
        <v>1.0871390000000001</v>
      </c>
      <c r="I6" s="7">
        <v>0.82056200000000001</v>
      </c>
      <c r="J6" s="7">
        <v>0.90158530000000003</v>
      </c>
      <c r="K6" s="7">
        <v>0.82005720000000004</v>
      </c>
      <c r="L6" s="7">
        <v>1.1928909999999999</v>
      </c>
      <c r="N6" s="7">
        <v>0.86725699999999994</v>
      </c>
      <c r="O6" s="7">
        <v>0.88135589999999997</v>
      </c>
      <c r="P6" s="7">
        <v>0.9830508</v>
      </c>
      <c r="Q6" s="7">
        <v>0.64130430000000005</v>
      </c>
      <c r="R6" s="7">
        <v>1.8095239999999999</v>
      </c>
      <c r="U6" s="7">
        <v>0.96361300000000005</v>
      </c>
      <c r="V6" s="7">
        <v>1.3880459999999999</v>
      </c>
      <c r="W6" s="7">
        <v>1.102295</v>
      </c>
      <c r="X6" s="7">
        <v>0.95383110000000004</v>
      </c>
      <c r="Y6" s="7">
        <v>0.86753939999999996</v>
      </c>
      <c r="Z6" s="46"/>
      <c r="AA6" s="7">
        <v>1</v>
      </c>
      <c r="AB6" s="7">
        <v>0.390625</v>
      </c>
      <c r="AC6" s="7">
        <v>0.76666670000000003</v>
      </c>
      <c r="AD6" s="7">
        <v>0.828125</v>
      </c>
      <c r="AE6" s="7">
        <v>0.96491229999999995</v>
      </c>
    </row>
    <row r="7" spans="1:31" x14ac:dyDescent="0.25">
      <c r="B7" s="7">
        <v>0.92986400000000002</v>
      </c>
      <c r="C7" s="7">
        <v>1.1023000000000001</v>
      </c>
      <c r="D7" s="7">
        <v>0.89569940000000003</v>
      </c>
      <c r="E7" s="7">
        <v>0.74671639999999995</v>
      </c>
      <c r="F7" s="7">
        <v>0.70313510000000001</v>
      </c>
      <c r="H7" s="7">
        <v>1.065445</v>
      </c>
      <c r="I7" s="7">
        <v>0.8986594</v>
      </c>
      <c r="J7" s="7">
        <v>0.71154620000000002</v>
      </c>
      <c r="K7" s="7">
        <v>0.82917730000000001</v>
      </c>
      <c r="L7" s="7">
        <v>1.1703790000000001</v>
      </c>
      <c r="N7" s="7">
        <v>1.2093020000000001</v>
      </c>
      <c r="O7" s="7">
        <v>1.0481929999999999</v>
      </c>
      <c r="P7" s="7">
        <v>0.79220780000000002</v>
      </c>
      <c r="Q7" s="7">
        <v>0.78021980000000002</v>
      </c>
      <c r="R7" s="7">
        <v>1.35</v>
      </c>
      <c r="U7" s="7">
        <v>0.87274700000000005</v>
      </c>
      <c r="V7" s="7">
        <v>1.2266049999999999</v>
      </c>
      <c r="W7" s="7">
        <v>1.258807</v>
      </c>
      <c r="X7" s="7">
        <v>0.78003359999999999</v>
      </c>
      <c r="Y7" s="7">
        <v>0.582345</v>
      </c>
      <c r="Z7" s="46"/>
      <c r="AA7" s="7">
        <v>0.98333300000000001</v>
      </c>
      <c r="AB7" s="7">
        <v>0.66</v>
      </c>
      <c r="AC7" s="7">
        <v>0.74074070000000003</v>
      </c>
      <c r="AD7" s="7">
        <v>0.90322579999999997</v>
      </c>
      <c r="AE7" s="7">
        <v>0.74074070000000003</v>
      </c>
    </row>
    <row r="8" spans="1:31" x14ac:dyDescent="0.25">
      <c r="B8" s="7">
        <v>1.0022819999999999</v>
      </c>
      <c r="C8" s="7">
        <v>0.95110689999999998</v>
      </c>
      <c r="D8" s="7">
        <v>0.9594009</v>
      </c>
      <c r="E8" s="7"/>
      <c r="F8" s="7">
        <v>0.72022370000000002</v>
      </c>
      <c r="H8" s="7">
        <v>1.055026</v>
      </c>
      <c r="I8" s="7">
        <v>0.85453749999999995</v>
      </c>
      <c r="J8" s="7">
        <v>0.70941759999999998</v>
      </c>
      <c r="K8" s="7"/>
      <c r="L8" s="7">
        <v>1.0844739999999999</v>
      </c>
      <c r="N8" s="7">
        <v>1.0566040000000001</v>
      </c>
      <c r="O8" s="7">
        <v>1.280702</v>
      </c>
      <c r="P8" s="7">
        <v>0.65384609999999999</v>
      </c>
      <c r="Q8" s="7"/>
      <c r="R8" s="7">
        <v>0.96551719999999996</v>
      </c>
      <c r="U8" s="7">
        <v>0.95000700000000005</v>
      </c>
      <c r="V8" s="7">
        <v>1.113008</v>
      </c>
      <c r="W8" s="7">
        <v>1.3523780000000001</v>
      </c>
      <c r="X8" s="7">
        <v>0.90055090000000004</v>
      </c>
      <c r="Y8" s="7">
        <v>0.60077539999999996</v>
      </c>
      <c r="Z8" s="46"/>
      <c r="AA8" s="7">
        <v>1.102041</v>
      </c>
      <c r="AB8" s="7">
        <v>0.43548389999999998</v>
      </c>
      <c r="AC8" s="7">
        <v>0.66666669999999995</v>
      </c>
      <c r="AD8" s="7"/>
      <c r="AE8" s="7">
        <v>0.75</v>
      </c>
    </row>
    <row r="9" spans="1:31" x14ac:dyDescent="0.25">
      <c r="B9" s="7"/>
      <c r="C9" s="7"/>
      <c r="D9" s="7"/>
      <c r="E9" s="7"/>
      <c r="F9" s="7"/>
      <c r="H9" s="7"/>
      <c r="I9" s="7"/>
      <c r="J9" s="7"/>
      <c r="K9" s="7"/>
      <c r="L9" s="7"/>
      <c r="N9" s="7"/>
      <c r="O9" s="7"/>
      <c r="P9" s="7"/>
      <c r="Q9" s="7"/>
      <c r="R9" s="7"/>
      <c r="U9" s="7"/>
      <c r="V9" s="7"/>
      <c r="W9" s="7"/>
      <c r="X9" s="7"/>
      <c r="Y9" s="7"/>
      <c r="Z9" s="46"/>
      <c r="AA9" s="7"/>
      <c r="AB9" s="7"/>
      <c r="AC9" s="7"/>
      <c r="AD9" s="7"/>
      <c r="AE9" s="7"/>
    </row>
    <row r="10" spans="1:31" x14ac:dyDescent="0.25">
      <c r="Z10" s="46"/>
    </row>
    <row r="11" spans="1:31" s="6" customFormat="1" x14ac:dyDescent="0.25">
      <c r="A11" s="6" t="s">
        <v>4</v>
      </c>
      <c r="B11" s="6">
        <f>AVERAGE(B3:B9)</f>
        <v>0.98454466666666673</v>
      </c>
      <c r="C11" s="6">
        <f t="shared" ref="C11:AE11" si="0">AVERAGE(C3:C9)</f>
        <v>0.99236271666666653</v>
      </c>
      <c r="D11" s="6">
        <f t="shared" si="0"/>
        <v>0.88459493333333328</v>
      </c>
      <c r="E11" s="6">
        <f t="shared" si="0"/>
        <v>0.82920045999999981</v>
      </c>
      <c r="F11" s="6">
        <f t="shared" si="0"/>
        <v>0.71990049999999994</v>
      </c>
      <c r="H11" s="6">
        <f t="shared" si="0"/>
        <v>1.0707025000000001</v>
      </c>
      <c r="I11" s="6">
        <f t="shared" si="0"/>
        <v>0.8435343666666667</v>
      </c>
      <c r="J11" s="6">
        <f t="shared" si="0"/>
        <v>0.69162559999999995</v>
      </c>
      <c r="K11" s="6">
        <f t="shared" si="0"/>
        <v>0.83645508000000002</v>
      </c>
      <c r="L11" s="6">
        <f t="shared" si="0"/>
        <v>1.0628239666666668</v>
      </c>
      <c r="N11" s="6">
        <f t="shared" si="0"/>
        <v>1.0250580000000002</v>
      </c>
      <c r="O11" s="6">
        <f t="shared" si="0"/>
        <v>0.89279036666666656</v>
      </c>
      <c r="P11" s="6">
        <f t="shared" si="0"/>
        <v>0.69267706666666662</v>
      </c>
      <c r="Q11" s="6">
        <f t="shared" si="0"/>
        <v>0.78051756000000005</v>
      </c>
      <c r="R11" s="6">
        <f t="shared" si="0"/>
        <v>1.3609890333333334</v>
      </c>
      <c r="T11" s="6" t="s">
        <v>4</v>
      </c>
      <c r="U11" s="6">
        <f>AVERAGE(U3:U9)</f>
        <v>0.9180195000000001</v>
      </c>
      <c r="V11" s="6">
        <f>AVERAGE(V3:V9)</f>
        <v>1.1787671666666666</v>
      </c>
      <c r="W11" s="6">
        <f>AVERAGE(W3:W9)</f>
        <v>1.3401208333333334</v>
      </c>
      <c r="X11" s="6">
        <f>AVERAGE(X3:X9)</f>
        <v>0.95530146666666671</v>
      </c>
      <c r="Y11" s="6">
        <f>AVERAGE(Y3:Y9)</f>
        <v>0.68073155000000007</v>
      </c>
      <c r="AA11" s="6">
        <f t="shared" si="0"/>
        <v>1.0520861666666665</v>
      </c>
      <c r="AB11" s="6">
        <f t="shared" si="0"/>
        <v>0.57287461666666661</v>
      </c>
      <c r="AC11" s="6">
        <f t="shared" si="0"/>
        <v>0.68288159999999998</v>
      </c>
      <c r="AD11" s="6">
        <f t="shared" si="0"/>
        <v>0.87289317999999994</v>
      </c>
      <c r="AE11" s="6">
        <f t="shared" si="0"/>
        <v>0.79615603333333329</v>
      </c>
    </row>
    <row r="12" spans="1:31" s="6" customFormat="1" x14ac:dyDescent="0.25">
      <c r="A12" s="6" t="s">
        <v>5</v>
      </c>
      <c r="B12" s="6">
        <v>6</v>
      </c>
      <c r="C12" s="6">
        <v>6</v>
      </c>
      <c r="D12" s="6">
        <v>6</v>
      </c>
      <c r="E12" s="6">
        <v>5</v>
      </c>
      <c r="F12" s="6">
        <v>6</v>
      </c>
      <c r="H12" s="6">
        <v>6</v>
      </c>
      <c r="I12" s="6">
        <v>6</v>
      </c>
      <c r="J12" s="6">
        <v>6</v>
      </c>
      <c r="K12" s="6">
        <v>5</v>
      </c>
      <c r="L12" s="6">
        <v>6</v>
      </c>
      <c r="N12" s="6">
        <v>6</v>
      </c>
      <c r="O12" s="6">
        <v>6</v>
      </c>
      <c r="P12" s="6">
        <v>6</v>
      </c>
      <c r="Q12" s="6">
        <v>5</v>
      </c>
      <c r="R12" s="6">
        <v>6</v>
      </c>
      <c r="T12" s="6" t="s">
        <v>5</v>
      </c>
      <c r="U12" s="6">
        <v>6</v>
      </c>
      <c r="V12" s="6">
        <v>6</v>
      </c>
      <c r="W12" s="6">
        <v>6</v>
      </c>
      <c r="X12" s="6">
        <v>5</v>
      </c>
      <c r="Y12" s="6">
        <v>6</v>
      </c>
      <c r="AA12" s="6">
        <v>6</v>
      </c>
      <c r="AB12" s="6">
        <v>6</v>
      </c>
      <c r="AC12" s="6">
        <v>6</v>
      </c>
      <c r="AD12" s="6">
        <v>5</v>
      </c>
      <c r="AE12" s="6">
        <v>6</v>
      </c>
    </row>
    <row r="13" spans="1:31" s="6" customFormat="1" x14ac:dyDescent="0.25">
      <c r="A13" s="6" t="s">
        <v>6</v>
      </c>
      <c r="B13" s="6">
        <f>STDEV(B3:B9)</f>
        <v>0.11262393714955345</v>
      </c>
      <c r="C13" s="6">
        <f t="shared" ref="C13:R13" si="1">STDEV(C3:C9)</f>
        <v>0.10960686521389994</v>
      </c>
      <c r="D13" s="6">
        <f t="shared" si="1"/>
        <v>8.053996327557314E-2</v>
      </c>
      <c r="E13" s="6">
        <f t="shared" si="1"/>
        <v>7.3253827725539386E-2</v>
      </c>
      <c r="F13" s="6">
        <f t="shared" si="1"/>
        <v>0.12069849589669376</v>
      </c>
      <c r="H13" s="6">
        <f t="shared" si="1"/>
        <v>6.2517976300420997E-2</v>
      </c>
      <c r="I13" s="6">
        <f t="shared" si="1"/>
        <v>6.3622567698975063E-2</v>
      </c>
      <c r="J13" s="6">
        <f t="shared" si="1"/>
        <v>0.16559484932173502</v>
      </c>
      <c r="K13" s="6">
        <f t="shared" si="1"/>
        <v>1.935670541251789E-2</v>
      </c>
      <c r="L13" s="6">
        <f t="shared" si="1"/>
        <v>0.12613141271771353</v>
      </c>
      <c r="N13" s="6">
        <f t="shared" si="1"/>
        <v>0.1280678688336753</v>
      </c>
      <c r="O13" s="6">
        <f t="shared" si="1"/>
        <v>0.25861707435944498</v>
      </c>
      <c r="P13" s="6">
        <f t="shared" si="1"/>
        <v>0.22596837193679722</v>
      </c>
      <c r="Q13" s="6">
        <f t="shared" si="1"/>
        <v>0.13740502585194206</v>
      </c>
      <c r="R13" s="6">
        <f t="shared" si="1"/>
        <v>0.31448397483663076</v>
      </c>
      <c r="T13" s="6" t="s">
        <v>6</v>
      </c>
      <c r="U13" s="6">
        <f>STDEV(U3:U9)</f>
        <v>6.6695396290148826E-2</v>
      </c>
      <c r="V13" s="6">
        <f>STDEV(V3:V9)</f>
        <v>0.12686343541527897</v>
      </c>
      <c r="W13" s="6">
        <f>STDEV(W3:W9)</f>
        <v>0.32635569644816415</v>
      </c>
      <c r="X13" s="6">
        <f>STDEV(X3:X9)</f>
        <v>0.10509907791138164</v>
      </c>
      <c r="Y13" s="6">
        <f>STDEV(Y3:Y9)</f>
        <v>0.11026663226836454</v>
      </c>
      <c r="AA13" s="6">
        <f t="shared" ref="AA13:AE13" si="2">STDEV(AA3:AA9)</f>
        <v>6.3705516983748517E-2</v>
      </c>
      <c r="AB13" s="6">
        <f t="shared" si="2"/>
        <v>0.15321210000638211</v>
      </c>
      <c r="AC13" s="6">
        <f t="shared" si="2"/>
        <v>0.14831572017425582</v>
      </c>
      <c r="AD13" s="6">
        <f t="shared" si="2"/>
        <v>3.6651328197515542E-2</v>
      </c>
      <c r="AE13" s="6">
        <f t="shared" si="2"/>
        <v>0.21866437618641624</v>
      </c>
    </row>
    <row r="14" spans="1:31" s="6" customFormat="1" x14ac:dyDescent="0.25">
      <c r="A14" s="6" t="s">
        <v>7</v>
      </c>
      <c r="B14" s="6">
        <f>B13/B12^(1/2)</f>
        <v>4.5978529806614751E-2</v>
      </c>
      <c r="C14" s="6">
        <f t="shared" ref="C14:R14" si="3">C13/C12^(1/2)</f>
        <v>4.474681534667771E-2</v>
      </c>
      <c r="D14" s="6">
        <f t="shared" si="3"/>
        <v>3.2880302321275048E-2</v>
      </c>
      <c r="E14" s="6">
        <f t="shared" si="3"/>
        <v>3.2760107681272972E-2</v>
      </c>
      <c r="F14" s="6">
        <f t="shared" si="3"/>
        <v>4.9274954611384821E-2</v>
      </c>
      <c r="H14" s="6">
        <f t="shared" si="3"/>
        <v>2.5522856947907176E-2</v>
      </c>
      <c r="I14" s="6">
        <f t="shared" si="3"/>
        <v>2.5973804498027962E-2</v>
      </c>
      <c r="J14" s="6">
        <f t="shared" si="3"/>
        <v>6.7603814145219307E-2</v>
      </c>
      <c r="K14" s="6">
        <f t="shared" si="3"/>
        <v>8.6565818245656224E-3</v>
      </c>
      <c r="L14" s="6">
        <f t="shared" si="3"/>
        <v>5.14929336157985E-2</v>
      </c>
      <c r="N14" s="6">
        <f t="shared" si="3"/>
        <v>5.228348851469819E-2</v>
      </c>
      <c r="O14" s="6">
        <f t="shared" si="3"/>
        <v>0.10557997849200916</v>
      </c>
      <c r="P14" s="6">
        <f t="shared" si="3"/>
        <v>9.2251201542099828E-2</v>
      </c>
      <c r="Q14" s="6">
        <f t="shared" si="3"/>
        <v>6.1449395651011679E-2</v>
      </c>
      <c r="R14" s="6">
        <f t="shared" si="3"/>
        <v>0.12838754510533504</v>
      </c>
      <c r="T14" s="6" t="s">
        <v>7</v>
      </c>
      <c r="U14" s="6">
        <f>U13/U12^(1/2)</f>
        <v>2.7228281517263132E-2</v>
      </c>
      <c r="V14" s="6">
        <f>V13/V12^(1/2)</f>
        <v>5.1791780630660339E-2</v>
      </c>
      <c r="W14" s="6">
        <f>W13/W12^(1/2)</f>
        <v>0.13323415515810644</v>
      </c>
      <c r="X14" s="6">
        <f>X13/X12^(1/2)</f>
        <v>4.7001736516479188E-2</v>
      </c>
      <c r="Y14" s="6">
        <f>Y13/Y12^(1/2)</f>
        <v>4.5016164118767264E-2</v>
      </c>
      <c r="AA14" s="6">
        <f t="shared" ref="AA14" si="4">AA13/AA12^(1/2)</f>
        <v>2.6007668401731927E-2</v>
      </c>
      <c r="AB14" s="6">
        <f t="shared" ref="AB14" si="5">AB13/AB12^(1/2)</f>
        <v>6.2548577905983921E-2</v>
      </c>
      <c r="AC14" s="6">
        <f t="shared" ref="AC14" si="6">AC13/AC12^(1/2)</f>
        <v>6.054963921005662E-2</v>
      </c>
      <c r="AD14" s="6">
        <f t="shared" ref="AD14" si="7">AD13/AD12^(1/2)</f>
        <v>1.6390972263059918E-2</v>
      </c>
      <c r="AE14" s="6">
        <f t="shared" ref="AE14" si="8">AE13/AE12^(1/2)</f>
        <v>8.9269357763451476E-2</v>
      </c>
    </row>
  </sheetData>
  <mergeCells count="5">
    <mergeCell ref="B1:F1"/>
    <mergeCell ref="H1:L1"/>
    <mergeCell ref="N1:R1"/>
    <mergeCell ref="AA1:AE1"/>
    <mergeCell ref="U1:Y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A8ACE-19A6-4333-AE58-138FB1712080}">
  <dimension ref="A7:F20"/>
  <sheetViews>
    <sheetView topLeftCell="A7" workbookViewId="0">
      <selection activeCell="I19" sqref="I19"/>
    </sheetView>
  </sheetViews>
  <sheetFormatPr defaultRowHeight="15" x14ac:dyDescent="0.25"/>
  <sheetData>
    <row r="7" spans="2:6" x14ac:dyDescent="0.25">
      <c r="B7" s="65" t="s">
        <v>43</v>
      </c>
      <c r="C7" s="65"/>
      <c r="D7" s="65"/>
      <c r="E7" s="65"/>
      <c r="F7" s="65"/>
    </row>
    <row r="8" spans="2:6" x14ac:dyDescent="0.25">
      <c r="B8" s="8" t="s">
        <v>31</v>
      </c>
      <c r="C8" s="8" t="s">
        <v>32</v>
      </c>
      <c r="D8" s="8" t="s">
        <v>33</v>
      </c>
      <c r="E8" s="8" t="s">
        <v>34</v>
      </c>
      <c r="F8" s="8" t="s">
        <v>35</v>
      </c>
    </row>
    <row r="9" spans="2:6" x14ac:dyDescent="0.25">
      <c r="B9" s="48">
        <v>0.92</v>
      </c>
      <c r="C9" s="48">
        <v>0.95833330000000005</v>
      </c>
      <c r="D9" s="48">
        <v>0.86363639999999997</v>
      </c>
      <c r="E9" s="48">
        <v>1</v>
      </c>
      <c r="F9" s="48">
        <v>1</v>
      </c>
    </row>
    <row r="10" spans="2:6" x14ac:dyDescent="0.25">
      <c r="B10" s="48">
        <v>0.83333299999999999</v>
      </c>
      <c r="C10" s="48">
        <v>1</v>
      </c>
      <c r="D10" s="48">
        <v>1.1000000000000001</v>
      </c>
      <c r="E10" s="48">
        <v>1</v>
      </c>
      <c r="F10" s="48">
        <v>1</v>
      </c>
    </row>
    <row r="11" spans="2:6" s="6" customFormat="1" x14ac:dyDescent="0.25">
      <c r="B11" s="48">
        <v>1</v>
      </c>
      <c r="C11" s="48">
        <v>1</v>
      </c>
      <c r="D11" s="48">
        <v>0.8</v>
      </c>
      <c r="E11" s="48">
        <v>1.0434779999999999</v>
      </c>
      <c r="F11" s="48">
        <v>1</v>
      </c>
    </row>
    <row r="12" spans="2:6" s="6" customFormat="1" x14ac:dyDescent="0.25">
      <c r="B12" s="48">
        <v>1.0476190000000001</v>
      </c>
      <c r="C12" s="48">
        <v>1.1052630000000001</v>
      </c>
      <c r="D12" s="48">
        <v>1.045455</v>
      </c>
      <c r="E12" s="48">
        <v>0.95833330000000005</v>
      </c>
      <c r="F12" s="48">
        <v>0.92</v>
      </c>
    </row>
    <row r="13" spans="2:6" s="6" customFormat="1" x14ac:dyDescent="0.25">
      <c r="B13" s="48">
        <v>1.111111</v>
      </c>
      <c r="C13" s="48">
        <v>1</v>
      </c>
      <c r="D13" s="48">
        <v>0.96</v>
      </c>
      <c r="E13" s="48">
        <v>1</v>
      </c>
      <c r="F13" s="48">
        <v>1</v>
      </c>
    </row>
    <row r="14" spans="2:6" s="6" customFormat="1" x14ac:dyDescent="0.25">
      <c r="B14" s="48">
        <v>0.96</v>
      </c>
      <c r="C14" s="48">
        <v>1</v>
      </c>
      <c r="D14" s="48">
        <v>1</v>
      </c>
      <c r="E14" s="48">
        <v>1</v>
      </c>
      <c r="F14" s="48"/>
    </row>
    <row r="17" spans="1:6" x14ac:dyDescent="0.25">
      <c r="A17" s="6" t="s">
        <v>4</v>
      </c>
      <c r="B17" s="6">
        <f>AVERAGE(B9:B15)</f>
        <v>0.9786771666666666</v>
      </c>
      <c r="C17" s="6">
        <f>AVERAGE(C9:C15)</f>
        <v>1.0105993833333333</v>
      </c>
      <c r="D17" s="6">
        <f>AVERAGE(D9:D15)</f>
        <v>0.96151523333333344</v>
      </c>
      <c r="E17" s="6">
        <f>AVERAGE(E9:E15)</f>
        <v>1.0003018833333333</v>
      </c>
      <c r="F17" s="6">
        <f>AVERAGE(F9:F15)</f>
        <v>0.98399999999999999</v>
      </c>
    </row>
    <row r="18" spans="1:6" x14ac:dyDescent="0.25">
      <c r="A18" s="6" t="s">
        <v>5</v>
      </c>
      <c r="B18" s="6">
        <v>6</v>
      </c>
      <c r="C18" s="6">
        <v>6</v>
      </c>
      <c r="D18" s="6">
        <v>6</v>
      </c>
      <c r="E18" s="6">
        <v>6</v>
      </c>
      <c r="F18" s="6">
        <v>5</v>
      </c>
    </row>
    <row r="19" spans="1:6" x14ac:dyDescent="0.25">
      <c r="A19" s="6" t="s">
        <v>6</v>
      </c>
      <c r="B19" s="6">
        <f>STDEV(B9:B15)</f>
        <v>9.7635170960912787E-2</v>
      </c>
      <c r="C19" s="6">
        <f>STDEV(C9:C15)</f>
        <v>4.9279471376240121E-2</v>
      </c>
      <c r="D19" s="6">
        <f>STDEV(D9:D15)</f>
        <v>0.11258305808391614</v>
      </c>
      <c r="E19" s="6">
        <f>STDEV(E9:E15)</f>
        <v>2.692917960728964E-2</v>
      </c>
      <c r="F19" s="6">
        <f>STDEV(F9:F15)</f>
        <v>3.5777087639996617E-2</v>
      </c>
    </row>
    <row r="20" spans="1:6" x14ac:dyDescent="0.25">
      <c r="A20" s="6" t="s">
        <v>7</v>
      </c>
      <c r="B20" s="6">
        <f>B19/B18^(1/2)</f>
        <v>3.9859391633939652E-2</v>
      </c>
      <c r="C20" s="6">
        <f>C19/C18^(1/2)</f>
        <v>2.0118259944312902E-2</v>
      </c>
      <c r="D20" s="6">
        <f>D19/D18^(1/2)</f>
        <v>4.5961840997952558E-2</v>
      </c>
      <c r="E20" s="6">
        <f>E19/E18^(1/2)</f>
        <v>1.0993791538270318E-2</v>
      </c>
      <c r="F20" s="6">
        <f>F19/F18^(1/2)</f>
        <v>1.599999999999999E-2</v>
      </c>
    </row>
  </sheetData>
  <mergeCells count="1">
    <mergeCell ref="B7:F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AE849-35AE-4A70-B577-B49A15473FB3}">
  <dimension ref="A1:F14"/>
  <sheetViews>
    <sheetView workbookViewId="0">
      <selection activeCell="K39" sqref="K39"/>
    </sheetView>
  </sheetViews>
  <sheetFormatPr defaultRowHeight="15" x14ac:dyDescent="0.25"/>
  <cols>
    <col min="3" max="3" width="9.85546875" customWidth="1"/>
    <col min="4" max="4" width="10.28515625" customWidth="1"/>
    <col min="5" max="5" width="9.7109375" customWidth="1"/>
  </cols>
  <sheetData>
    <row r="1" spans="1:6" x14ac:dyDescent="0.25">
      <c r="B1" s="65" t="s">
        <v>43</v>
      </c>
      <c r="C1" s="65"/>
      <c r="D1" s="65"/>
      <c r="E1" s="65"/>
      <c r="F1" s="65"/>
    </row>
    <row r="2" spans="1:6" x14ac:dyDescent="0.25">
      <c r="B2" s="8" t="s">
        <v>31</v>
      </c>
      <c r="C2" s="8" t="s">
        <v>32</v>
      </c>
      <c r="D2" s="8" t="s">
        <v>33</v>
      </c>
      <c r="E2" s="8" t="s">
        <v>34</v>
      </c>
      <c r="F2" s="8" t="s">
        <v>35</v>
      </c>
    </row>
    <row r="3" spans="1:6" x14ac:dyDescent="0.25">
      <c r="B3" s="7">
        <v>1</v>
      </c>
      <c r="C3" s="7">
        <v>1.3333330000000001</v>
      </c>
      <c r="D3" s="7">
        <v>1</v>
      </c>
      <c r="E3" s="7">
        <v>1</v>
      </c>
      <c r="F3" s="7">
        <v>1.3333330000000001</v>
      </c>
    </row>
    <row r="4" spans="1:6" x14ac:dyDescent="0.25">
      <c r="B4" s="7">
        <v>1.2</v>
      </c>
      <c r="C4" s="7">
        <v>3.3333330000000001</v>
      </c>
      <c r="D4" s="7">
        <v>2.3333330000000001</v>
      </c>
      <c r="E4" s="7">
        <v>1</v>
      </c>
      <c r="F4" s="7">
        <v>1</v>
      </c>
    </row>
    <row r="5" spans="1:6" x14ac:dyDescent="0.25">
      <c r="B5" s="7">
        <v>1</v>
      </c>
      <c r="C5" s="7">
        <v>1.3333330000000001</v>
      </c>
      <c r="D5" s="7">
        <v>2</v>
      </c>
      <c r="E5" s="7">
        <v>1</v>
      </c>
      <c r="F5" s="7">
        <v>1</v>
      </c>
    </row>
    <row r="6" spans="1:6" x14ac:dyDescent="0.25">
      <c r="B6" s="7">
        <v>1</v>
      </c>
      <c r="C6" s="7">
        <v>1.2</v>
      </c>
      <c r="D6" s="7">
        <v>2.2000000000000002</v>
      </c>
      <c r="E6" s="7">
        <v>1</v>
      </c>
      <c r="F6" s="7">
        <v>1</v>
      </c>
    </row>
    <row r="7" spans="1:6" x14ac:dyDescent="0.25">
      <c r="B7" s="7">
        <v>1</v>
      </c>
      <c r="C7" s="7">
        <v>4.5999999999999996</v>
      </c>
      <c r="D7" s="7">
        <v>2.3333330000000001</v>
      </c>
      <c r="E7" s="7">
        <v>1</v>
      </c>
      <c r="F7" s="7">
        <v>1</v>
      </c>
    </row>
    <row r="8" spans="1:6" x14ac:dyDescent="0.25">
      <c r="B8" s="7">
        <v>2</v>
      </c>
      <c r="C8" s="7">
        <v>1.3333330000000001</v>
      </c>
      <c r="D8" s="7">
        <v>2.2000000000000002</v>
      </c>
      <c r="E8" s="7"/>
      <c r="F8" s="7">
        <v>1</v>
      </c>
    </row>
    <row r="11" spans="1:6" s="6" customFormat="1" x14ac:dyDescent="0.25">
      <c r="A11" s="6" t="s">
        <v>4</v>
      </c>
      <c r="B11" s="6">
        <f>AVERAGE(B3:B9)</f>
        <v>1.2</v>
      </c>
      <c r="C11" s="6">
        <f>AVERAGE(C3:C9)</f>
        <v>2.1888886666666667</v>
      </c>
      <c r="D11" s="6">
        <f>AVERAGE(D3:D9)</f>
        <v>2.0111110000000001</v>
      </c>
      <c r="E11" s="6">
        <f>AVERAGE(E3:E9)</f>
        <v>1</v>
      </c>
      <c r="F11" s="6">
        <f>AVERAGE(F3:F9)</f>
        <v>1.0555554999999999</v>
      </c>
    </row>
    <row r="12" spans="1:6" s="6" customFormat="1" x14ac:dyDescent="0.25">
      <c r="A12" s="6" t="s">
        <v>5</v>
      </c>
      <c r="B12" s="6">
        <v>6</v>
      </c>
      <c r="C12" s="6">
        <v>6</v>
      </c>
      <c r="D12" s="6">
        <v>6</v>
      </c>
      <c r="E12" s="6">
        <v>5</v>
      </c>
      <c r="F12" s="6">
        <v>6</v>
      </c>
    </row>
    <row r="13" spans="1:6" s="6" customFormat="1" x14ac:dyDescent="0.25">
      <c r="A13" s="6" t="s">
        <v>6</v>
      </c>
      <c r="B13" s="6">
        <f>STDEV(B3:B9)</f>
        <v>0.39999999999999974</v>
      </c>
      <c r="C13" s="6">
        <f>STDEV(C3:C9)</f>
        <v>1.4350636212506633</v>
      </c>
      <c r="D13" s="6">
        <f>STDEV(D3:D9)</f>
        <v>0.51019232684390647</v>
      </c>
      <c r="E13" s="6">
        <f>STDEV(E3:E9)</f>
        <v>0</v>
      </c>
      <c r="F13" s="6">
        <f>STDEV(F3:F9)</f>
        <v>0.13608262740519114</v>
      </c>
    </row>
    <row r="14" spans="1:6" s="6" customFormat="1" x14ac:dyDescent="0.25">
      <c r="A14" s="6" t="s">
        <v>7</v>
      </c>
      <c r="B14" s="6">
        <f>B13/B12^(1/2)</f>
        <v>0.16329931618554511</v>
      </c>
      <c r="C14" s="6">
        <f>C13/C12^(1/2)</f>
        <v>0.58586227008246394</v>
      </c>
      <c r="D14" s="6">
        <f>D13/D12^(1/2)</f>
        <v>0.20828514524180528</v>
      </c>
      <c r="E14" s="6">
        <f>E13/E12^(1/2)</f>
        <v>0</v>
      </c>
      <c r="F14" s="6">
        <f>F13/F12^(1/2)</f>
        <v>5.5555500000000126E-2</v>
      </c>
    </row>
  </sheetData>
  <mergeCells count="1">
    <mergeCell ref="B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EE2ADB22C2A845899249985E31BEB9" ma:contentTypeVersion="17" ma:contentTypeDescription="Utwórz nowy dokument." ma:contentTypeScope="" ma:versionID="d06fa776942c1639c26d58aa8efdb3d7">
  <xsd:schema xmlns:xsd="http://www.w3.org/2001/XMLSchema" xmlns:xs="http://www.w3.org/2001/XMLSchema" xmlns:p="http://schemas.microsoft.com/office/2006/metadata/properties" xmlns:ns3="d0c224e6-355f-424c-996f-f7d7a726c3c5" xmlns:ns4="c75e4d60-86e5-4f58-b506-399fb8db1df9" targetNamespace="http://schemas.microsoft.com/office/2006/metadata/properties" ma:root="true" ma:fieldsID="f7009aed041fbaaa0864c80681265ebe" ns3:_="" ns4:_="">
    <xsd:import namespace="d0c224e6-355f-424c-996f-f7d7a726c3c5"/>
    <xsd:import namespace="c75e4d60-86e5-4f58-b506-399fb8db1d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224e6-355f-424c-996f-f7d7a726c3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e4d60-86e5-4f58-b506-399fb8db1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0c224e6-355f-424c-996f-f7d7a726c3c5" xsi:nil="true"/>
  </documentManagement>
</p:properties>
</file>

<file path=customXml/itemProps1.xml><?xml version="1.0" encoding="utf-8"?>
<ds:datastoreItem xmlns:ds="http://schemas.openxmlformats.org/officeDocument/2006/customXml" ds:itemID="{6B301ECB-450F-42AA-B6C6-95EC5DD4A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c224e6-355f-424c-996f-f7d7a726c3c5"/>
    <ds:schemaRef ds:uri="c75e4d60-86e5-4f58-b506-399fb8db1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377D94-C706-487C-B829-26A491761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AA072D-393E-4EDB-8D9C-A09DDC3BA24A}">
  <ds:schemaRefs>
    <ds:schemaRef ds:uri="c75e4d60-86e5-4f58-b506-399fb8db1df9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d0c224e6-355f-424c-996f-f7d7a726c3c5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Fig 2E</vt:lpstr>
      <vt:lpstr>Fig 3B</vt:lpstr>
      <vt:lpstr>Fig 6B</vt:lpstr>
      <vt:lpstr>Fig 6D</vt:lpstr>
      <vt:lpstr>Fig 6E</vt:lpstr>
      <vt:lpstr>Fig 7B</vt:lpstr>
      <vt:lpstr>Fig 7D</vt:lpstr>
      <vt:lpstr>Supp. Fig 4A</vt:lpstr>
      <vt:lpstr>Supp. Fig 4B</vt:lpstr>
      <vt:lpstr>Supp. Fig 4C</vt:lpstr>
      <vt:lpstr>Supp. Fig 4D</vt:lpstr>
      <vt:lpstr>Supp. Fig 4E</vt:lpstr>
      <vt:lpstr>Supp. Fig 4F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2025-07-02T09:17:05Z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0x0101002BEE2ADB22C2A845899249985E31BEB9</vt:lpwstr>
  </property>
</Properties>
</file>