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00 Post doctor research\22 Post doc research1 new\000 My work 18.11.23\00 Dr Walid Azhar\Dr walid and Abdelreheem\000 Writing paper\000 Submission files\"/>
    </mc:Choice>
  </mc:AlternateContent>
  <xr:revisionPtr revIDLastSave="0" documentId="13_ncr:1_{DE2C2829-FCA6-494C-A5E5-10C6E1B672C5}" xr6:coauthVersionLast="47" xr6:coauthVersionMax="47" xr10:uidLastSave="{00000000-0000-0000-0000-000000000000}"/>
  <bookViews>
    <workbookView xWindow="-120" yWindow="-120" windowWidth="29040" windowHeight="15840" firstSheet="2" activeTab="9" xr2:uid="{00000000-000D-0000-FFFF-FFFF00000000}"/>
  </bookViews>
  <sheets>
    <sheet name="10a PI3K " sheetId="23" r:id="rId1"/>
    <sheet name="10b PI3K  " sheetId="24" r:id="rId2"/>
    <sheet name="10c PI3K  " sheetId="25" r:id="rId3"/>
    <sheet name="10d PI3K  " sheetId="26" r:id="rId4"/>
    <sheet name="Alpelisib PI3K " sheetId="14" r:id="rId5"/>
    <sheet name="10a AKT  " sheetId="27" r:id="rId6"/>
    <sheet name="10b AKT   " sheetId="28" r:id="rId7"/>
    <sheet name="10c AKT   " sheetId="29" r:id="rId8"/>
    <sheet name="10d AKT  " sheetId="30" r:id="rId9"/>
    <sheet name="A-674563 AKT" sheetId="3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31" l="1"/>
  <c r="C14" i="31"/>
  <c r="C13" i="31"/>
  <c r="C12" i="31"/>
  <c r="C11" i="31"/>
  <c r="C10" i="31"/>
  <c r="C16" i="30"/>
  <c r="C14" i="30"/>
  <c r="C13" i="30"/>
  <c r="C12" i="30"/>
  <c r="C11" i="30"/>
  <c r="C10" i="30"/>
  <c r="C16" i="29"/>
  <c r="C14" i="29"/>
  <c r="C13" i="29"/>
  <c r="C12" i="29"/>
  <c r="C11" i="29"/>
  <c r="C10" i="29"/>
  <c r="C16" i="28"/>
  <c r="C14" i="28"/>
  <c r="C13" i="28"/>
  <c r="C12" i="28"/>
  <c r="C11" i="28"/>
  <c r="C10" i="28"/>
  <c r="C16" i="27"/>
  <c r="C14" i="27"/>
  <c r="C13" i="27"/>
  <c r="C12" i="27"/>
  <c r="C11" i="27"/>
  <c r="C10" i="27"/>
  <c r="C16" i="26"/>
  <c r="C14" i="26"/>
  <c r="C13" i="26"/>
  <c r="C12" i="26"/>
  <c r="C11" i="26"/>
  <c r="C10" i="26"/>
  <c r="C16" i="25"/>
  <c r="C14" i="25"/>
  <c r="C13" i="25"/>
  <c r="C12" i="25"/>
  <c r="C11" i="25"/>
  <c r="C10" i="25"/>
  <c r="C16" i="24"/>
  <c r="C14" i="24"/>
  <c r="C13" i="24"/>
  <c r="C12" i="24"/>
  <c r="C11" i="24"/>
  <c r="C10" i="24"/>
  <c r="C16" i="23"/>
  <c r="C14" i="23"/>
  <c r="C13" i="23"/>
  <c r="C12" i="23"/>
  <c r="C11" i="23"/>
  <c r="C10" i="23"/>
  <c r="C10" i="14"/>
  <c r="C11" i="14"/>
  <c r="C16" i="14" l="1"/>
  <c r="C14" i="14"/>
  <c r="C13" i="14"/>
  <c r="C12" i="14"/>
</calcChain>
</file>

<file path=xl/sharedStrings.xml><?xml version="1.0" encoding="utf-8"?>
<sst xmlns="http://schemas.openxmlformats.org/spreadsheetml/2006/main" count="90" uniqueCount="18">
  <si>
    <t>Conc</t>
  </si>
  <si>
    <t>% inhibition</t>
  </si>
  <si>
    <t>Excel-Fit</t>
  </si>
  <si>
    <t>e</t>
  </si>
  <si>
    <t>Equation that describes the curve</t>
  </si>
  <si>
    <t>Conc.</t>
  </si>
  <si>
    <t>Found % inhibition</t>
  </si>
  <si>
    <t>IC50</t>
  </si>
  <si>
    <t>y = 6.5796ln(x) + 68.46</t>
  </si>
  <si>
    <t>y = 9.168ln(x) + 50.96</t>
  </si>
  <si>
    <t>y = 7.3656ln(x) + 62.82</t>
  </si>
  <si>
    <t>y = 9.7291ln(x) + 42.048</t>
  </si>
  <si>
    <t>y = 8.4774ln(x) + 55.7</t>
  </si>
  <si>
    <t>y = 8.9995ln(x) + 49.708</t>
  </si>
  <si>
    <t>y = 8.1083ln(x) + 57.22</t>
  </si>
  <si>
    <t>y = 9.2774ln(x) + 42.148</t>
  </si>
  <si>
    <t>y = 8.9334ln(x) + 52.2</t>
  </si>
  <si>
    <t>y = 7.3526ln(x) + 61.08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</si>
</sst>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595959"/>
      <name val="Calibri Light"/>
      <family val="2"/>
      <scheme val="maj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vertical="center" wrapText="1"/>
    </xf>
    <xf numFmtId="0" fontId="1" fillId="0" borderId="4" xfId="0" applyFont="1" applyBorder="1"/>
    <xf numFmtId="0" fontId="3" fillId="0" borderId="0" xfId="0" applyFont="1" applyAlignment="1">
      <alignment horizontal="center" vertical="center" readingOrder="1"/>
    </xf>
    <xf numFmtId="0" fontId="2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4" xfId="0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10a PI3K</a:t>
            </a:r>
            <a:r>
              <a:rPr lang="el-GR" b="1"/>
              <a:t>α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'10a PI3K 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3.1607105574673472E-2"/>
                  <c:y val="0.456134499603217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'10a PI3K 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'10a PI3K '!$B$2:$B$6</c:f>
              <c:numCache>
                <c:formatCode>General</c:formatCode>
                <c:ptCount val="5"/>
                <c:pt idx="0">
                  <c:v>88.6</c:v>
                </c:pt>
                <c:pt idx="1">
                  <c:v>80.400000000000006</c:v>
                </c:pt>
                <c:pt idx="2">
                  <c:v>52.3</c:v>
                </c:pt>
                <c:pt idx="3">
                  <c:v>20.5</c:v>
                </c:pt>
                <c:pt idx="4">
                  <c:v>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872-452D-BCE0-C128885E485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A-674563 AKT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'A-674563 AKT'!$B$1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3.1607105574673472E-2"/>
                  <c:y val="0.456134499603217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'A-674563 AKT'!$A$2:$A$6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'A-674563 AKT'!$B$2:$B$6</c:f>
              <c:numCache>
                <c:formatCode>General</c:formatCode>
                <c:ptCount val="5"/>
                <c:pt idx="0">
                  <c:v>90.6</c:v>
                </c:pt>
                <c:pt idx="1">
                  <c:v>82.7</c:v>
                </c:pt>
                <c:pt idx="2">
                  <c:v>64.5</c:v>
                </c:pt>
                <c:pt idx="3">
                  <c:v>40.6</c:v>
                </c:pt>
                <c:pt idx="4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A9D-4D95-99EF-DE660430358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10b PI3K</a:t>
            </a:r>
            <a:r>
              <a:rPr lang="el-GR" b="1"/>
              <a:t>α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'10b PI3K  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3.2717165382423349E-2"/>
                  <c:y val="0.464680162799427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'10b PI3K  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'10b PI3K  '!$B$2:$B$6</c:f>
              <c:numCache>
                <c:formatCode>General</c:formatCode>
                <c:ptCount val="5"/>
                <c:pt idx="0">
                  <c:v>93.6</c:v>
                </c:pt>
                <c:pt idx="1">
                  <c:v>84.4</c:v>
                </c:pt>
                <c:pt idx="2">
                  <c:v>62.7</c:v>
                </c:pt>
                <c:pt idx="3">
                  <c:v>44.8</c:v>
                </c:pt>
                <c:pt idx="4">
                  <c:v>28.6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56A-4995-8CDB-86A7F8E5399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10c PI3K</a:t>
            </a:r>
            <a:r>
              <a:rPr lang="el-GR" b="1"/>
              <a:t>α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'10c PI3K  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3.1607105574673472E-2"/>
                  <c:y val="0.456134499603217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'10c PI3K  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'10c PI3K  '!$B$2:$B$6</c:f>
              <c:numCache>
                <c:formatCode>General</c:formatCode>
                <c:ptCount val="5"/>
                <c:pt idx="0">
                  <c:v>86.5</c:v>
                </c:pt>
                <c:pt idx="1">
                  <c:v>71</c:v>
                </c:pt>
                <c:pt idx="2">
                  <c:v>37.5</c:v>
                </c:pt>
                <c:pt idx="3">
                  <c:v>10.5</c:v>
                </c:pt>
                <c:pt idx="4">
                  <c:v>4.74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EC5-4AED-A93D-7DEDBC2F104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10d PI3K</a:t>
            </a:r>
            <a:r>
              <a:rPr lang="el-GR" b="1"/>
              <a:t>α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'10d PI3K  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1.3947063178652684E-2"/>
                  <c:y val="0.3919282774908169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'10d PI3K  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'10d PI3K  '!$B$2:$B$6</c:f>
              <c:numCache>
                <c:formatCode>General</c:formatCode>
                <c:ptCount val="5"/>
                <c:pt idx="0">
                  <c:v>91.4</c:v>
                </c:pt>
                <c:pt idx="1">
                  <c:v>80.400000000000006</c:v>
                </c:pt>
                <c:pt idx="2">
                  <c:v>57.4</c:v>
                </c:pt>
                <c:pt idx="3">
                  <c:v>30.6</c:v>
                </c:pt>
                <c:pt idx="4">
                  <c:v>18.7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9CA-4B53-ADFB-9595FF31F9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Alpelisib </a:t>
            </a:r>
            <a:r>
              <a:rPr lang="en-US" b="1"/>
              <a:t>PI3K</a:t>
            </a:r>
            <a:r>
              <a:rPr lang="el-GR" b="1"/>
              <a:t>α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'Alpelisib PI3K 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1.253425978697102E-2"/>
                  <c:y val="-0.1295751699985269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'Alpelisib PI3K 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'Alpelisib PI3K '!$B$2:$B$6</c:f>
              <c:numCache>
                <c:formatCode>General</c:formatCode>
                <c:ptCount val="5"/>
                <c:pt idx="0">
                  <c:v>94.1</c:v>
                </c:pt>
                <c:pt idx="1">
                  <c:v>88.3</c:v>
                </c:pt>
                <c:pt idx="2">
                  <c:v>72.3</c:v>
                </c:pt>
                <c:pt idx="3">
                  <c:v>50.2</c:v>
                </c:pt>
                <c:pt idx="4">
                  <c:v>37.4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87-4F60-A7E8-3617FFBD729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10a AKT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'10a AKT  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3.1607105574673472E-2"/>
                  <c:y val="0.456134499603217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'10a AKT  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'10a AKT  '!$B$2:$B$6</c:f>
              <c:numCache>
                <c:formatCode>General</c:formatCode>
                <c:ptCount val="5"/>
                <c:pt idx="0">
                  <c:v>88.4</c:v>
                </c:pt>
                <c:pt idx="1">
                  <c:v>75.2</c:v>
                </c:pt>
                <c:pt idx="2">
                  <c:v>48.8</c:v>
                </c:pt>
                <c:pt idx="3">
                  <c:v>27.5</c:v>
                </c:pt>
                <c:pt idx="4">
                  <c:v>8.64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F9F-48EE-AECE-FDC7BE258D4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10b AKT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'10b AKT   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3.1607105574673472E-2"/>
                  <c:y val="0.456134499603217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'10b AKT   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'10b AKT   '!$B$2:$B$6</c:f>
              <c:numCache>
                <c:formatCode>General</c:formatCode>
                <c:ptCount val="5"/>
                <c:pt idx="0">
                  <c:v>90.7</c:v>
                </c:pt>
                <c:pt idx="1">
                  <c:v>78.5</c:v>
                </c:pt>
                <c:pt idx="2">
                  <c:v>62</c:v>
                </c:pt>
                <c:pt idx="3">
                  <c:v>36.6</c:v>
                </c:pt>
                <c:pt idx="4">
                  <c:v>18.3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6B80-4B5F-9EE5-DF91A6DE11A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10c AKT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'10c AKT   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3.1607105574673472E-2"/>
                  <c:y val="0.456134499603217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'10c AKT   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'10c AKT   '!$B$2:$B$6</c:f>
              <c:numCache>
                <c:formatCode>General</c:formatCode>
                <c:ptCount val="5"/>
                <c:pt idx="0">
                  <c:v>82.4</c:v>
                </c:pt>
                <c:pt idx="1">
                  <c:v>73.5</c:v>
                </c:pt>
                <c:pt idx="2">
                  <c:v>36</c:v>
                </c:pt>
                <c:pt idx="3">
                  <c:v>13</c:v>
                </c:pt>
                <c:pt idx="4">
                  <c:v>5.84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133-482A-A6B9-AEC3AB22D2F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10d AKT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'10d AKT  '!$B$1</c:f>
              <c:strCache>
                <c:ptCount val="1"/>
                <c:pt idx="0">
                  <c:v>% inhibition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1"/>
            <c:trendlineLbl>
              <c:layout>
                <c:manualLayout>
                  <c:x val="-3.1607105574673472E-2"/>
                  <c:y val="0.4561344996032178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'10d AKT  '!$A$2:$A$6</c:f>
              <c:numCache>
                <c:formatCode>General</c:formatCode>
                <c:ptCount val="5"/>
                <c:pt idx="0">
                  <c:v>100</c:v>
                </c:pt>
                <c:pt idx="1">
                  <c:v>10</c:v>
                </c:pt>
                <c:pt idx="2">
                  <c:v>1</c:v>
                </c:pt>
                <c:pt idx="3">
                  <c:v>0.1</c:v>
                </c:pt>
                <c:pt idx="4">
                  <c:v>0.01</c:v>
                </c:pt>
              </c:numCache>
            </c:numRef>
          </c:xVal>
          <c:yVal>
            <c:numRef>
              <c:f>'10d AKT  '!$B$2:$B$6</c:f>
              <c:numCache>
                <c:formatCode>General</c:formatCode>
                <c:ptCount val="5"/>
                <c:pt idx="0">
                  <c:v>91.1</c:v>
                </c:pt>
                <c:pt idx="1">
                  <c:v>80.400000000000006</c:v>
                </c:pt>
                <c:pt idx="2">
                  <c:v>46.9</c:v>
                </c:pt>
                <c:pt idx="3">
                  <c:v>28.3</c:v>
                </c:pt>
                <c:pt idx="4">
                  <c:v>14.3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4EA-4424-9F68-32C0AE0255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81626592"/>
        <c:axId val="1196324063"/>
      </c:scatterChart>
      <c:valAx>
        <c:axId val="8162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6324063"/>
        <c:crosses val="autoZero"/>
        <c:crossBetween val="midCat"/>
      </c:valAx>
      <c:valAx>
        <c:axId val="1196324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626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D5871E-0F1B-4C37-A6E6-02EC27E94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98CC0F-6797-414E-857C-B5E554DB5F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8CBE07-BF86-4269-A744-03DEB7B02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FD403B-CE36-476A-8CC0-B045B3A2E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C862DD-F08A-4E58-9967-7B6F4A1DE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EA5540-096A-B067-215B-632C3DC47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6DD682-12B0-44BF-88C4-0838D65ED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9F7BDE-BF77-46AE-ABA9-BCDFF9AF79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0DEC48-93E4-493E-AA1F-4A79EAF97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519111</xdr:colOff>
      <xdr:row>5</xdr:row>
      <xdr:rowOff>42862</xdr:rowOff>
    </xdr:from>
    <xdr:to>
      <xdr:col>14</xdr:col>
      <xdr:colOff>66674</xdr:colOff>
      <xdr:row>22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B5FBDF-2291-46BA-BCCA-947E9D352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9F52E-E979-4D3A-A468-4FDA6D53DA24}">
  <dimension ref="A1:H31"/>
  <sheetViews>
    <sheetView workbookViewId="0">
      <selection activeCell="B16" sqref="B16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14">
        <v>100</v>
      </c>
      <c r="B2" s="10">
        <v>88.6</v>
      </c>
    </row>
    <row r="3" spans="1:4" ht="15.75" thickBot="1" x14ac:dyDescent="0.3">
      <c r="A3" s="15">
        <v>10</v>
      </c>
      <c r="B3" s="10">
        <v>80.400000000000006</v>
      </c>
      <c r="D3">
        <v>2.7182818284589998</v>
      </c>
    </row>
    <row r="4" spans="1:4" ht="15.75" thickBot="1" x14ac:dyDescent="0.3">
      <c r="A4" s="15">
        <v>1</v>
      </c>
      <c r="B4" s="10">
        <v>52.3</v>
      </c>
    </row>
    <row r="5" spans="1:4" ht="15.75" thickBot="1" x14ac:dyDescent="0.3">
      <c r="A5" s="15">
        <v>0.1</v>
      </c>
      <c r="B5" s="10">
        <v>20.5</v>
      </c>
    </row>
    <row r="6" spans="1:4" ht="15.75" thickBot="1" x14ac:dyDescent="0.3">
      <c r="A6" s="15">
        <v>0.01</v>
      </c>
      <c r="B6" s="10">
        <v>13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88.6</v>
      </c>
      <c r="C10" s="4">
        <f>$C$18*LN(A10)+$C$19</f>
        <v>93.180200265138822</v>
      </c>
    </row>
    <row r="11" spans="1:4" x14ac:dyDescent="0.25">
      <c r="A11" s="13">
        <v>10</v>
      </c>
      <c r="B11" s="10">
        <v>80.400000000000006</v>
      </c>
      <c r="C11" s="5">
        <f>$C$18*LN(A10)+$C$19</f>
        <v>93.180200265138822</v>
      </c>
    </row>
    <row r="12" spans="1:4" x14ac:dyDescent="0.25">
      <c r="A12" s="13">
        <v>1</v>
      </c>
      <c r="B12" s="10">
        <v>52.3</v>
      </c>
      <c r="C12" s="5">
        <f t="shared" ref="C12:C14" si="0">$C$18*LN(A12)+$C$19</f>
        <v>50.96</v>
      </c>
    </row>
    <row r="13" spans="1:4" x14ac:dyDescent="0.25">
      <c r="A13" s="13">
        <v>0.1</v>
      </c>
      <c r="B13" s="10">
        <v>20.5</v>
      </c>
      <c r="C13" s="5">
        <f t="shared" si="0"/>
        <v>29.849899867430594</v>
      </c>
    </row>
    <row r="14" spans="1:4" x14ac:dyDescent="0.25">
      <c r="A14" s="13">
        <v>0.01</v>
      </c>
      <c r="B14" s="10">
        <v>13</v>
      </c>
      <c r="C14" s="5">
        <f t="shared" si="0"/>
        <v>8.7397997348611867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0.9</v>
      </c>
      <c r="C16" s="5">
        <f>$D$3^((50-$C19)/$C18)</f>
        <v>0.90058381566982648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9.1679999999999993</v>
      </c>
    </row>
    <row r="19" spans="1:8" x14ac:dyDescent="0.25">
      <c r="A19" s="5"/>
      <c r="B19" s="5"/>
      <c r="C19" s="5">
        <v>50.96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9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E569-6E17-4ED4-9AD5-370FF38C636E}">
  <dimension ref="A1:H31"/>
  <sheetViews>
    <sheetView tabSelected="1" workbookViewId="0">
      <selection activeCell="G31" sqref="G31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14">
        <v>100</v>
      </c>
      <c r="B2" s="10">
        <v>90.6</v>
      </c>
    </row>
    <row r="3" spans="1:4" ht="15.75" thickBot="1" x14ac:dyDescent="0.3">
      <c r="A3" s="15">
        <v>10</v>
      </c>
      <c r="B3" s="10">
        <v>82.7</v>
      </c>
      <c r="D3">
        <v>2.7182818284589998</v>
      </c>
    </row>
    <row r="4" spans="1:4" ht="15.75" thickBot="1" x14ac:dyDescent="0.3">
      <c r="A4" s="15">
        <v>1</v>
      </c>
      <c r="B4" s="10">
        <v>64.5</v>
      </c>
    </row>
    <row r="5" spans="1:4" ht="15.75" thickBot="1" x14ac:dyDescent="0.3">
      <c r="A5" s="15">
        <v>0.1</v>
      </c>
      <c r="B5" s="10">
        <v>40.6</v>
      </c>
    </row>
    <row r="6" spans="1:4" ht="15.75" thickBot="1" x14ac:dyDescent="0.3">
      <c r="A6" s="15">
        <v>0.01</v>
      </c>
      <c r="B6" s="10">
        <v>27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90.6</v>
      </c>
      <c r="C10" s="4">
        <f>$C$18*LN(A10)+$C$19</f>
        <v>94.939974309496051</v>
      </c>
    </row>
    <row r="11" spans="1:4" x14ac:dyDescent="0.25">
      <c r="A11" s="13">
        <v>10</v>
      </c>
      <c r="B11" s="10">
        <v>82.7</v>
      </c>
      <c r="C11" s="5">
        <f>$C$18*LN(A10)+$C$19</f>
        <v>94.939974309496051</v>
      </c>
    </row>
    <row r="12" spans="1:4" x14ac:dyDescent="0.25">
      <c r="A12" s="13">
        <v>1</v>
      </c>
      <c r="B12" s="10">
        <v>64.5</v>
      </c>
      <c r="C12" s="5">
        <f t="shared" ref="C12:C14" si="0">$C$18*LN(A12)+$C$19</f>
        <v>61.08</v>
      </c>
    </row>
    <row r="13" spans="1:4" x14ac:dyDescent="0.25">
      <c r="A13" s="13">
        <v>0.1</v>
      </c>
      <c r="B13" s="10">
        <v>40.6</v>
      </c>
      <c r="C13" s="5">
        <f t="shared" si="0"/>
        <v>44.150012845251979</v>
      </c>
    </row>
    <row r="14" spans="1:4" x14ac:dyDescent="0.25">
      <c r="A14" s="13">
        <v>0.01</v>
      </c>
      <c r="B14" s="10">
        <v>27</v>
      </c>
      <c r="C14" s="5">
        <f t="shared" si="0"/>
        <v>27.220025690503959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0.222</v>
      </c>
      <c r="C16" s="5">
        <f>$D$3^((50-$C19)/$C18)</f>
        <v>0.22158479912317464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7.3525999999999998</v>
      </c>
    </row>
    <row r="19" spans="1:8" x14ac:dyDescent="0.25">
      <c r="A19" s="5"/>
      <c r="B19" s="5"/>
      <c r="C19" s="5">
        <v>61.08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17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7BC5D-656D-44A7-BCBE-00247047306C}">
  <dimension ref="A1:H31"/>
  <sheetViews>
    <sheetView workbookViewId="0">
      <selection activeCell="B16" sqref="B16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14">
        <v>100</v>
      </c>
      <c r="B2" s="10">
        <v>93.6</v>
      </c>
    </row>
    <row r="3" spans="1:4" ht="15.75" thickBot="1" x14ac:dyDescent="0.3">
      <c r="A3" s="15">
        <v>10</v>
      </c>
      <c r="B3" s="10">
        <v>84.4</v>
      </c>
      <c r="D3">
        <v>2.7182818284589998</v>
      </c>
    </row>
    <row r="4" spans="1:4" ht="15.75" thickBot="1" x14ac:dyDescent="0.3">
      <c r="A4" s="15">
        <v>1</v>
      </c>
      <c r="B4" s="10">
        <v>62.7</v>
      </c>
    </row>
    <row r="5" spans="1:4" ht="15.75" thickBot="1" x14ac:dyDescent="0.3">
      <c r="A5" s="15">
        <v>0.1</v>
      </c>
      <c r="B5" s="10">
        <v>44.8</v>
      </c>
    </row>
    <row r="6" spans="1:4" ht="15.75" thickBot="1" x14ac:dyDescent="0.3">
      <c r="A6" s="15">
        <v>0.01</v>
      </c>
      <c r="B6" s="10">
        <v>28.6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93.6</v>
      </c>
      <c r="C10" s="4">
        <f>$C$18*LN(A10)+$C$19</f>
        <v>96.739841521913888</v>
      </c>
    </row>
    <row r="11" spans="1:4" x14ac:dyDescent="0.25">
      <c r="A11" s="13">
        <v>10</v>
      </c>
      <c r="B11" s="10">
        <v>84.4</v>
      </c>
      <c r="C11" s="5">
        <f>$C$18*LN(A10)+$C$19</f>
        <v>96.739841521913888</v>
      </c>
    </row>
    <row r="12" spans="1:4" x14ac:dyDescent="0.25">
      <c r="A12" s="13">
        <v>1</v>
      </c>
      <c r="B12" s="10">
        <v>62.7</v>
      </c>
      <c r="C12" s="5">
        <f t="shared" ref="C12:C14" si="0">$C$18*LN(A12)+$C$19</f>
        <v>62.82</v>
      </c>
    </row>
    <row r="13" spans="1:4" x14ac:dyDescent="0.25">
      <c r="A13" s="13">
        <v>0.1</v>
      </c>
      <c r="B13" s="10">
        <v>44.8</v>
      </c>
      <c r="C13" s="5">
        <f t="shared" si="0"/>
        <v>45.86007923904306</v>
      </c>
    </row>
    <row r="14" spans="1:4" x14ac:dyDescent="0.25">
      <c r="A14" s="13">
        <v>0.01</v>
      </c>
      <c r="B14" s="10">
        <v>28.6</v>
      </c>
      <c r="C14" s="5">
        <f t="shared" si="0"/>
        <v>28.900158478086119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0.17499999999999999</v>
      </c>
      <c r="C16" s="5">
        <f>$D$3^((50-$C19)/$C18)</f>
        <v>0.17542853715217011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7.3655999999999997</v>
      </c>
    </row>
    <row r="19" spans="1:8" x14ac:dyDescent="0.25">
      <c r="A19" s="5"/>
      <c r="B19" s="5"/>
      <c r="C19" s="5">
        <v>62.82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10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80F5-D8A4-4381-973D-3AD513540464}">
  <dimension ref="A1:H31"/>
  <sheetViews>
    <sheetView workbookViewId="0">
      <selection activeCell="D26" sqref="D26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14">
        <v>100</v>
      </c>
      <c r="B2" s="10">
        <v>86.5</v>
      </c>
    </row>
    <row r="3" spans="1:4" ht="15.75" thickBot="1" x14ac:dyDescent="0.3">
      <c r="A3" s="15">
        <v>10</v>
      </c>
      <c r="B3" s="10">
        <v>71</v>
      </c>
      <c r="D3">
        <v>2.7182818284589998</v>
      </c>
    </row>
    <row r="4" spans="1:4" ht="15.75" thickBot="1" x14ac:dyDescent="0.3">
      <c r="A4" s="15">
        <v>1</v>
      </c>
      <c r="B4" s="10">
        <v>37.5</v>
      </c>
    </row>
    <row r="5" spans="1:4" ht="15.75" thickBot="1" x14ac:dyDescent="0.3">
      <c r="A5" s="15">
        <v>0.1</v>
      </c>
      <c r="B5" s="10">
        <v>10.5</v>
      </c>
    </row>
    <row r="6" spans="1:4" ht="15.75" thickBot="1" x14ac:dyDescent="0.3">
      <c r="A6" s="15">
        <v>0.01</v>
      </c>
      <c r="B6" s="10">
        <v>4.74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86.5</v>
      </c>
      <c r="C10" s="4">
        <f>$C$18*LN(A10)+$C$19</f>
        <v>86.851700739478133</v>
      </c>
    </row>
    <row r="11" spans="1:4" x14ac:dyDescent="0.25">
      <c r="A11" s="13">
        <v>10</v>
      </c>
      <c r="B11" s="10">
        <v>71</v>
      </c>
      <c r="C11" s="5">
        <f>$C$18*LN(A10)+$C$19</f>
        <v>86.851700739478133</v>
      </c>
    </row>
    <row r="12" spans="1:4" x14ac:dyDescent="0.25">
      <c r="A12" s="13">
        <v>1</v>
      </c>
      <c r="B12" s="10">
        <v>37.5</v>
      </c>
      <c r="C12" s="5">
        <f t="shared" ref="C12:C14" si="0">$C$18*LN(A12)+$C$19</f>
        <v>42.048000000000002</v>
      </c>
    </row>
    <row r="13" spans="1:4" x14ac:dyDescent="0.25">
      <c r="A13" s="13">
        <v>0.1</v>
      </c>
      <c r="B13" s="10">
        <v>10.5</v>
      </c>
      <c r="C13" s="5">
        <f t="shared" si="0"/>
        <v>19.646149630260936</v>
      </c>
    </row>
    <row r="14" spans="1:4" x14ac:dyDescent="0.25">
      <c r="A14" s="13">
        <v>0.01</v>
      </c>
      <c r="B14" s="10">
        <v>4.74</v>
      </c>
      <c r="C14" s="5">
        <f t="shared" si="0"/>
        <v>-2.7557007394781294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2.2639999999999998</v>
      </c>
      <c r="C16" s="5">
        <f>$D$3^((50-$C19)/$C18)</f>
        <v>2.2644914088180741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9.7289999999999992</v>
      </c>
    </row>
    <row r="19" spans="1:8" x14ac:dyDescent="0.25">
      <c r="A19" s="5"/>
      <c r="B19" s="5"/>
      <c r="C19" s="5">
        <v>42.048000000000002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11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B236F-1636-403C-B81B-87C10A82577D}">
  <dimension ref="A1:H31"/>
  <sheetViews>
    <sheetView workbookViewId="0">
      <selection activeCell="B16" sqref="B16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14">
        <v>100</v>
      </c>
      <c r="B2" s="10">
        <v>91.4</v>
      </c>
    </row>
    <row r="3" spans="1:4" ht="15.75" thickBot="1" x14ac:dyDescent="0.3">
      <c r="A3" s="15">
        <v>10</v>
      </c>
      <c r="B3" s="10">
        <v>80.400000000000006</v>
      </c>
      <c r="D3">
        <v>2.7182818284589998</v>
      </c>
    </row>
    <row r="4" spans="1:4" ht="15.75" thickBot="1" x14ac:dyDescent="0.3">
      <c r="A4" s="15">
        <v>1</v>
      </c>
      <c r="B4" s="10">
        <v>57.4</v>
      </c>
    </row>
    <row r="5" spans="1:4" ht="15.75" thickBot="1" x14ac:dyDescent="0.3">
      <c r="A5" s="15">
        <v>0.1</v>
      </c>
      <c r="B5" s="10">
        <v>30.6</v>
      </c>
    </row>
    <row r="6" spans="1:4" ht="15.75" thickBot="1" x14ac:dyDescent="0.3">
      <c r="A6" s="15">
        <v>0.01</v>
      </c>
      <c r="B6" s="10">
        <v>18.7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91.4</v>
      </c>
      <c r="C10" s="4">
        <f>$C$18*LN(A10)+$C$19</f>
        <v>94.739869734695446</v>
      </c>
    </row>
    <row r="11" spans="1:4" x14ac:dyDescent="0.25">
      <c r="A11" s="13">
        <v>10</v>
      </c>
      <c r="B11" s="10">
        <v>80.400000000000006</v>
      </c>
      <c r="C11" s="5">
        <f>$C$18*LN(A10)+$C$19</f>
        <v>94.739869734695446</v>
      </c>
    </row>
    <row r="12" spans="1:4" x14ac:dyDescent="0.25">
      <c r="A12" s="13">
        <v>1</v>
      </c>
      <c r="B12" s="10">
        <v>57.4</v>
      </c>
      <c r="C12" s="5">
        <f t="shared" ref="C12:C14" si="0">$C$18*LN(A12)+$C$19</f>
        <v>55.7</v>
      </c>
    </row>
    <row r="13" spans="1:4" x14ac:dyDescent="0.25">
      <c r="A13" s="13">
        <v>0.1</v>
      </c>
      <c r="B13" s="10">
        <v>30.6</v>
      </c>
      <c r="C13" s="5">
        <f t="shared" si="0"/>
        <v>36.180065132652288</v>
      </c>
    </row>
    <row r="14" spans="1:4" x14ac:dyDescent="0.25">
      <c r="A14" s="13">
        <v>0.01</v>
      </c>
      <c r="B14" s="10">
        <v>18.7</v>
      </c>
      <c r="C14" s="5">
        <f t="shared" si="0"/>
        <v>16.660130265304566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0.51</v>
      </c>
      <c r="C16" s="5">
        <f>$D$3^((50-$C19)/$C18)</f>
        <v>0.51049421966610808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8.4773999999999994</v>
      </c>
    </row>
    <row r="19" spans="1:8" x14ac:dyDescent="0.25">
      <c r="A19" s="5"/>
      <c r="B19" s="5"/>
      <c r="C19" s="5">
        <v>55.7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12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2B7F-278C-4041-9D0B-F5982994646B}">
  <dimension ref="A1:H31"/>
  <sheetViews>
    <sheetView workbookViewId="0">
      <selection activeCell="Q31" sqref="Q31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9">
        <v>100</v>
      </c>
      <c r="B2" s="10">
        <v>94.1</v>
      </c>
    </row>
    <row r="3" spans="1:4" ht="15.75" thickBot="1" x14ac:dyDescent="0.3">
      <c r="A3" s="3">
        <v>10</v>
      </c>
      <c r="B3" s="10">
        <v>88.3</v>
      </c>
      <c r="D3">
        <v>2.7182818284589998</v>
      </c>
    </row>
    <row r="4" spans="1:4" ht="15.75" thickBot="1" x14ac:dyDescent="0.3">
      <c r="A4" s="3">
        <v>1</v>
      </c>
      <c r="B4" s="10">
        <v>72.3</v>
      </c>
    </row>
    <row r="5" spans="1:4" ht="15.75" thickBot="1" x14ac:dyDescent="0.3">
      <c r="A5" s="3">
        <v>0.1</v>
      </c>
      <c r="B5" s="10">
        <v>50.2</v>
      </c>
    </row>
    <row r="6" spans="1:4" ht="15.75" thickBot="1" x14ac:dyDescent="0.3">
      <c r="A6" s="3">
        <v>0.01</v>
      </c>
      <c r="B6" s="10">
        <v>37.4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94.1</v>
      </c>
      <c r="C10" s="4">
        <f>$C$18*LN(A10)+$C$19</f>
        <v>98.760177755727241</v>
      </c>
    </row>
    <row r="11" spans="1:4" x14ac:dyDescent="0.25">
      <c r="A11" s="5">
        <v>10</v>
      </c>
      <c r="B11" s="10">
        <v>88.3</v>
      </c>
      <c r="C11" s="5">
        <f>$C$18*LN(A10)+$C$19</f>
        <v>98.760177755727241</v>
      </c>
    </row>
    <row r="12" spans="1:4" x14ac:dyDescent="0.25">
      <c r="A12" s="5">
        <v>1</v>
      </c>
      <c r="B12" s="10">
        <v>72.3</v>
      </c>
      <c r="C12" s="5">
        <f t="shared" ref="C12:C14" si="0">$C$18*LN(A12)+$C$19</f>
        <v>68.459999999999994</v>
      </c>
    </row>
    <row r="13" spans="1:4" x14ac:dyDescent="0.25">
      <c r="A13" s="5">
        <v>0.1</v>
      </c>
      <c r="B13" s="10">
        <v>50.2</v>
      </c>
      <c r="C13" s="5">
        <f t="shared" si="0"/>
        <v>53.30991112213637</v>
      </c>
    </row>
    <row r="14" spans="1:4" x14ac:dyDescent="0.25">
      <c r="A14" s="5">
        <v>0.01</v>
      </c>
      <c r="B14" s="10">
        <v>37.4</v>
      </c>
      <c r="C14" s="5">
        <f t="shared" si="0"/>
        <v>38.159822244272746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6.0999999999999999E-2</v>
      </c>
      <c r="C16" s="5">
        <f>$D$3^((50-$C19)/$C18)</f>
        <v>6.0467957621042095E-2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6.5796000000000001</v>
      </c>
    </row>
    <row r="19" spans="1:8" x14ac:dyDescent="0.25">
      <c r="A19" s="5"/>
      <c r="B19" s="5"/>
      <c r="C19" s="5">
        <v>68.459999999999994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8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4930E-0A2B-44C4-B6D9-CA51235C7F18}">
  <dimension ref="A1:H31"/>
  <sheetViews>
    <sheetView workbookViewId="0">
      <selection activeCell="B16" sqref="B16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14">
        <v>100</v>
      </c>
      <c r="B2" s="10">
        <v>88.4</v>
      </c>
    </row>
    <row r="3" spans="1:4" ht="15.75" thickBot="1" x14ac:dyDescent="0.3">
      <c r="A3" s="15">
        <v>10</v>
      </c>
      <c r="B3" s="10">
        <v>75.2</v>
      </c>
      <c r="D3">
        <v>2.7182818284589998</v>
      </c>
    </row>
    <row r="4" spans="1:4" ht="15.75" thickBot="1" x14ac:dyDescent="0.3">
      <c r="A4" s="15">
        <v>1</v>
      </c>
      <c r="B4" s="10">
        <v>48.8</v>
      </c>
    </row>
    <row r="5" spans="1:4" ht="15.75" thickBot="1" x14ac:dyDescent="0.3">
      <c r="A5" s="15">
        <v>0.1</v>
      </c>
      <c r="B5" s="10">
        <v>27.5</v>
      </c>
    </row>
    <row r="6" spans="1:4" ht="15.75" thickBot="1" x14ac:dyDescent="0.3">
      <c r="A6" s="15">
        <v>0.01</v>
      </c>
      <c r="B6" s="10">
        <v>8.64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88.4</v>
      </c>
      <c r="C10" s="4">
        <f>$C$18*LN(A10)+$C$19</f>
        <v>91.152229088799828</v>
      </c>
    </row>
    <row r="11" spans="1:4" x14ac:dyDescent="0.25">
      <c r="A11" s="13">
        <v>10</v>
      </c>
      <c r="B11" s="10">
        <v>75.2</v>
      </c>
      <c r="C11" s="5">
        <f>$C$18*LN(A10)+$C$19</f>
        <v>91.152229088799828</v>
      </c>
    </row>
    <row r="12" spans="1:4" x14ac:dyDescent="0.25">
      <c r="A12" s="13">
        <v>1</v>
      </c>
      <c r="B12" s="10">
        <v>48.8</v>
      </c>
      <c r="C12" s="5">
        <f t="shared" ref="C12:C14" si="0">$C$18*LN(A12)+$C$19</f>
        <v>49.707999999999998</v>
      </c>
    </row>
    <row r="13" spans="1:4" x14ac:dyDescent="0.25">
      <c r="A13" s="13">
        <v>0.1</v>
      </c>
      <c r="B13" s="10">
        <v>27.5</v>
      </c>
      <c r="C13" s="5">
        <f t="shared" si="0"/>
        <v>28.985885455600087</v>
      </c>
    </row>
    <row r="14" spans="1:4" x14ac:dyDescent="0.25">
      <c r="A14" s="13">
        <v>0.01</v>
      </c>
      <c r="B14" s="10">
        <v>8.64</v>
      </c>
      <c r="C14" s="5">
        <f t="shared" si="0"/>
        <v>8.2637709112001758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1.032</v>
      </c>
      <c r="C16" s="5">
        <f>$D$3^((50-$C19)/$C18)</f>
        <v>1.0329783659796792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8.9994999999999994</v>
      </c>
    </row>
    <row r="19" spans="1:8" x14ac:dyDescent="0.25">
      <c r="A19" s="5"/>
      <c r="B19" s="5"/>
      <c r="C19" s="5">
        <v>49.707999999999998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13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7DFAE-7E75-4D0C-9AC0-191B7CD5A33C}">
  <dimension ref="A1:H31"/>
  <sheetViews>
    <sheetView workbookViewId="0">
      <selection activeCell="D22" sqref="D22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14">
        <v>100</v>
      </c>
      <c r="B2" s="10">
        <v>90.7</v>
      </c>
    </row>
    <row r="3" spans="1:4" ht="15.75" thickBot="1" x14ac:dyDescent="0.3">
      <c r="A3" s="15">
        <v>10</v>
      </c>
      <c r="B3" s="10">
        <v>78.5</v>
      </c>
      <c r="D3">
        <v>2.7182818284589998</v>
      </c>
    </row>
    <row r="4" spans="1:4" ht="15.75" thickBot="1" x14ac:dyDescent="0.3">
      <c r="A4" s="15">
        <v>1</v>
      </c>
      <c r="B4" s="10">
        <v>62</v>
      </c>
    </row>
    <row r="5" spans="1:4" ht="15.75" thickBot="1" x14ac:dyDescent="0.3">
      <c r="A5" s="15">
        <v>0.1</v>
      </c>
      <c r="B5" s="10">
        <v>36.6</v>
      </c>
    </row>
    <row r="6" spans="1:4" ht="15.75" thickBot="1" x14ac:dyDescent="0.3">
      <c r="A6" s="15">
        <v>0.01</v>
      </c>
      <c r="B6" s="10">
        <v>18.3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90.7</v>
      </c>
      <c r="C10" s="4">
        <f>$C$18*LN(A10)+$C$19</f>
        <v>94.560101419047243</v>
      </c>
    </row>
    <row r="11" spans="1:4" x14ac:dyDescent="0.25">
      <c r="A11" s="13">
        <v>10</v>
      </c>
      <c r="B11" s="10">
        <v>78.5</v>
      </c>
      <c r="C11" s="5">
        <f>$C$18*LN(A10)+$C$19</f>
        <v>94.560101419047243</v>
      </c>
    </row>
    <row r="12" spans="1:4" x14ac:dyDescent="0.25">
      <c r="A12" s="13">
        <v>1</v>
      </c>
      <c r="B12" s="10">
        <v>62</v>
      </c>
      <c r="C12" s="5">
        <f t="shared" ref="C12:C14" si="0">$C$18*LN(A12)+$C$19</f>
        <v>57.22</v>
      </c>
    </row>
    <row r="13" spans="1:4" x14ac:dyDescent="0.25">
      <c r="A13" s="13">
        <v>0.1</v>
      </c>
      <c r="B13" s="10">
        <v>36.6</v>
      </c>
      <c r="C13" s="5">
        <f t="shared" si="0"/>
        <v>38.549949290476377</v>
      </c>
    </row>
    <row r="14" spans="1:4" x14ac:dyDescent="0.25">
      <c r="A14" s="13">
        <v>0.01</v>
      </c>
      <c r="B14" s="10">
        <v>18.3</v>
      </c>
      <c r="C14" s="5">
        <f t="shared" si="0"/>
        <v>19.879898580952762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0.41099999999999998</v>
      </c>
      <c r="C16" s="5">
        <f>$D$3^((50-$C19)/$C18)</f>
        <v>0.41047280827312066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8.1082999999999998</v>
      </c>
    </row>
    <row r="19" spans="1:8" x14ac:dyDescent="0.25">
      <c r="A19" s="5"/>
      <c r="B19" s="5"/>
      <c r="C19" s="5">
        <v>57.22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14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9A69E-BA43-4415-B28E-32761FE185DE}">
  <dimension ref="A1:H31"/>
  <sheetViews>
    <sheetView workbookViewId="0">
      <selection activeCell="B16" sqref="B16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14">
        <v>100</v>
      </c>
      <c r="B2" s="10">
        <v>82.4</v>
      </c>
    </row>
    <row r="3" spans="1:4" ht="15.75" thickBot="1" x14ac:dyDescent="0.3">
      <c r="A3" s="15">
        <v>10</v>
      </c>
      <c r="B3" s="10">
        <v>73.5</v>
      </c>
      <c r="D3">
        <v>2.7182818284589998</v>
      </c>
    </row>
    <row r="4" spans="1:4" ht="15.75" thickBot="1" x14ac:dyDescent="0.3">
      <c r="A4" s="15">
        <v>1</v>
      </c>
      <c r="B4" s="10">
        <v>36</v>
      </c>
    </row>
    <row r="5" spans="1:4" ht="15.75" thickBot="1" x14ac:dyDescent="0.3">
      <c r="A5" s="15">
        <v>0.1</v>
      </c>
      <c r="B5" s="10">
        <v>13</v>
      </c>
    </row>
    <row r="6" spans="1:4" ht="15.75" thickBot="1" x14ac:dyDescent="0.3">
      <c r="A6" s="15">
        <v>0.01</v>
      </c>
      <c r="B6" s="10">
        <v>5.84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82.4</v>
      </c>
      <c r="C10" s="4">
        <f>$C$18*LN(A10)+$C$19</f>
        <v>84.872005883485926</v>
      </c>
    </row>
    <row r="11" spans="1:4" x14ac:dyDescent="0.25">
      <c r="A11" s="13">
        <v>10</v>
      </c>
      <c r="B11" s="10">
        <v>73.5</v>
      </c>
      <c r="C11" s="5">
        <f>$C$18*LN(A10)+$C$19</f>
        <v>84.872005883485926</v>
      </c>
    </row>
    <row r="12" spans="1:4" x14ac:dyDescent="0.25">
      <c r="A12" s="13">
        <v>1</v>
      </c>
      <c r="B12" s="10">
        <v>36</v>
      </c>
      <c r="C12" s="5">
        <f t="shared" ref="C12:C14" si="0">$C$18*LN(A12)+$C$19</f>
        <v>42.148000000000003</v>
      </c>
    </row>
    <row r="13" spans="1:4" x14ac:dyDescent="0.25">
      <c r="A13" s="13">
        <v>0.1</v>
      </c>
      <c r="B13" s="10">
        <v>13</v>
      </c>
      <c r="C13" s="5">
        <f t="shared" si="0"/>
        <v>20.785997058257045</v>
      </c>
    </row>
    <row r="14" spans="1:4" x14ac:dyDescent="0.25">
      <c r="A14" s="13">
        <v>0.01</v>
      </c>
      <c r="B14" s="10">
        <v>5.84</v>
      </c>
      <c r="C14" s="5">
        <f t="shared" si="0"/>
        <v>-0.57600588348591231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2.331</v>
      </c>
      <c r="C16" s="5">
        <f>$D$3^((50-$C19)/$C18)</f>
        <v>2.3311409265285312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9.2774000000000001</v>
      </c>
    </row>
    <row r="19" spans="1:8" x14ac:dyDescent="0.25">
      <c r="A19" s="5"/>
      <c r="B19" s="5"/>
      <c r="C19" s="5">
        <v>42.148000000000003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15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A7BC3-A5F2-4403-8B38-88E081D63D6C}">
  <dimension ref="A1:H31"/>
  <sheetViews>
    <sheetView workbookViewId="0">
      <selection activeCell="D21" sqref="D21"/>
    </sheetView>
  </sheetViews>
  <sheetFormatPr defaultRowHeight="15" x14ac:dyDescent="0.25"/>
  <cols>
    <col min="1" max="1" width="14.28515625" customWidth="1"/>
    <col min="2" max="2" width="19.5703125" customWidth="1"/>
  </cols>
  <sheetData>
    <row r="1" spans="1:4" ht="15.75" thickBot="1" x14ac:dyDescent="0.3">
      <c r="A1" s="1" t="s">
        <v>0</v>
      </c>
      <c r="B1" s="2" t="s">
        <v>1</v>
      </c>
      <c r="D1" t="s">
        <v>3</v>
      </c>
    </row>
    <row r="2" spans="1:4" ht="15.75" thickBot="1" x14ac:dyDescent="0.3">
      <c r="A2" s="14">
        <v>100</v>
      </c>
      <c r="B2" s="10">
        <v>91.1</v>
      </c>
    </row>
    <row r="3" spans="1:4" ht="15.75" thickBot="1" x14ac:dyDescent="0.3">
      <c r="A3" s="15">
        <v>10</v>
      </c>
      <c r="B3" s="10">
        <v>80.400000000000006</v>
      </c>
      <c r="D3">
        <v>2.7182818284589998</v>
      </c>
    </row>
    <row r="4" spans="1:4" ht="15.75" thickBot="1" x14ac:dyDescent="0.3">
      <c r="A4" s="15">
        <v>1</v>
      </c>
      <c r="B4" s="10">
        <v>46.9</v>
      </c>
    </row>
    <row r="5" spans="1:4" ht="15.75" thickBot="1" x14ac:dyDescent="0.3">
      <c r="A5" s="15">
        <v>0.1</v>
      </c>
      <c r="B5" s="10">
        <v>28.3</v>
      </c>
    </row>
    <row r="6" spans="1:4" ht="15.75" thickBot="1" x14ac:dyDescent="0.3">
      <c r="A6" s="15">
        <v>0.01</v>
      </c>
      <c r="B6" s="10">
        <v>14.3</v>
      </c>
    </row>
    <row r="9" spans="1:4" x14ac:dyDescent="0.25">
      <c r="A9" s="4" t="s">
        <v>5</v>
      </c>
      <c r="B9" s="4" t="s">
        <v>6</v>
      </c>
      <c r="C9" s="4" t="s">
        <v>2</v>
      </c>
    </row>
    <row r="10" spans="1:4" x14ac:dyDescent="0.25">
      <c r="A10" s="4">
        <v>100</v>
      </c>
      <c r="B10" s="10">
        <v>91.1</v>
      </c>
      <c r="C10" s="4">
        <f>$C$18*LN(A10)+$C$19</f>
        <v>93.33982733950603</v>
      </c>
    </row>
    <row r="11" spans="1:4" x14ac:dyDescent="0.25">
      <c r="A11" s="13">
        <v>10</v>
      </c>
      <c r="B11" s="10">
        <v>80.400000000000006</v>
      </c>
      <c r="C11" s="5">
        <f>$C$18*LN(A10)+$C$19</f>
        <v>93.33982733950603</v>
      </c>
    </row>
    <row r="12" spans="1:4" x14ac:dyDescent="0.25">
      <c r="A12" s="13">
        <v>1</v>
      </c>
      <c r="B12" s="10">
        <v>46.9</v>
      </c>
      <c r="C12" s="5">
        <f t="shared" ref="C12:C14" si="0">$C$18*LN(A12)+$C$19</f>
        <v>52.2</v>
      </c>
    </row>
    <row r="13" spans="1:4" x14ac:dyDescent="0.25">
      <c r="A13" s="13">
        <v>0.1</v>
      </c>
      <c r="B13" s="10">
        <v>28.3</v>
      </c>
      <c r="C13" s="5">
        <f t="shared" si="0"/>
        <v>31.630086330246996</v>
      </c>
    </row>
    <row r="14" spans="1:4" x14ac:dyDescent="0.25">
      <c r="A14" s="13">
        <v>0.01</v>
      </c>
      <c r="B14" s="10">
        <v>14.3</v>
      </c>
      <c r="C14" s="5">
        <f t="shared" si="0"/>
        <v>11.06017266049399</v>
      </c>
    </row>
    <row r="15" spans="1:4" x14ac:dyDescent="0.25">
      <c r="A15" s="5"/>
      <c r="B15" s="5"/>
      <c r="C15" s="5"/>
    </row>
    <row r="16" spans="1:4" x14ac:dyDescent="0.25">
      <c r="A16" s="7" t="s">
        <v>7</v>
      </c>
      <c r="B16" s="6">
        <v>0.78200000000000003</v>
      </c>
      <c r="C16" s="5">
        <f>$D$3^((50-$C19)/$C18)</f>
        <v>0.78171362112510567</v>
      </c>
    </row>
    <row r="17" spans="1:8" x14ac:dyDescent="0.25">
      <c r="A17" s="5"/>
      <c r="B17" s="5"/>
      <c r="C17" s="5"/>
    </row>
    <row r="18" spans="1:8" x14ac:dyDescent="0.25">
      <c r="A18" s="5"/>
      <c r="B18" s="5"/>
      <c r="C18" s="5">
        <v>8.9334000000000007</v>
      </c>
    </row>
    <row r="19" spans="1:8" x14ac:dyDescent="0.25">
      <c r="A19" s="5"/>
      <c r="B19" s="5"/>
      <c r="C19" s="5">
        <v>52.2</v>
      </c>
    </row>
    <row r="20" spans="1:8" x14ac:dyDescent="0.25">
      <c r="A20" s="11" t="s">
        <v>4</v>
      </c>
      <c r="B20" s="11"/>
      <c r="C20" s="11"/>
    </row>
    <row r="21" spans="1:8" x14ac:dyDescent="0.25">
      <c r="A21" s="12" t="s">
        <v>16</v>
      </c>
      <c r="B21" s="11"/>
      <c r="C21" s="11"/>
    </row>
    <row r="31" spans="1:8" ht="15.75" x14ac:dyDescent="0.25">
      <c r="H31" s="8"/>
    </row>
  </sheetData>
  <mergeCells count="2">
    <mergeCell ref="A20:C20"/>
    <mergeCell ref="A21:C2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10a PI3K </vt:lpstr>
      <vt:lpstr>10b PI3K  </vt:lpstr>
      <vt:lpstr>10c PI3K  </vt:lpstr>
      <vt:lpstr>10d PI3K  </vt:lpstr>
      <vt:lpstr>Alpelisib PI3K </vt:lpstr>
      <vt:lpstr>10a AKT  </vt:lpstr>
      <vt:lpstr>10b AKT   </vt:lpstr>
      <vt:lpstr>10c AKT   </vt:lpstr>
      <vt:lpstr>10d AKT  </vt:lpstr>
      <vt:lpstr>A-674563 AKT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Rasha Ahmed Mahmoud Hasan</cp:lastModifiedBy>
  <dcterms:created xsi:type="dcterms:W3CDTF">2021-02-12T09:49:19Z</dcterms:created>
  <dcterms:modified xsi:type="dcterms:W3CDTF">2024-07-24T08:26:25Z</dcterms:modified>
</cp:coreProperties>
</file>