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K39" i="1"/>
  <c r="K40" i="1"/>
  <c r="K41" i="1"/>
  <c r="K42" i="1"/>
  <c r="K43" i="1"/>
  <c r="K45" i="1"/>
  <c r="K46" i="1"/>
  <c r="K47" i="1"/>
  <c r="K48" i="1"/>
  <c r="K49" i="1"/>
  <c r="K50" i="1"/>
  <c r="K38" i="1"/>
  <c r="D43" i="1"/>
  <c r="G50" i="1"/>
  <c r="G47" i="1"/>
  <c r="G44" i="1"/>
  <c r="G41" i="1"/>
  <c r="G38" i="1"/>
  <c r="J50" i="1"/>
  <c r="J47" i="1"/>
  <c r="J44" i="1"/>
  <c r="J41" i="1"/>
  <c r="J38" i="1"/>
  <c r="O39" i="1"/>
  <c r="O40" i="1"/>
  <c r="O41" i="1"/>
  <c r="O42" i="1"/>
  <c r="O43" i="1"/>
  <c r="O44" i="1"/>
  <c r="O45" i="1"/>
  <c r="O46" i="1"/>
  <c r="O47" i="1"/>
  <c r="O48" i="1"/>
  <c r="O49" i="1"/>
  <c r="O50" i="1"/>
  <c r="O38" i="1"/>
  <c r="M50" i="1"/>
  <c r="M47" i="1"/>
  <c r="M44" i="1"/>
  <c r="M41" i="1"/>
  <c r="M38" i="1"/>
  <c r="K25" i="1"/>
  <c r="K28" i="1"/>
  <c r="K29" i="1"/>
  <c r="K30" i="1"/>
  <c r="H23" i="1"/>
  <c r="H26" i="1"/>
  <c r="H28" i="1"/>
  <c r="H29" i="1"/>
  <c r="E23" i="1"/>
  <c r="E25" i="1"/>
  <c r="E26" i="1"/>
  <c r="E27" i="1"/>
  <c r="E31" i="1"/>
  <c r="E33" i="1"/>
  <c r="G33" i="1"/>
  <c r="H33" i="1" s="1"/>
  <c r="G30" i="1"/>
  <c r="H30" i="1" s="1"/>
  <c r="G27" i="1"/>
  <c r="H27" i="1" s="1"/>
  <c r="G24" i="1"/>
  <c r="H24" i="1" s="1"/>
  <c r="G21" i="1"/>
  <c r="H21" i="1" s="1"/>
  <c r="D33" i="1"/>
  <c r="D30" i="1"/>
  <c r="E30" i="1" s="1"/>
  <c r="D27" i="1"/>
  <c r="D24" i="1"/>
  <c r="E24" i="1" s="1"/>
  <c r="D21" i="1"/>
  <c r="E21" i="1" s="1"/>
  <c r="J33" i="1"/>
  <c r="K33" i="1" s="1"/>
  <c r="J30" i="1"/>
  <c r="J27" i="1"/>
  <c r="K27" i="1" s="1"/>
  <c r="J24" i="1"/>
  <c r="K24" i="1" s="1"/>
  <c r="J21" i="1"/>
  <c r="K21" i="1" s="1"/>
  <c r="M33" i="1"/>
  <c r="M30" i="1"/>
  <c r="M27" i="1"/>
  <c r="M24" i="1"/>
  <c r="M21" i="1"/>
  <c r="O22" i="1" s="1"/>
  <c r="M16" i="1"/>
  <c r="M13" i="1"/>
  <c r="M10" i="1"/>
  <c r="M7" i="1"/>
  <c r="M4" i="1"/>
  <c r="O8" i="1" s="1"/>
  <c r="J16" i="1"/>
  <c r="J13" i="1"/>
  <c r="J10" i="1"/>
  <c r="J7" i="1"/>
  <c r="J4" i="1"/>
  <c r="G16" i="1"/>
  <c r="G13" i="1"/>
  <c r="G10" i="1"/>
  <c r="G7" i="1"/>
  <c r="G4" i="1"/>
  <c r="D16" i="1"/>
  <c r="D13" i="1"/>
  <c r="D10" i="1"/>
  <c r="D7" i="1"/>
  <c r="D4" i="1"/>
  <c r="H25" i="1" l="1"/>
  <c r="E32" i="1"/>
  <c r="K26" i="1"/>
  <c r="E29" i="1"/>
  <c r="H32" i="1"/>
  <c r="H22" i="1"/>
  <c r="K23" i="1"/>
  <c r="E28" i="1"/>
  <c r="H31" i="1"/>
  <c r="K31" i="1"/>
  <c r="K22" i="1"/>
  <c r="E22" i="1"/>
  <c r="K32" i="1"/>
  <c r="E10" i="1"/>
  <c r="H15" i="1"/>
  <c r="H7" i="1"/>
  <c r="K12" i="1"/>
  <c r="E4" i="1"/>
  <c r="E9" i="1"/>
  <c r="H14" i="1"/>
  <c r="H6" i="1"/>
  <c r="K11" i="1"/>
  <c r="E16" i="1"/>
  <c r="E8" i="1"/>
  <c r="H13" i="1"/>
  <c r="H5" i="1"/>
  <c r="K10" i="1"/>
  <c r="O13" i="1"/>
  <c r="E15" i="1"/>
  <c r="E7" i="1"/>
  <c r="H12" i="1"/>
  <c r="K4" i="1"/>
  <c r="K9" i="1"/>
  <c r="E14" i="1"/>
  <c r="E6" i="1"/>
  <c r="H11" i="1"/>
  <c r="K16" i="1"/>
  <c r="K8" i="1"/>
  <c r="E13" i="1"/>
  <c r="E5" i="1"/>
  <c r="H10" i="1"/>
  <c r="K15" i="1"/>
  <c r="K7" i="1"/>
  <c r="E12" i="1"/>
  <c r="H4" i="1"/>
  <c r="H9" i="1"/>
  <c r="K14" i="1"/>
  <c r="K6" i="1"/>
  <c r="E11" i="1"/>
  <c r="H16" i="1"/>
  <c r="H8" i="1"/>
  <c r="K13" i="1"/>
  <c r="K5" i="1"/>
  <c r="O27" i="1"/>
  <c r="O7" i="1"/>
  <c r="O24" i="1"/>
  <c r="O12" i="1"/>
  <c r="O11" i="1"/>
  <c r="O30" i="1"/>
  <c r="O16" i="1"/>
  <c r="O5" i="1"/>
  <c r="O21" i="1"/>
  <c r="O10" i="1"/>
  <c r="O9" i="1"/>
  <c r="O15" i="1"/>
  <c r="O29" i="1"/>
  <c r="O33" i="1"/>
  <c r="O14" i="1"/>
  <c r="O6" i="1"/>
  <c r="O28" i="1"/>
  <c r="O26" i="1"/>
  <c r="O25" i="1"/>
  <c r="O23" i="1"/>
  <c r="O32" i="1"/>
  <c r="O4" i="1"/>
  <c r="O31" i="1"/>
</calcChain>
</file>

<file path=xl/sharedStrings.xml><?xml version="1.0" encoding="utf-8"?>
<sst xmlns="http://schemas.openxmlformats.org/spreadsheetml/2006/main" count="106" uniqueCount="81">
  <si>
    <t>GMU_ASMS_A0_1_1_3742</t>
  </si>
  <si>
    <t>GMU_ASMS_A0_1_2_3743</t>
  </si>
  <si>
    <t>GMU_ASMS_A0_1_3_3744</t>
  </si>
  <si>
    <t>GMU_ASMS_A1_2_1_3745</t>
  </si>
  <si>
    <t>GMU_ASMS_A1_2_2_3746</t>
  </si>
  <si>
    <t>GMU_ASMS_A1_2_3_3747</t>
  </si>
  <si>
    <t>GMU_ASMS_A2_3_1_3748</t>
  </si>
  <si>
    <t>GMU_ASMS_A2_3_2_3749</t>
  </si>
  <si>
    <t>GMU_ASMS_A2_3_3_3750</t>
  </si>
  <si>
    <t>GMU_ASMS_A3_4_1_3751</t>
  </si>
  <si>
    <t>GMU_ASMS_A3_4_2_3752</t>
  </si>
  <si>
    <t>GMU_ASMS_A3_4_3_3753</t>
  </si>
  <si>
    <t>GMU_ASMS_A4_5_1_3754</t>
  </si>
  <si>
    <t>GMU_ASMS_A4_5_2_3755</t>
  </si>
  <si>
    <t>GMU_ASMS_A4_5_3_3756</t>
  </si>
  <si>
    <t>MC3+3O</t>
  </si>
  <si>
    <t>MC3+2O</t>
  </si>
  <si>
    <t>MC3+O</t>
  </si>
  <si>
    <t>MC3</t>
  </si>
  <si>
    <t>control</t>
  </si>
  <si>
    <t>heat</t>
  </si>
  <si>
    <t>UV</t>
  </si>
  <si>
    <t>Oxidation</t>
  </si>
  <si>
    <t>Freeze/thaw</t>
  </si>
  <si>
    <t>GMU_ASMS_C0_25_1_3772</t>
  </si>
  <si>
    <t>GMU_ASMS_C0_25_2_3773</t>
  </si>
  <si>
    <t>GMU_ASMS_C0_25_3_3774</t>
  </si>
  <si>
    <t>GMU_ASMS_C1_26_1_3775</t>
  </si>
  <si>
    <t>GMU_ASMS_C1_26_2_3776</t>
  </si>
  <si>
    <t>GMU_ASMS_C1_26_3_3777</t>
  </si>
  <si>
    <t>GMU_ASMS_C2_27_1_3778</t>
  </si>
  <si>
    <t>GMU_ASMS_C2_27_2_3779</t>
  </si>
  <si>
    <t>GMU_ASMS_C2_27_3_3780</t>
  </si>
  <si>
    <t>GMU_ASMS_C3_28_1_3781</t>
  </si>
  <si>
    <t>GMU_ASMS_C3_28_2_3782</t>
  </si>
  <si>
    <t>GMU_ASMS_C3_28_3_3783</t>
  </si>
  <si>
    <t>GMU_ASMS_C4_29_1_3784</t>
  </si>
  <si>
    <t>GMU_ASMS_C4_29_2_3785</t>
  </si>
  <si>
    <t>GMU_ASMS_C4_29_3_3786</t>
  </si>
  <si>
    <t>SM102</t>
  </si>
  <si>
    <t>SM102+O</t>
  </si>
  <si>
    <t>SM102+3O</t>
  </si>
  <si>
    <t>SM102+2O</t>
  </si>
  <si>
    <t>%MC3</t>
  </si>
  <si>
    <t>%</t>
  </si>
  <si>
    <t>%MC3+3O</t>
  </si>
  <si>
    <t>Data File</t>
  </si>
  <si>
    <t>GMU_ASMS_B0_13_1_3757</t>
  </si>
  <si>
    <t>GMU_ASMS_B0_13_2_3758</t>
  </si>
  <si>
    <t>GMU_ASMS_B0_13_3_3759</t>
  </si>
  <si>
    <t>GMU_ASMS_B1_14_1_3760</t>
  </si>
  <si>
    <t>GMU_ASMS_B1_14_2_3761</t>
  </si>
  <si>
    <t>GMU_ASMS_B1_14_3_3762</t>
  </si>
  <si>
    <t>GMU_ASMS_B2_15_1_3763</t>
  </si>
  <si>
    <t>GMU_ASMS_B2_15_2_3764</t>
  </si>
  <si>
    <t>GMU_ASMS_B2_15_3_3765</t>
  </si>
  <si>
    <t>GMU_ASMS_B3_16_1_3766</t>
  </si>
  <si>
    <t>GMU_ASMS_B3_16_2_3767</t>
  </si>
  <si>
    <t>GMU_ASMS_B3_16_3_3768</t>
  </si>
  <si>
    <t>GMU_ASMS_B4_17_1_3769</t>
  </si>
  <si>
    <t>GMU_ASMS_B4_17_2_3770</t>
  </si>
  <si>
    <t>GMU_ASMS_B4_17_3_3771</t>
  </si>
  <si>
    <t>ALC</t>
  </si>
  <si>
    <t>ALC+O</t>
  </si>
  <si>
    <t>ALC+2O</t>
  </si>
  <si>
    <t>ALC+3O</t>
  </si>
  <si>
    <t>Control</t>
  </si>
  <si>
    <t>Heat</t>
  </si>
  <si>
    <t>Freeze/Thaw</t>
  </si>
  <si>
    <t>MC3% (MC3 peak area/MC3 control)</t>
  </si>
  <si>
    <t>MC3+O% (MC3+O peak are/MC3 control)</t>
  </si>
  <si>
    <t>SM102% (SM102 peak area/SM102 control)</t>
  </si>
  <si>
    <t>SM102+O% (SM102+O peak are/SM102 control)</t>
  </si>
  <si>
    <t>MC3+2O% (MC3+2O peak are/MC3 control)</t>
  </si>
  <si>
    <t>MC3+3O% (MC3+3O peak are/MC3 control)</t>
  </si>
  <si>
    <t>SM102+2O% (SM102+2O peak are/SM102 control)</t>
  </si>
  <si>
    <t>SM102+3O% (SM102+3O peak are/SM102 control)</t>
  </si>
  <si>
    <t>ALC% (ALC peak area/ALC control)</t>
  </si>
  <si>
    <t>ALC+O% (ALC+O peak are/ALC control)</t>
  </si>
  <si>
    <t>ALC+2O% (ALC+2O peak are/ALC control)</t>
  </si>
  <si>
    <t>ALC+3O% (ALC+3O peak are/ALC control)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</si>
</sst>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C31" zoomScale="160" zoomScaleNormal="160" workbookViewId="0">
      <selection activeCell="C13" sqref="C13"/>
    </sheetView>
  </sheetViews>
  <sheetFormatPr defaultRowHeight="14.25"/>
  <cols>
    <col min="1" max="1" width="13.125" customWidth="1"/>
    <col min="2" max="2" width="27" customWidth="1"/>
    <col min="5" max="5" width="11.875" bestFit="1" customWidth="1"/>
    <col min="12" max="12" width="10.875" bestFit="1" customWidth="1"/>
  </cols>
  <sheetData>
    <row r="1" spans="1:15" ht="14.45">
      <c r="B1" t="s">
        <v>46</v>
      </c>
      <c r="C1" t="s">
        <v>15</v>
      </c>
      <c r="E1" t="s">
        <v>45</v>
      </c>
      <c r="F1" t="s">
        <v>16</v>
      </c>
      <c r="H1" t="s">
        <v>44</v>
      </c>
      <c r="I1" t="s">
        <v>17</v>
      </c>
      <c r="K1" t="s">
        <v>44</v>
      </c>
      <c r="L1" t="s">
        <v>18</v>
      </c>
      <c r="O1" t="s">
        <v>43</v>
      </c>
    </row>
    <row r="2" spans="1:15">
      <c r="A2" s="4" t="s">
        <v>19</v>
      </c>
      <c r="B2" t="s">
        <v>0</v>
      </c>
      <c r="C2">
        <v>0</v>
      </c>
      <c r="F2">
        <v>5443</v>
      </c>
      <c r="I2">
        <v>409511</v>
      </c>
      <c r="L2">
        <v>873508608</v>
      </c>
    </row>
    <row r="3" spans="1:15">
      <c r="A3" s="4"/>
      <c r="B3" t="s">
        <v>1</v>
      </c>
      <c r="C3">
        <v>0</v>
      </c>
      <c r="F3">
        <v>4899</v>
      </c>
      <c r="I3">
        <v>510541</v>
      </c>
      <c r="L3">
        <v>897900480</v>
      </c>
    </row>
    <row r="4" spans="1:15">
      <c r="A4" s="4"/>
      <c r="B4" t="s">
        <v>2</v>
      </c>
      <c r="C4">
        <v>962</v>
      </c>
      <c r="D4">
        <f>AVERAGE(C2:C4)</f>
        <v>320.66666666666669</v>
      </c>
      <c r="E4">
        <f>D4/$M$4*100</f>
        <v>3.3855380580312701E-5</v>
      </c>
      <c r="F4">
        <v>2110</v>
      </c>
      <c r="G4">
        <f>AVERAGE(F2:F4)</f>
        <v>4150.666666666667</v>
      </c>
      <c r="H4">
        <f>G4/$M$4*100</f>
        <v>4.3821954156554442E-4</v>
      </c>
      <c r="I4">
        <v>460727</v>
      </c>
      <c r="J4">
        <f>AVERAGE(I2:I4)</f>
        <v>460259.66666666669</v>
      </c>
      <c r="K4">
        <f>J4/$M$4*100</f>
        <v>4.8593345678070256E-2</v>
      </c>
      <c r="L4" s="3">
        <v>1070089024</v>
      </c>
      <c r="M4">
        <f>AVERAGE(L2:L4)</f>
        <v>947166037.33333337</v>
      </c>
      <c r="O4">
        <f>M4/$M$4*100</f>
        <v>100</v>
      </c>
    </row>
    <row r="5" spans="1:15">
      <c r="A5" s="4" t="s">
        <v>20</v>
      </c>
      <c r="B5" t="s">
        <v>3</v>
      </c>
      <c r="C5">
        <v>10677</v>
      </c>
      <c r="E5">
        <f t="shared" ref="E5:E16" si="0">D5/$M$4*100</f>
        <v>0</v>
      </c>
      <c r="F5">
        <v>4364</v>
      </c>
      <c r="H5">
        <f t="shared" ref="H5:H16" si="1">G5/$M$4*100</f>
        <v>0</v>
      </c>
      <c r="I5">
        <v>2227225</v>
      </c>
      <c r="K5">
        <f t="shared" ref="K5:K16" si="2">J5/$M$4*100</f>
        <v>0</v>
      </c>
      <c r="L5">
        <v>967084992</v>
      </c>
      <c r="O5">
        <f t="shared" ref="O5:O16" si="3">M5/$M$4*100</f>
        <v>0</v>
      </c>
    </row>
    <row r="6" spans="1:15">
      <c r="A6" s="4"/>
      <c r="B6" t="s">
        <v>4</v>
      </c>
      <c r="C6">
        <v>10546</v>
      </c>
      <c r="E6">
        <f t="shared" si="0"/>
        <v>0</v>
      </c>
      <c r="F6">
        <v>0</v>
      </c>
      <c r="H6">
        <f t="shared" si="1"/>
        <v>0</v>
      </c>
      <c r="I6">
        <v>2053794</v>
      </c>
      <c r="K6">
        <f t="shared" si="2"/>
        <v>0</v>
      </c>
      <c r="L6">
        <v>898925376</v>
      </c>
      <c r="O6">
        <f t="shared" si="3"/>
        <v>0</v>
      </c>
    </row>
    <row r="7" spans="1:15">
      <c r="A7" s="4"/>
      <c r="B7" t="s">
        <v>5</v>
      </c>
      <c r="C7">
        <v>2035</v>
      </c>
      <c r="D7">
        <f>AVERAGE(C5:C7)</f>
        <v>7752.666666666667</v>
      </c>
      <c r="E7">
        <f t="shared" si="0"/>
        <v>8.1851189348951432E-4</v>
      </c>
      <c r="F7">
        <v>8459</v>
      </c>
      <c r="G7">
        <f>AVERAGE(F5:F7)</f>
        <v>4274.333333333333</v>
      </c>
      <c r="H7">
        <f t="shared" si="1"/>
        <v>4.5127603449204753E-4</v>
      </c>
      <c r="I7">
        <v>2125434</v>
      </c>
      <c r="J7">
        <f>AVERAGE(I5:I7)</f>
        <v>2135484.3333333335</v>
      </c>
      <c r="K7">
        <f t="shared" si="2"/>
        <v>0.22546039967243869</v>
      </c>
      <c r="L7">
        <v>913645952</v>
      </c>
      <c r="M7">
        <f>AVERAGE(L5:L7)</f>
        <v>926552106.66666663</v>
      </c>
      <c r="O7">
        <f t="shared" si="3"/>
        <v>97.823620162236438</v>
      </c>
    </row>
    <row r="8" spans="1:15">
      <c r="A8" s="4" t="s">
        <v>21</v>
      </c>
      <c r="B8" t="s">
        <v>6</v>
      </c>
      <c r="C8">
        <v>8995312</v>
      </c>
      <c r="E8">
        <f t="shared" si="0"/>
        <v>0</v>
      </c>
      <c r="F8">
        <v>1034566</v>
      </c>
      <c r="H8">
        <f t="shared" si="1"/>
        <v>0</v>
      </c>
      <c r="I8">
        <v>14446669</v>
      </c>
      <c r="K8">
        <f t="shared" si="2"/>
        <v>0</v>
      </c>
      <c r="L8">
        <v>2716311</v>
      </c>
      <c r="O8">
        <f t="shared" si="3"/>
        <v>0</v>
      </c>
    </row>
    <row r="9" spans="1:15">
      <c r="A9" s="4"/>
      <c r="B9" t="s">
        <v>7</v>
      </c>
      <c r="C9">
        <v>8926578</v>
      </c>
      <c r="E9">
        <f t="shared" si="0"/>
        <v>0</v>
      </c>
      <c r="F9">
        <v>1199345</v>
      </c>
      <c r="H9">
        <f t="shared" si="1"/>
        <v>0</v>
      </c>
      <c r="I9">
        <v>12956008</v>
      </c>
      <c r="K9">
        <f t="shared" si="2"/>
        <v>0</v>
      </c>
      <c r="L9">
        <v>1212124</v>
      </c>
      <c r="O9">
        <f t="shared" si="3"/>
        <v>0</v>
      </c>
    </row>
    <row r="10" spans="1:15">
      <c r="A10" s="4"/>
      <c r="B10" t="s">
        <v>8</v>
      </c>
      <c r="C10">
        <v>9563944</v>
      </c>
      <c r="D10">
        <f>AVERAGE(C8:C10)</f>
        <v>9161944.666666666</v>
      </c>
      <c r="E10">
        <f t="shared" si="0"/>
        <v>0.96730080107827277</v>
      </c>
      <c r="F10">
        <v>1168754</v>
      </c>
      <c r="G10">
        <f>AVERAGE(F8:F10)</f>
        <v>1134221.6666666667</v>
      </c>
      <c r="H10">
        <f t="shared" si="1"/>
        <v>0.11974897979450075</v>
      </c>
      <c r="I10">
        <v>15856519</v>
      </c>
      <c r="J10">
        <f>AVERAGE(I8:I10)</f>
        <v>14419732</v>
      </c>
      <c r="K10">
        <f t="shared" si="2"/>
        <v>1.5224080500814352</v>
      </c>
      <c r="L10">
        <v>697152</v>
      </c>
      <c r="M10">
        <f>AVERAGE(L8:L10)</f>
        <v>1541862.3333333333</v>
      </c>
      <c r="O10">
        <f t="shared" si="3"/>
        <v>0.16278691090680547</v>
      </c>
    </row>
    <row r="11" spans="1:15">
      <c r="A11" s="4" t="s">
        <v>22</v>
      </c>
      <c r="B11" t="s">
        <v>9</v>
      </c>
      <c r="C11">
        <v>6148</v>
      </c>
      <c r="E11">
        <f t="shared" si="0"/>
        <v>0</v>
      </c>
      <c r="F11">
        <v>3845</v>
      </c>
      <c r="H11">
        <f t="shared" si="1"/>
        <v>0</v>
      </c>
      <c r="I11">
        <v>17394</v>
      </c>
      <c r="K11">
        <f t="shared" si="2"/>
        <v>0</v>
      </c>
      <c r="L11">
        <v>371796</v>
      </c>
      <c r="O11">
        <f t="shared" si="3"/>
        <v>0</v>
      </c>
    </row>
    <row r="12" spans="1:15">
      <c r="A12" s="4"/>
      <c r="B12" t="s">
        <v>10</v>
      </c>
      <c r="C12">
        <v>0</v>
      </c>
      <c r="E12">
        <f t="shared" si="0"/>
        <v>0</v>
      </c>
      <c r="F12">
        <v>2470</v>
      </c>
      <c r="H12">
        <f t="shared" si="1"/>
        <v>0</v>
      </c>
      <c r="I12">
        <v>5746</v>
      </c>
      <c r="K12">
        <f t="shared" si="2"/>
        <v>0</v>
      </c>
      <c r="L12">
        <v>265156</v>
      </c>
      <c r="O12">
        <f t="shared" si="3"/>
        <v>0</v>
      </c>
    </row>
    <row r="13" spans="1:15">
      <c r="A13" s="4"/>
      <c r="B13" t="s">
        <v>11</v>
      </c>
      <c r="C13">
        <v>0</v>
      </c>
      <c r="D13">
        <f>AVERAGE(C11:C13)</f>
        <v>2049.3333333333335</v>
      </c>
      <c r="E13">
        <f t="shared" si="0"/>
        <v>2.1636473992490903E-4</v>
      </c>
      <c r="F13">
        <v>2154</v>
      </c>
      <c r="G13">
        <f>AVERAGE(F11:F13)</f>
        <v>2823</v>
      </c>
      <c r="H13">
        <f t="shared" si="1"/>
        <v>2.9804700429799194E-4</v>
      </c>
      <c r="I13">
        <v>6964</v>
      </c>
      <c r="J13">
        <f>AVERAGE(I11:I13)</f>
        <v>10034.666666666666</v>
      </c>
      <c r="K13">
        <f t="shared" si="2"/>
        <v>1.0594411403219682E-3</v>
      </c>
      <c r="L13">
        <v>113725</v>
      </c>
      <c r="M13">
        <f>AVERAGE(L11:L13)</f>
        <v>250225.66666666666</v>
      </c>
      <c r="O13">
        <f t="shared" si="3"/>
        <v>2.6418352939591883E-2</v>
      </c>
    </row>
    <row r="14" spans="1:15">
      <c r="A14" s="4" t="s">
        <v>23</v>
      </c>
      <c r="B14" t="s">
        <v>12</v>
      </c>
      <c r="C14">
        <v>11319</v>
      </c>
      <c r="E14">
        <f t="shared" si="0"/>
        <v>0</v>
      </c>
      <c r="F14">
        <v>0</v>
      </c>
      <c r="H14">
        <f t="shared" si="1"/>
        <v>0</v>
      </c>
      <c r="I14">
        <v>1439594</v>
      </c>
      <c r="K14">
        <f t="shared" si="2"/>
        <v>0</v>
      </c>
      <c r="L14">
        <v>359431104</v>
      </c>
      <c r="O14">
        <f t="shared" si="3"/>
        <v>0</v>
      </c>
    </row>
    <row r="15" spans="1:15">
      <c r="A15" s="4"/>
      <c r="B15" t="s">
        <v>13</v>
      </c>
      <c r="C15">
        <v>9227</v>
      </c>
      <c r="E15">
        <f t="shared" si="0"/>
        <v>0</v>
      </c>
      <c r="F15">
        <v>2054</v>
      </c>
      <c r="H15">
        <f t="shared" si="1"/>
        <v>0</v>
      </c>
      <c r="I15">
        <v>1251388</v>
      </c>
      <c r="K15">
        <f t="shared" si="2"/>
        <v>0</v>
      </c>
      <c r="L15">
        <v>839957824</v>
      </c>
      <c r="O15">
        <f t="shared" si="3"/>
        <v>0</v>
      </c>
    </row>
    <row r="16" spans="1:15">
      <c r="A16" s="4"/>
      <c r="B16" t="s">
        <v>14</v>
      </c>
      <c r="C16">
        <v>8941</v>
      </c>
      <c r="D16">
        <f>AVERAGE(C14:C16)</f>
        <v>9829</v>
      </c>
      <c r="E16">
        <f t="shared" si="0"/>
        <v>1.0377272423822042E-3</v>
      </c>
      <c r="F16">
        <v>2590</v>
      </c>
      <c r="G16">
        <f>AVERAGE(F14:F16)</f>
        <v>1548</v>
      </c>
      <c r="H16">
        <f t="shared" si="1"/>
        <v>1.6343491415277771E-4</v>
      </c>
      <c r="I16">
        <v>2103225</v>
      </c>
      <c r="J16">
        <f>AVERAGE(I14:I16)</f>
        <v>1598069</v>
      </c>
      <c r="K16">
        <f t="shared" si="2"/>
        <v>0.16872110453825281</v>
      </c>
      <c r="L16">
        <v>455066816</v>
      </c>
      <c r="M16">
        <f>AVERAGE(L14:L16)</f>
        <v>551485248</v>
      </c>
      <c r="O16">
        <f t="shared" si="3"/>
        <v>58.224770131397499</v>
      </c>
    </row>
    <row r="17" spans="1:15" ht="14.45">
      <c r="A17" s="1"/>
    </row>
    <row r="18" spans="1:15" ht="14.45">
      <c r="B18" t="s">
        <v>46</v>
      </c>
      <c r="C18" t="s">
        <v>41</v>
      </c>
      <c r="F18" t="s">
        <v>42</v>
      </c>
      <c r="I18" t="s">
        <v>40</v>
      </c>
      <c r="L18" t="s">
        <v>39</v>
      </c>
    </row>
    <row r="19" spans="1:15">
      <c r="A19" s="4" t="s">
        <v>19</v>
      </c>
      <c r="B19" t="s">
        <v>24</v>
      </c>
      <c r="F19">
        <v>0</v>
      </c>
      <c r="I19">
        <v>0</v>
      </c>
      <c r="L19">
        <v>475815264</v>
      </c>
    </row>
    <row r="20" spans="1:15">
      <c r="A20" s="4"/>
      <c r="B20" t="s">
        <v>25</v>
      </c>
      <c r="F20">
        <v>0</v>
      </c>
      <c r="I20">
        <v>0</v>
      </c>
      <c r="L20">
        <v>472564512</v>
      </c>
    </row>
    <row r="21" spans="1:15">
      <c r="A21" s="4"/>
      <c r="B21" t="s">
        <v>26</v>
      </c>
      <c r="D21" t="e">
        <f>AVERAGE(C19:C21)</f>
        <v>#DIV/0!</v>
      </c>
      <c r="E21" t="e">
        <f>D21/$M$21*100</f>
        <v>#DIV/0!</v>
      </c>
      <c r="F21">
        <v>0</v>
      </c>
      <c r="G21">
        <f>AVERAGE(F19:F21)</f>
        <v>0</v>
      </c>
      <c r="H21">
        <f>G21/$M$21*100</f>
        <v>0</v>
      </c>
      <c r="I21">
        <v>1222</v>
      </c>
      <c r="J21">
        <f>AVERAGE(I19:I21)</f>
        <v>407.33333333333331</v>
      </c>
      <c r="K21">
        <f>J21/$M$21*100</f>
        <v>8.3861419627193455E-5</v>
      </c>
      <c r="L21">
        <v>508786112</v>
      </c>
      <c r="M21">
        <f>AVERAGE(L19:L21)</f>
        <v>485721962.66666669</v>
      </c>
      <c r="O21">
        <f>M21/$M$21*100</f>
        <v>100</v>
      </c>
    </row>
    <row r="22" spans="1:15">
      <c r="A22" s="4" t="s">
        <v>20</v>
      </c>
      <c r="B22" t="s">
        <v>27</v>
      </c>
      <c r="E22">
        <f t="shared" ref="E22:E33" si="4">D22/$M$21*100</f>
        <v>0</v>
      </c>
      <c r="F22">
        <v>10838</v>
      </c>
      <c r="H22">
        <f t="shared" ref="H22:H33" si="5">G22/$M$21*100</f>
        <v>0</v>
      </c>
      <c r="I22">
        <v>1489</v>
      </c>
      <c r="K22">
        <f t="shared" ref="K22:K33" si="6">J22/$M$21*100</f>
        <v>0</v>
      </c>
      <c r="L22">
        <v>410345056</v>
      </c>
      <c r="O22">
        <f t="shared" ref="O22:O33" si="7">M22/$M$21*100</f>
        <v>0</v>
      </c>
    </row>
    <row r="23" spans="1:15">
      <c r="A23" s="4"/>
      <c r="B23" t="s">
        <v>28</v>
      </c>
      <c r="E23">
        <f t="shared" si="4"/>
        <v>0</v>
      </c>
      <c r="F23">
        <v>0</v>
      </c>
      <c r="H23">
        <f t="shared" si="5"/>
        <v>0</v>
      </c>
      <c r="I23">
        <v>0</v>
      </c>
      <c r="K23">
        <f t="shared" si="6"/>
        <v>0</v>
      </c>
      <c r="L23">
        <v>453124704</v>
      </c>
      <c r="O23">
        <f t="shared" si="7"/>
        <v>0</v>
      </c>
    </row>
    <row r="24" spans="1:15">
      <c r="A24" s="4"/>
      <c r="B24" t="s">
        <v>29</v>
      </c>
      <c r="D24" t="e">
        <f>AVERAGE(C22:C24)</f>
        <v>#DIV/0!</v>
      </c>
      <c r="E24" t="e">
        <f t="shared" si="4"/>
        <v>#DIV/0!</v>
      </c>
      <c r="F24">
        <v>0</v>
      </c>
      <c r="G24">
        <f>AVERAGE(F22:F24)</f>
        <v>3612.6666666666665</v>
      </c>
      <c r="H24">
        <f t="shared" si="5"/>
        <v>7.4377255803561595E-4</v>
      </c>
      <c r="I24">
        <v>2224</v>
      </c>
      <c r="J24">
        <f>AVERAGE(I22:I24)</f>
        <v>1237.6666666666667</v>
      </c>
      <c r="K24">
        <f t="shared" si="6"/>
        <v>2.5480969809801092E-4</v>
      </c>
      <c r="L24">
        <v>465160352</v>
      </c>
      <c r="M24">
        <f>AVERAGE(L22:L24)</f>
        <v>442876704</v>
      </c>
      <c r="O24">
        <f t="shared" si="7"/>
        <v>91.179056752665346</v>
      </c>
    </row>
    <row r="25" spans="1:15">
      <c r="A25" s="4" t="s">
        <v>21</v>
      </c>
      <c r="B25" t="s">
        <v>30</v>
      </c>
      <c r="C25">
        <v>4312260</v>
      </c>
      <c r="E25">
        <f t="shared" si="4"/>
        <v>0</v>
      </c>
      <c r="F25">
        <v>1091969</v>
      </c>
      <c r="H25">
        <f t="shared" si="5"/>
        <v>0</v>
      </c>
      <c r="I25">
        <v>0</v>
      </c>
      <c r="K25">
        <f t="shared" si="6"/>
        <v>0</v>
      </c>
      <c r="L25">
        <v>2510926</v>
      </c>
      <c r="O25">
        <f t="shared" si="7"/>
        <v>0</v>
      </c>
    </row>
    <row r="26" spans="1:15">
      <c r="A26" s="4"/>
      <c r="B26" t="s">
        <v>31</v>
      </c>
      <c r="C26">
        <v>4689387</v>
      </c>
      <c r="E26">
        <f t="shared" si="4"/>
        <v>0</v>
      </c>
      <c r="F26">
        <v>1181364</v>
      </c>
      <c r="H26">
        <f t="shared" si="5"/>
        <v>0</v>
      </c>
      <c r="I26">
        <v>0</v>
      </c>
      <c r="K26">
        <f t="shared" si="6"/>
        <v>0</v>
      </c>
      <c r="L26">
        <v>1093912</v>
      </c>
      <c r="O26">
        <f t="shared" si="7"/>
        <v>0</v>
      </c>
    </row>
    <row r="27" spans="1:15">
      <c r="A27" s="4"/>
      <c r="B27" t="s">
        <v>32</v>
      </c>
      <c r="C27">
        <v>4710188</v>
      </c>
      <c r="D27">
        <f>AVERAGE(C25:C27)</f>
        <v>4570611.666666667</v>
      </c>
      <c r="E27">
        <f t="shared" si="4"/>
        <v>0.94099341145158621</v>
      </c>
      <c r="F27">
        <v>1132350</v>
      </c>
      <c r="G27">
        <f>AVERAGE(F25:F27)</f>
        <v>1135227.6666666667</v>
      </c>
      <c r="H27">
        <f t="shared" si="5"/>
        <v>0.23371964908363271</v>
      </c>
      <c r="I27">
        <v>0</v>
      </c>
      <c r="J27">
        <f>AVERAGE(I25:I27)</f>
        <v>0</v>
      </c>
      <c r="K27">
        <f t="shared" si="6"/>
        <v>0</v>
      </c>
      <c r="L27">
        <v>734397</v>
      </c>
      <c r="M27">
        <f>AVERAGE(L25:L27)</f>
        <v>1446411.6666666667</v>
      </c>
      <c r="O27">
        <f t="shared" si="7"/>
        <v>0.2977859306022953</v>
      </c>
    </row>
    <row r="28" spans="1:15">
      <c r="A28" s="4" t="s">
        <v>22</v>
      </c>
      <c r="B28" t="s">
        <v>33</v>
      </c>
      <c r="E28">
        <f t="shared" si="4"/>
        <v>0</v>
      </c>
      <c r="F28">
        <v>9398</v>
      </c>
      <c r="H28">
        <f t="shared" si="5"/>
        <v>0</v>
      </c>
      <c r="I28">
        <v>16679</v>
      </c>
      <c r="K28">
        <f t="shared" si="6"/>
        <v>0</v>
      </c>
      <c r="L28">
        <v>4172085</v>
      </c>
      <c r="O28">
        <f t="shared" si="7"/>
        <v>0</v>
      </c>
    </row>
    <row r="29" spans="1:15">
      <c r="A29" s="4"/>
      <c r="B29" t="s">
        <v>34</v>
      </c>
      <c r="E29">
        <f t="shared" si="4"/>
        <v>0</v>
      </c>
      <c r="F29">
        <v>21481</v>
      </c>
      <c r="H29">
        <f t="shared" si="5"/>
        <v>0</v>
      </c>
      <c r="I29">
        <v>0</v>
      </c>
      <c r="K29">
        <f t="shared" si="6"/>
        <v>0</v>
      </c>
      <c r="L29">
        <v>4274838</v>
      </c>
      <c r="O29">
        <f t="shared" si="7"/>
        <v>0</v>
      </c>
    </row>
    <row r="30" spans="1:15">
      <c r="A30" s="4"/>
      <c r="B30" t="s">
        <v>35</v>
      </c>
      <c r="D30" t="e">
        <f>AVERAGE(C28:C30)</f>
        <v>#DIV/0!</v>
      </c>
      <c r="E30" t="e">
        <f t="shared" si="4"/>
        <v>#DIV/0!</v>
      </c>
      <c r="F30">
        <v>21587</v>
      </c>
      <c r="G30">
        <f>AVERAGE(F28:F30)</f>
        <v>17488.666666666668</v>
      </c>
      <c r="H30">
        <f t="shared" si="5"/>
        <v>3.6005509346647567E-3</v>
      </c>
      <c r="I30">
        <v>0</v>
      </c>
      <c r="J30">
        <f>AVERAGE(I28:I30)</f>
        <v>5559.666666666667</v>
      </c>
      <c r="K30">
        <f t="shared" si="6"/>
        <v>1.1446191636349916E-3</v>
      </c>
      <c r="L30">
        <v>4657772</v>
      </c>
      <c r="M30">
        <f>AVERAGE(L28:L30)</f>
        <v>4368231.666666667</v>
      </c>
      <c r="O30">
        <f t="shared" si="7"/>
        <v>0.89932759941193463</v>
      </c>
    </row>
    <row r="31" spans="1:15">
      <c r="A31" s="4" t="s">
        <v>23</v>
      </c>
      <c r="B31" t="s">
        <v>36</v>
      </c>
      <c r="E31">
        <f t="shared" si="4"/>
        <v>0</v>
      </c>
      <c r="F31">
        <v>0</v>
      </c>
      <c r="H31">
        <f t="shared" si="5"/>
        <v>0</v>
      </c>
      <c r="I31">
        <v>0</v>
      </c>
      <c r="K31">
        <f t="shared" si="6"/>
        <v>0</v>
      </c>
      <c r="L31">
        <v>430379168</v>
      </c>
      <c r="O31">
        <f t="shared" si="7"/>
        <v>0</v>
      </c>
    </row>
    <row r="32" spans="1:15">
      <c r="A32" s="4"/>
      <c r="B32" t="s">
        <v>37</v>
      </c>
      <c r="E32">
        <f t="shared" si="4"/>
        <v>0</v>
      </c>
      <c r="F32">
        <v>0</v>
      </c>
      <c r="H32">
        <f t="shared" si="5"/>
        <v>0</v>
      </c>
      <c r="I32">
        <v>1316</v>
      </c>
      <c r="K32">
        <f t="shared" si="6"/>
        <v>0</v>
      </c>
      <c r="L32">
        <v>448175552</v>
      </c>
      <c r="O32">
        <f t="shared" si="7"/>
        <v>0</v>
      </c>
    </row>
    <row r="33" spans="1:15">
      <c r="A33" s="4"/>
      <c r="B33" t="s">
        <v>38</v>
      </c>
      <c r="D33" t="e">
        <f>AVERAGE(C31:C33)</f>
        <v>#DIV/0!</v>
      </c>
      <c r="E33" t="e">
        <f t="shared" si="4"/>
        <v>#DIV/0!</v>
      </c>
      <c r="F33">
        <v>0</v>
      </c>
      <c r="G33">
        <f>AVERAGE(F31:F33)</f>
        <v>0</v>
      </c>
      <c r="H33">
        <f t="shared" si="5"/>
        <v>0</v>
      </c>
      <c r="I33">
        <v>1442</v>
      </c>
      <c r="J33">
        <f>AVERAGE(I31:I33)</f>
        <v>919.33333333333337</v>
      </c>
      <c r="K33">
        <f t="shared" si="6"/>
        <v>1.8927151827479507E-4</v>
      </c>
      <c r="L33">
        <v>387252320</v>
      </c>
      <c r="M33">
        <f>AVERAGE(L31:L33)</f>
        <v>421935680</v>
      </c>
      <c r="O33">
        <f t="shared" si="7"/>
        <v>86.867737601060284</v>
      </c>
    </row>
    <row r="35" spans="1:15" ht="14.45">
      <c r="B35" t="s">
        <v>46</v>
      </c>
      <c r="C35" t="s">
        <v>65</v>
      </c>
      <c r="F35" t="s">
        <v>64</v>
      </c>
      <c r="I35" t="s">
        <v>63</v>
      </c>
      <c r="L35" t="s">
        <v>62</v>
      </c>
    </row>
    <row r="36" spans="1:15">
      <c r="A36" s="4" t="s">
        <v>19</v>
      </c>
      <c r="B36" t="s">
        <v>47</v>
      </c>
      <c r="F36">
        <v>7651</v>
      </c>
      <c r="I36">
        <v>589113</v>
      </c>
      <c r="L36">
        <v>588777088</v>
      </c>
    </row>
    <row r="37" spans="1:15">
      <c r="A37" s="4"/>
      <c r="B37" t="s">
        <v>48</v>
      </c>
      <c r="F37">
        <v>0</v>
      </c>
      <c r="I37">
        <v>410403</v>
      </c>
      <c r="L37">
        <v>600814720</v>
      </c>
    </row>
    <row r="38" spans="1:15">
      <c r="A38" s="4"/>
      <c r="B38" t="s">
        <v>49</v>
      </c>
      <c r="E38">
        <f>D38/$M$38*100</f>
        <v>0</v>
      </c>
      <c r="F38">
        <v>0</v>
      </c>
      <c r="G38">
        <f>AVERAGE(F36:F38)</f>
        <v>2550.3333333333335</v>
      </c>
      <c r="H38">
        <f>G38/$M$38*100</f>
        <v>4.1932738690158878E-4</v>
      </c>
      <c r="I38">
        <v>706496</v>
      </c>
      <c r="J38">
        <f>AVERAGE(I36:I38)</f>
        <v>568670.66666666663</v>
      </c>
      <c r="K38">
        <f>J38/$M$38*100</f>
        <v>9.3501183372468072E-2</v>
      </c>
      <c r="L38">
        <v>634996864</v>
      </c>
      <c r="M38">
        <f>AVERAGE(L36:L38)</f>
        <v>608196224</v>
      </c>
      <c r="O38">
        <f>M38/$M$38*100</f>
        <v>100</v>
      </c>
    </row>
    <row r="39" spans="1:15">
      <c r="A39" s="4" t="s">
        <v>20</v>
      </c>
      <c r="B39" t="s">
        <v>50</v>
      </c>
      <c r="E39">
        <f t="shared" ref="E39:E50" si="8">D39/$M$38*100</f>
        <v>0</v>
      </c>
      <c r="F39">
        <v>4008</v>
      </c>
      <c r="H39">
        <f t="shared" ref="H39:H50" si="9">G39/$M$38*100</f>
        <v>0</v>
      </c>
      <c r="I39">
        <v>1409138</v>
      </c>
      <c r="K39">
        <f t="shared" ref="K39:K50" si="10">J39/$M$38*100</f>
        <v>0</v>
      </c>
      <c r="L39">
        <v>564451904</v>
      </c>
      <c r="O39">
        <f t="shared" ref="O39:O50" si="11">M39/$M$38*100</f>
        <v>0</v>
      </c>
    </row>
    <row r="40" spans="1:15">
      <c r="A40" s="4"/>
      <c r="B40" t="s">
        <v>51</v>
      </c>
      <c r="E40">
        <f t="shared" si="8"/>
        <v>0</v>
      </c>
      <c r="F40">
        <v>0</v>
      </c>
      <c r="H40">
        <f t="shared" si="9"/>
        <v>0</v>
      </c>
      <c r="I40">
        <v>1465922</v>
      </c>
      <c r="K40">
        <f t="shared" si="10"/>
        <v>0</v>
      </c>
      <c r="L40">
        <v>627369408</v>
      </c>
      <c r="O40">
        <f t="shared" si="11"/>
        <v>0</v>
      </c>
    </row>
    <row r="41" spans="1:15">
      <c r="A41" s="4"/>
      <c r="B41" t="s">
        <v>52</v>
      </c>
      <c r="E41">
        <f t="shared" si="8"/>
        <v>0</v>
      </c>
      <c r="F41">
        <v>0</v>
      </c>
      <c r="G41">
        <f>AVERAGE(F39:F41)</f>
        <v>1336</v>
      </c>
      <c r="H41">
        <f t="shared" si="9"/>
        <v>2.1966594781094861E-4</v>
      </c>
      <c r="I41">
        <v>1469895</v>
      </c>
      <c r="J41">
        <f>AVERAGE(I39:I41)</f>
        <v>1448318.3333333333</v>
      </c>
      <c r="K41">
        <f t="shared" si="10"/>
        <v>0.23813339777218565</v>
      </c>
      <c r="L41">
        <v>601451072</v>
      </c>
      <c r="M41">
        <f>AVERAGE(L39:L41)</f>
        <v>597757461.33333337</v>
      </c>
      <c r="O41">
        <f t="shared" si="11"/>
        <v>98.283652174291262</v>
      </c>
    </row>
    <row r="42" spans="1:15">
      <c r="A42" s="4" t="s">
        <v>21</v>
      </c>
      <c r="B42" t="s">
        <v>53</v>
      </c>
      <c r="C42">
        <v>3857606</v>
      </c>
      <c r="E42">
        <f t="shared" si="8"/>
        <v>0</v>
      </c>
      <c r="F42">
        <v>701004</v>
      </c>
      <c r="H42">
        <f t="shared" si="9"/>
        <v>0</v>
      </c>
      <c r="I42">
        <v>601160832</v>
      </c>
      <c r="K42">
        <f t="shared" si="10"/>
        <v>0</v>
      </c>
      <c r="L42">
        <v>8031338</v>
      </c>
      <c r="O42">
        <f t="shared" si="11"/>
        <v>0</v>
      </c>
    </row>
    <row r="43" spans="1:15">
      <c r="A43" s="4"/>
      <c r="B43" t="s">
        <v>54</v>
      </c>
      <c r="C43">
        <v>4071331</v>
      </c>
      <c r="D43">
        <f>AVERAGE(C42:C43)</f>
        <v>3964468.5</v>
      </c>
      <c r="E43">
        <f t="shared" si="8"/>
        <v>0.65184036722990246</v>
      </c>
      <c r="F43">
        <v>795724</v>
      </c>
      <c r="H43">
        <f t="shared" si="9"/>
        <v>0</v>
      </c>
      <c r="I43">
        <v>608101824</v>
      </c>
      <c r="K43">
        <f t="shared" si="10"/>
        <v>0</v>
      </c>
      <c r="L43">
        <v>3128805</v>
      </c>
      <c r="O43">
        <f t="shared" si="11"/>
        <v>0</v>
      </c>
    </row>
    <row r="44" spans="1:15">
      <c r="A44" s="4"/>
      <c r="B44" t="s">
        <v>55</v>
      </c>
      <c r="E44">
        <f t="shared" si="8"/>
        <v>0</v>
      </c>
      <c r="F44">
        <v>1419073</v>
      </c>
      <c r="G44">
        <f>AVERAGE(F42:F44)</f>
        <v>971933.66666666663</v>
      </c>
      <c r="H44">
        <f t="shared" si="9"/>
        <v>0.15980593570187418</v>
      </c>
      <c r="I44">
        <v>604399872</v>
      </c>
      <c r="J44">
        <f>AVERAGE(I42:I44)</f>
        <v>604554176</v>
      </c>
      <c r="K44">
        <f>J44/$M$38*100</f>
        <v>99.401172211157956</v>
      </c>
      <c r="L44">
        <v>2226145</v>
      </c>
      <c r="M44">
        <f>AVERAGE(L42:L44)</f>
        <v>4462096</v>
      </c>
      <c r="O44">
        <f t="shared" si="11"/>
        <v>0.73366058911934318</v>
      </c>
    </row>
    <row r="45" spans="1:15">
      <c r="A45" s="4" t="s">
        <v>22</v>
      </c>
      <c r="B45" t="s">
        <v>56</v>
      </c>
      <c r="E45">
        <f t="shared" si="8"/>
        <v>0</v>
      </c>
      <c r="F45">
        <v>54082</v>
      </c>
      <c r="H45">
        <f t="shared" si="9"/>
        <v>0</v>
      </c>
      <c r="I45">
        <v>26484178</v>
      </c>
      <c r="K45">
        <f t="shared" si="10"/>
        <v>0</v>
      </c>
      <c r="L45">
        <v>37800896</v>
      </c>
      <c r="O45">
        <f t="shared" si="11"/>
        <v>0</v>
      </c>
    </row>
    <row r="46" spans="1:15">
      <c r="A46" s="4"/>
      <c r="B46" t="s">
        <v>57</v>
      </c>
      <c r="E46">
        <f t="shared" si="8"/>
        <v>0</v>
      </c>
      <c r="F46">
        <v>55386</v>
      </c>
      <c r="H46">
        <f t="shared" si="9"/>
        <v>0</v>
      </c>
      <c r="I46">
        <v>29989458</v>
      </c>
      <c r="K46">
        <f t="shared" si="10"/>
        <v>0</v>
      </c>
      <c r="L46">
        <v>48622760</v>
      </c>
      <c r="O46">
        <f t="shared" si="11"/>
        <v>0</v>
      </c>
    </row>
    <row r="47" spans="1:15">
      <c r="A47" s="4"/>
      <c r="B47" t="s">
        <v>58</v>
      </c>
      <c r="E47">
        <f t="shared" si="8"/>
        <v>0</v>
      </c>
      <c r="F47">
        <v>67927</v>
      </c>
      <c r="G47">
        <f>AVERAGE(F45:F47)</f>
        <v>59131.666666666664</v>
      </c>
      <c r="H47">
        <f t="shared" si="9"/>
        <v>9.7224652724359345E-3</v>
      </c>
      <c r="I47">
        <v>29489916</v>
      </c>
      <c r="J47">
        <f>AVERAGE(I45:I47)</f>
        <v>28654517.333333332</v>
      </c>
      <c r="K47">
        <f t="shared" si="10"/>
        <v>4.7113934948292826</v>
      </c>
      <c r="L47">
        <v>42365140</v>
      </c>
      <c r="M47">
        <f>AVERAGE(L45:L47)</f>
        <v>42929598.666666664</v>
      </c>
      <c r="O47">
        <f t="shared" si="11"/>
        <v>7.0585112127671916</v>
      </c>
    </row>
    <row r="48" spans="1:15">
      <c r="A48" s="4" t="s">
        <v>23</v>
      </c>
      <c r="B48" t="s">
        <v>59</v>
      </c>
      <c r="E48">
        <f t="shared" si="8"/>
        <v>0</v>
      </c>
      <c r="F48">
        <v>5362</v>
      </c>
      <c r="H48">
        <f t="shared" si="9"/>
        <v>0</v>
      </c>
      <c r="I48">
        <v>981828</v>
      </c>
      <c r="K48">
        <f t="shared" si="10"/>
        <v>0</v>
      </c>
      <c r="L48">
        <v>580546432</v>
      </c>
      <c r="O48">
        <f t="shared" si="11"/>
        <v>0</v>
      </c>
    </row>
    <row r="49" spans="1:15">
      <c r="A49" s="4"/>
      <c r="B49" t="s">
        <v>60</v>
      </c>
      <c r="E49">
        <f t="shared" si="8"/>
        <v>0</v>
      </c>
      <c r="F49">
        <v>0</v>
      </c>
      <c r="H49">
        <f t="shared" si="9"/>
        <v>0</v>
      </c>
      <c r="I49">
        <v>1519893</v>
      </c>
      <c r="K49">
        <f t="shared" si="10"/>
        <v>0</v>
      </c>
      <c r="L49">
        <v>560230784</v>
      </c>
      <c r="O49">
        <f t="shared" si="11"/>
        <v>0</v>
      </c>
    </row>
    <row r="50" spans="1:15">
      <c r="A50" s="4"/>
      <c r="B50" t="s">
        <v>61</v>
      </c>
      <c r="E50">
        <f t="shared" si="8"/>
        <v>0</v>
      </c>
      <c r="F50">
        <v>0</v>
      </c>
      <c r="G50">
        <f>AVERAGE(F48:F50)</f>
        <v>1787.3333333333333</v>
      </c>
      <c r="H50">
        <f t="shared" si="9"/>
        <v>2.9387445413231195E-4</v>
      </c>
      <c r="I50">
        <v>1469255</v>
      </c>
      <c r="J50">
        <f>AVERAGE(I48:I50)</f>
        <v>1323658.6666666667</v>
      </c>
      <c r="K50">
        <f t="shared" si="10"/>
        <v>0.21763677813735763</v>
      </c>
      <c r="L50">
        <v>600565248</v>
      </c>
      <c r="M50">
        <f>AVERAGE(L48:L50)</f>
        <v>580447488</v>
      </c>
      <c r="O50">
        <f t="shared" si="11"/>
        <v>95.437535633236678</v>
      </c>
    </row>
    <row r="60" spans="1:15">
      <c r="B60" t="s">
        <v>69</v>
      </c>
      <c r="C60" t="s">
        <v>70</v>
      </c>
      <c r="D60" t="s">
        <v>73</v>
      </c>
      <c r="E60" t="s">
        <v>74</v>
      </c>
    </row>
    <row r="61" spans="1:15">
      <c r="A61" t="s">
        <v>66</v>
      </c>
      <c r="B61" s="2">
        <v>100</v>
      </c>
      <c r="C61" s="2">
        <v>4.8593345678070256E-2</v>
      </c>
      <c r="D61" s="2">
        <v>4.3821954156554442E-4</v>
      </c>
      <c r="E61" s="2">
        <v>3.3855380580312701E-5</v>
      </c>
    </row>
    <row r="62" spans="1:15">
      <c r="A62" t="s">
        <v>67</v>
      </c>
      <c r="B62" s="2">
        <v>97.823620162236438</v>
      </c>
      <c r="C62" s="2">
        <v>0.22546039967243869</v>
      </c>
      <c r="D62" s="2">
        <v>4.5127603449204753E-4</v>
      </c>
      <c r="E62" s="2">
        <v>8.1851189348951432E-4</v>
      </c>
    </row>
    <row r="63" spans="1:15">
      <c r="A63" t="s">
        <v>21</v>
      </c>
      <c r="B63" s="2">
        <v>0.16278691090680547</v>
      </c>
      <c r="C63" s="2">
        <v>1.5224080500814352</v>
      </c>
      <c r="D63" s="2">
        <v>0.11974897979450075</v>
      </c>
      <c r="E63" s="2">
        <v>0.96730080107827277</v>
      </c>
    </row>
    <row r="64" spans="1:15">
      <c r="A64" t="s">
        <v>22</v>
      </c>
      <c r="B64" s="2">
        <v>2.6418352939591883E-2</v>
      </c>
      <c r="C64" s="2">
        <v>1.0594411403219682E-3</v>
      </c>
      <c r="D64" s="2">
        <v>2.9804700429799194E-4</v>
      </c>
      <c r="E64" s="2">
        <v>2.1636473992490903E-4</v>
      </c>
    </row>
    <row r="65" spans="1:5">
      <c r="A65" t="s">
        <v>68</v>
      </c>
      <c r="B65" s="2">
        <v>58.224770131397499</v>
      </c>
      <c r="C65" s="2">
        <v>0.16872110453825281</v>
      </c>
      <c r="D65" s="2">
        <v>1.6343491415277771E-4</v>
      </c>
      <c r="E65" s="2">
        <v>1.0377272423822042E-3</v>
      </c>
    </row>
    <row r="69" spans="1:5">
      <c r="B69" t="s">
        <v>71</v>
      </c>
      <c r="C69" t="s">
        <v>72</v>
      </c>
      <c r="D69" t="s">
        <v>75</v>
      </c>
      <c r="E69" t="s">
        <v>76</v>
      </c>
    </row>
    <row r="70" spans="1:5">
      <c r="A70" t="s">
        <v>66</v>
      </c>
      <c r="B70" s="2">
        <v>100</v>
      </c>
      <c r="C70" s="2">
        <v>8.3861419627193455E-5</v>
      </c>
      <c r="D70" s="2">
        <v>0</v>
      </c>
      <c r="E70" s="2">
        <v>0</v>
      </c>
    </row>
    <row r="71" spans="1:5">
      <c r="A71" t="s">
        <v>67</v>
      </c>
      <c r="B71" s="2">
        <v>91.179056752665346</v>
      </c>
      <c r="C71" s="2">
        <v>2.5480969809801092E-4</v>
      </c>
      <c r="D71" s="2">
        <v>7.4377255803561595E-4</v>
      </c>
      <c r="E71" s="2">
        <v>0</v>
      </c>
    </row>
    <row r="72" spans="1:5">
      <c r="A72" t="s">
        <v>21</v>
      </c>
      <c r="B72" s="2">
        <v>0.2977859306022953</v>
      </c>
      <c r="C72" s="2">
        <v>0</v>
      </c>
      <c r="D72" s="2">
        <v>0.23371964908363271</v>
      </c>
      <c r="E72" s="2">
        <v>0.94099341145158621</v>
      </c>
    </row>
    <row r="73" spans="1:5">
      <c r="A73" t="s">
        <v>22</v>
      </c>
      <c r="B73" s="2">
        <v>0.89932759941193463</v>
      </c>
      <c r="C73" s="2">
        <v>1.1446191636349916E-3</v>
      </c>
      <c r="D73" s="2">
        <v>3.6005509346647567E-3</v>
      </c>
      <c r="E73" s="2">
        <v>0</v>
      </c>
    </row>
    <row r="74" spans="1:5">
      <c r="A74" t="s">
        <v>68</v>
      </c>
      <c r="B74" s="2">
        <v>86.867737601060284</v>
      </c>
      <c r="C74" s="2">
        <v>1.8927151827479507E-4</v>
      </c>
      <c r="D74" s="2">
        <v>0</v>
      </c>
      <c r="E74" s="2">
        <v>0</v>
      </c>
    </row>
    <row r="77" spans="1:5">
      <c r="B77" t="s">
        <v>77</v>
      </c>
      <c r="C77" t="s">
        <v>78</v>
      </c>
      <c r="D77" t="s">
        <v>79</v>
      </c>
      <c r="E77" t="s">
        <v>80</v>
      </c>
    </row>
    <row r="78" spans="1:5">
      <c r="A78" t="s">
        <v>66</v>
      </c>
      <c r="B78" s="2">
        <v>100</v>
      </c>
      <c r="C78" s="2">
        <v>9.3501183372468072E-2</v>
      </c>
      <c r="D78" s="2">
        <v>4.1932738690158878E-4</v>
      </c>
      <c r="E78" s="2">
        <v>0</v>
      </c>
    </row>
    <row r="79" spans="1:5">
      <c r="A79" t="s">
        <v>67</v>
      </c>
      <c r="B79" s="2">
        <v>98.283652174291262</v>
      </c>
      <c r="C79" s="2">
        <v>0.23813339777218565</v>
      </c>
      <c r="D79" s="2">
        <v>2.1966594781094861E-4</v>
      </c>
      <c r="E79" s="2">
        <v>0</v>
      </c>
    </row>
    <row r="80" spans="1:5">
      <c r="A80" t="s">
        <v>21</v>
      </c>
      <c r="B80" s="2">
        <v>0.73366058911934318</v>
      </c>
      <c r="C80" s="2">
        <v>99.401172211157956</v>
      </c>
      <c r="D80" s="2">
        <v>0.15980593570187418</v>
      </c>
      <c r="E80" s="2">
        <v>0.65184036722990246</v>
      </c>
    </row>
    <row r="81" spans="1:5">
      <c r="A81" t="s">
        <v>22</v>
      </c>
      <c r="B81" s="2">
        <v>7.0585112127671916</v>
      </c>
      <c r="C81" s="2">
        <v>4.7113934948292826</v>
      </c>
      <c r="D81" s="2">
        <v>9.7224652724359345E-3</v>
      </c>
      <c r="E81" s="2">
        <v>0</v>
      </c>
    </row>
    <row r="82" spans="1:5">
      <c r="A82" t="s">
        <v>68</v>
      </c>
      <c r="B82" s="2">
        <v>95.437535633236678</v>
      </c>
      <c r="C82" s="2">
        <v>0.21763677813735763</v>
      </c>
      <c r="D82" s="2">
        <v>2.9387445413231195E-4</v>
      </c>
      <c r="E82" s="2">
        <v>0</v>
      </c>
    </row>
  </sheetData>
  <mergeCells count="15">
    <mergeCell ref="A42:A44"/>
    <mergeCell ref="A45:A47"/>
    <mergeCell ref="A48:A50"/>
    <mergeCell ref="A22:A24"/>
    <mergeCell ref="A25:A27"/>
    <mergeCell ref="A28:A30"/>
    <mergeCell ref="A31:A33"/>
    <mergeCell ref="A36:A38"/>
    <mergeCell ref="A39:A41"/>
    <mergeCell ref="A19:A21"/>
    <mergeCell ref="A2:A4"/>
    <mergeCell ref="A5:A7"/>
    <mergeCell ref="A8:A10"/>
    <mergeCell ref="A11:A13"/>
    <mergeCell ref="A14:A16"/>
  </mergeCells>
  <pageMargins left="0.7" right="0.7" top="0.75" bottom="0.75" header="0.3" footer="0.3"/>
  <headerFooter>
    <oddFooter>&amp;C_x000D_&amp;1#&amp;"Aptos"&amp;8&amp;K000000 -Bruker Confidential-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Beixi</dc:creator>
  <cp:lastModifiedBy>MICHAEL GIRGIS</cp:lastModifiedBy>
  <dcterms:created xsi:type="dcterms:W3CDTF">2026-01-29T21:44:47Z</dcterms:created>
  <dcterms:modified xsi:type="dcterms:W3CDTF">2026-03-23T19:11:14Z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40eb20-1c5f-4409-b1a4-85adc943d5d7_Enabled">
    <vt:lpwstr>true</vt:lpwstr>
  </property>
  <property fmtid="{D5CDD505-2E9C-101B-9397-08002B2CF9AE}" pid="3" name="MSIP_Label_e340eb20-1c5f-4409-b1a4-85adc943d5d7_SetDate">
    <vt:lpwstr>2026-01-29T23:53:18Z</vt:lpwstr>
  </property>
  <property fmtid="{D5CDD505-2E9C-101B-9397-08002B2CF9AE}" pid="4" name="MSIP_Label_e340eb20-1c5f-4409-b1a4-85adc943d5d7_Method">
    <vt:lpwstr>Standard</vt:lpwstr>
  </property>
  <property fmtid="{D5CDD505-2E9C-101B-9397-08002B2CF9AE}" pid="5" name="MSIP_Label_e340eb20-1c5f-4409-b1a4-85adc943d5d7_Name">
    <vt:lpwstr>Confidential</vt:lpwstr>
  </property>
  <property fmtid="{D5CDD505-2E9C-101B-9397-08002B2CF9AE}" pid="6" name="MSIP_Label_e340eb20-1c5f-4409-b1a4-85adc943d5d7_SiteId">
    <vt:lpwstr>375ce1b8-8db1-479b-a12c-06fa9d2a2eaf</vt:lpwstr>
  </property>
  <property fmtid="{D5CDD505-2E9C-101B-9397-08002B2CF9AE}" pid="7" name="MSIP_Label_e340eb20-1c5f-4409-b1a4-85adc943d5d7_ActionId">
    <vt:lpwstr>d543b019-6694-4732-9d17-6951dd6b4b02</vt:lpwstr>
  </property>
  <property fmtid="{D5CDD505-2E9C-101B-9397-08002B2CF9AE}" pid="8" name="MSIP_Label_e340eb20-1c5f-4409-b1a4-85adc943d5d7_ContentBits">
    <vt:lpwstr>2</vt:lpwstr>
  </property>
  <property fmtid="{D5CDD505-2E9C-101B-9397-08002B2CF9AE}" pid="9" name="MSIP_Label_e340eb20-1c5f-4409-b1a4-85adc943d5d7_Tag">
    <vt:lpwstr>10, 3, 0, 1</vt:lpwstr>
  </property>
</Properties>
</file>