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Lab Notes\Solar Panel Backsheet\"/>
    </mc:Choice>
  </mc:AlternateContent>
  <xr:revisionPtr revIDLastSave="0" documentId="13_ncr:1_{A7092476-C932-4FFA-A061-31EB4D33DC08}" xr6:coauthVersionLast="47" xr6:coauthVersionMax="47" xr10:uidLastSave="{00000000-0000-0000-0000-000000000000}"/>
  <bookViews>
    <workbookView xWindow="12800" yWindow="0" windowWidth="12800" windowHeight="13800" xr2:uid="{450A2F6B-ECD2-44BA-A127-B85A3BD410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F25" i="1"/>
  <c r="G25" i="1" s="1"/>
  <c r="F26" i="1"/>
  <c r="G26" i="1" s="1"/>
  <c r="F6" i="1"/>
  <c r="F7" i="1"/>
  <c r="F8" i="1"/>
  <c r="F10" i="1"/>
  <c r="F11" i="1"/>
  <c r="F12" i="1"/>
  <c r="F13" i="1"/>
  <c r="F5" i="1"/>
  <c r="J10" i="1"/>
  <c r="J11" i="1"/>
  <c r="J12" i="1"/>
  <c r="J13" i="1"/>
  <c r="K20" i="1"/>
  <c r="K21" i="1"/>
  <c r="K22" i="1"/>
  <c r="K24" i="1"/>
  <c r="M24" i="1" s="1"/>
  <c r="K25" i="1"/>
  <c r="M25" i="1" s="1"/>
  <c r="K26" i="1"/>
  <c r="M26" i="1" s="1"/>
  <c r="K27" i="1"/>
  <c r="K19" i="1"/>
  <c r="E20" i="1"/>
  <c r="F20" i="1" s="1"/>
  <c r="G20" i="1" s="1"/>
  <c r="E21" i="1"/>
  <c r="F21" i="1" s="1"/>
  <c r="G21" i="1" s="1"/>
  <c r="E22" i="1"/>
  <c r="F22" i="1" s="1"/>
  <c r="G22" i="1" s="1"/>
  <c r="D20" i="1"/>
  <c r="D21" i="1"/>
  <c r="D22" i="1"/>
  <c r="J6" i="1"/>
  <c r="J7" i="1"/>
  <c r="J8" i="1"/>
  <c r="D24" i="1"/>
  <c r="E24" i="1"/>
  <c r="D25" i="1"/>
  <c r="E25" i="1"/>
  <c r="D26" i="1"/>
  <c r="E26" i="1"/>
  <c r="D27" i="1"/>
  <c r="E27" i="1"/>
  <c r="F27" i="1" s="1"/>
  <c r="G27" i="1" s="1"/>
  <c r="E19" i="1"/>
  <c r="F19" i="1" s="1"/>
  <c r="G19" i="1" s="1"/>
  <c r="D19" i="1"/>
  <c r="J5" i="1"/>
  <c r="M27" i="1" l="1"/>
  <c r="M20" i="1"/>
  <c r="M19" i="1"/>
  <c r="M22" i="1"/>
  <c r="M21" i="1"/>
</calcChain>
</file>

<file path=xl/sharedStrings.xml><?xml version="1.0" encoding="utf-8"?>
<sst xmlns="http://schemas.openxmlformats.org/spreadsheetml/2006/main" count="42" uniqueCount="21">
  <si>
    <t>Composition</t>
  </si>
  <si>
    <t>Time (h)</t>
  </si>
  <si>
    <t>Empty Vial</t>
  </si>
  <si>
    <t>Filter Paper</t>
  </si>
  <si>
    <t>KOH</t>
  </si>
  <si>
    <t>NaOH</t>
  </si>
  <si>
    <t>Date</t>
  </si>
  <si>
    <t>Backsheet Mass</t>
  </si>
  <si>
    <t>Final Mass (total)</t>
  </si>
  <si>
    <t>Final Mass (Backsheet)</t>
  </si>
  <si>
    <t>Recovered TPA</t>
  </si>
  <si>
    <t>Recovered Fluropolymer</t>
  </si>
  <si>
    <t>Final Mass (TPA)</t>
  </si>
  <si>
    <t>PET Mass</t>
  </si>
  <si>
    <t>*assumption based on paper given</t>
  </si>
  <si>
    <t>PVDF Mass</t>
  </si>
  <si>
    <t>Theoretical TPA</t>
  </si>
  <si>
    <t>D_f</t>
  </si>
  <si>
    <t>*don't know composition of remaining backsheet</t>
  </si>
  <si>
    <t>All masses in grams</t>
  </si>
  <si>
    <t>D_PET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</si>
</sst>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E273-BE7D-4CC2-8894-E74B23411569}">
  <dimension ref="A1:M28"/>
  <sheetViews>
    <sheetView tabSelected="1" topLeftCell="F1" workbookViewId="0">
      <selection activeCell="M19" sqref="M19"/>
    </sheetView>
  </sheetViews>
  <sheetFormatPr defaultRowHeight="14.35" x14ac:dyDescent="0.5"/>
  <cols>
    <col min="1" max="1" width="10.8203125" bestFit="1" customWidth="1"/>
    <col min="5" max="5" width="13.46875" bestFit="1" customWidth="1"/>
    <col min="6" max="6" width="13.64453125" customWidth="1"/>
    <col min="7" max="7" width="9.52734375" bestFit="1" customWidth="1"/>
    <col min="8" max="8" width="14.17578125" bestFit="1" customWidth="1"/>
    <col min="9" max="9" width="18.8203125" bestFit="1" customWidth="1"/>
  </cols>
  <sheetData>
    <row r="1" spans="1:13" x14ac:dyDescent="0.5">
      <c r="A1" t="s">
        <v>19</v>
      </c>
    </row>
    <row r="3" spans="1:13" x14ac:dyDescent="0.5">
      <c r="A3" t="s">
        <v>11</v>
      </c>
      <c r="F3" t="s">
        <v>14</v>
      </c>
      <c r="L3" t="s">
        <v>18</v>
      </c>
    </row>
    <row r="4" spans="1:13" x14ac:dyDescent="0.5">
      <c r="A4" t="s">
        <v>0</v>
      </c>
      <c r="B4" t="s">
        <v>1</v>
      </c>
      <c r="D4" t="s">
        <v>6</v>
      </c>
      <c r="E4" t="s">
        <v>7</v>
      </c>
      <c r="F4" t="s">
        <v>15</v>
      </c>
      <c r="G4" t="s">
        <v>2</v>
      </c>
      <c r="H4" t="s">
        <v>3</v>
      </c>
      <c r="I4" t="s">
        <v>8</v>
      </c>
      <c r="J4" t="s">
        <v>9</v>
      </c>
      <c r="L4" t="s">
        <v>17</v>
      </c>
    </row>
    <row r="5" spans="1:13" x14ac:dyDescent="0.5">
      <c r="A5" t="s">
        <v>4</v>
      </c>
      <c r="B5">
        <v>1</v>
      </c>
      <c r="D5" s="1">
        <v>45506</v>
      </c>
      <c r="E5" s="2">
        <v>0.99660000000000004</v>
      </c>
      <c r="F5" s="2">
        <f>E5*0.229</f>
        <v>0.22822140000000002</v>
      </c>
      <c r="G5" s="2">
        <v>16.304500000000001</v>
      </c>
      <c r="H5" s="2">
        <v>0.13819999999999999</v>
      </c>
      <c r="I5" s="2">
        <v>17.216100000000001</v>
      </c>
      <c r="J5" s="2">
        <f t="shared" ref="J5:J13" si="0">I5-G5-H5</f>
        <v>0.77339999999999998</v>
      </c>
      <c r="K5" s="2"/>
      <c r="L5" s="2"/>
      <c r="M5" s="2"/>
    </row>
    <row r="6" spans="1:13" x14ac:dyDescent="0.5">
      <c r="A6" t="s">
        <v>4</v>
      </c>
      <c r="B6">
        <v>4</v>
      </c>
      <c r="D6" s="1">
        <v>45505</v>
      </c>
      <c r="E6" s="2">
        <v>0.99729999999999996</v>
      </c>
      <c r="F6" s="2">
        <f t="shared" ref="F6:F13" si="1">E6*0.229</f>
        <v>0.22838169999999999</v>
      </c>
      <c r="G6" s="2">
        <v>16.0152</v>
      </c>
      <c r="H6" s="2">
        <v>0.1356</v>
      </c>
      <c r="I6" s="2">
        <v>16.3386</v>
      </c>
      <c r="J6" s="2">
        <f t="shared" si="0"/>
        <v>0.18779999999999947</v>
      </c>
      <c r="K6" s="2"/>
      <c r="L6" s="2"/>
      <c r="M6" s="2"/>
    </row>
    <row r="7" spans="1:13" x14ac:dyDescent="0.5">
      <c r="A7" t="s">
        <v>4</v>
      </c>
      <c r="B7">
        <v>8</v>
      </c>
      <c r="D7" s="1">
        <v>45505</v>
      </c>
      <c r="E7" s="2">
        <v>1.0187999999999999</v>
      </c>
      <c r="F7" s="2">
        <f t="shared" si="1"/>
        <v>0.23330519999999999</v>
      </c>
      <c r="G7" s="2">
        <v>16.143999999999998</v>
      </c>
      <c r="H7" s="2">
        <v>0.14050000000000001</v>
      </c>
      <c r="I7" s="2">
        <v>16.386399999999998</v>
      </c>
      <c r="J7" s="2">
        <f t="shared" si="0"/>
        <v>0.10189999999999994</v>
      </c>
      <c r="K7" s="2"/>
      <c r="L7" s="2"/>
      <c r="M7" s="2"/>
    </row>
    <row r="8" spans="1:13" x14ac:dyDescent="0.5">
      <c r="A8" t="s">
        <v>4</v>
      </c>
      <c r="B8">
        <v>24</v>
      </c>
      <c r="D8" s="1">
        <v>45504</v>
      </c>
      <c r="E8" s="2">
        <v>1.0046999999999999</v>
      </c>
      <c r="F8" s="2">
        <f t="shared" si="1"/>
        <v>0.23007629999999998</v>
      </c>
      <c r="G8" s="2">
        <v>16.360399999999998</v>
      </c>
      <c r="H8" s="2">
        <v>0.1366</v>
      </c>
      <c r="I8" s="2">
        <v>16.530999999999999</v>
      </c>
      <c r="J8" s="2">
        <f t="shared" si="0"/>
        <v>3.4000000000000308E-2</v>
      </c>
      <c r="K8" s="2"/>
      <c r="L8" s="2"/>
      <c r="M8" s="2"/>
    </row>
    <row r="9" spans="1:13" x14ac:dyDescent="0.5">
      <c r="E9" s="2"/>
      <c r="F9" s="2"/>
      <c r="G9" s="2"/>
      <c r="H9" s="2"/>
      <c r="I9" s="2"/>
      <c r="J9" s="2"/>
      <c r="K9" s="2"/>
      <c r="L9" s="2"/>
      <c r="M9" s="2"/>
    </row>
    <row r="10" spans="1:13" x14ac:dyDescent="0.5">
      <c r="A10" t="s">
        <v>5</v>
      </c>
      <c r="B10">
        <v>1</v>
      </c>
      <c r="D10" s="1">
        <v>45497</v>
      </c>
      <c r="E10" s="2">
        <v>0.99680000000000002</v>
      </c>
      <c r="F10" s="2">
        <f t="shared" si="1"/>
        <v>0.2282672</v>
      </c>
      <c r="G10" s="2">
        <v>16.125299999999999</v>
      </c>
      <c r="H10" s="2">
        <v>0.12180000000000001</v>
      </c>
      <c r="I10" s="2">
        <v>16.8642</v>
      </c>
      <c r="J10" s="2">
        <f t="shared" si="0"/>
        <v>0.61710000000000098</v>
      </c>
      <c r="K10" s="2"/>
      <c r="L10" s="2"/>
      <c r="M10" s="2"/>
    </row>
    <row r="11" spans="1:13" x14ac:dyDescent="0.5">
      <c r="A11" t="s">
        <v>5</v>
      </c>
      <c r="B11">
        <v>4</v>
      </c>
      <c r="D11" s="1">
        <v>45499</v>
      </c>
      <c r="E11" s="2">
        <v>1.0106999999999999</v>
      </c>
      <c r="F11" s="2">
        <f t="shared" si="1"/>
        <v>0.2314503</v>
      </c>
      <c r="G11" s="2">
        <v>16.187799999999999</v>
      </c>
      <c r="H11" s="2">
        <v>0.13789999999999999</v>
      </c>
      <c r="I11" s="2">
        <v>16.386399999999998</v>
      </c>
      <c r="J11" s="2">
        <f t="shared" si="0"/>
        <v>6.0699999999999005E-2</v>
      </c>
      <c r="K11" s="2"/>
      <c r="L11" s="2"/>
      <c r="M11" s="2"/>
    </row>
    <row r="12" spans="1:13" x14ac:dyDescent="0.5">
      <c r="A12" t="s">
        <v>5</v>
      </c>
      <c r="B12">
        <v>8</v>
      </c>
      <c r="D12" s="1">
        <v>45503</v>
      </c>
      <c r="E12" s="2">
        <v>1.0016</v>
      </c>
      <c r="F12" s="2">
        <f t="shared" si="1"/>
        <v>0.22936640000000003</v>
      </c>
      <c r="G12" s="2">
        <v>16.182600000000001</v>
      </c>
      <c r="H12" s="2">
        <v>0.13969999999999999</v>
      </c>
      <c r="I12" s="2">
        <v>16.3475</v>
      </c>
      <c r="J12" s="2">
        <f t="shared" si="0"/>
        <v>2.519999999999939E-2</v>
      </c>
      <c r="K12" s="2"/>
      <c r="L12" s="2"/>
      <c r="M12" s="2"/>
    </row>
    <row r="13" spans="1:13" x14ac:dyDescent="0.5">
      <c r="A13" t="s">
        <v>5</v>
      </c>
      <c r="B13">
        <v>24</v>
      </c>
      <c r="D13" s="1">
        <v>45498</v>
      </c>
      <c r="E13" s="2">
        <v>1.0144</v>
      </c>
      <c r="F13" s="2">
        <f t="shared" si="1"/>
        <v>0.23229759999999999</v>
      </c>
      <c r="G13" s="2">
        <v>16.376300000000001</v>
      </c>
      <c r="H13" s="2">
        <v>0.1411</v>
      </c>
      <c r="I13" s="2">
        <v>16.539400000000001</v>
      </c>
      <c r="J13" s="2">
        <f t="shared" si="0"/>
        <v>2.200000000000002E-2</v>
      </c>
      <c r="K13" s="2"/>
      <c r="L13" s="2"/>
      <c r="M13" s="2"/>
    </row>
    <row r="14" spans="1:13" x14ac:dyDescent="0.5"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5"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5"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5">
      <c r="A17" t="s">
        <v>10</v>
      </c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5">
      <c r="A18" t="s">
        <v>0</v>
      </c>
      <c r="B18" t="s">
        <v>1</v>
      </c>
      <c r="D18" t="s">
        <v>6</v>
      </c>
      <c r="E18" s="2" t="s">
        <v>7</v>
      </c>
      <c r="F18" s="2" t="s">
        <v>13</v>
      </c>
      <c r="G18" s="2" t="s">
        <v>16</v>
      </c>
      <c r="H18" s="2" t="s">
        <v>2</v>
      </c>
      <c r="I18" s="2" t="s">
        <v>3</v>
      </c>
      <c r="J18" s="2" t="s">
        <v>8</v>
      </c>
      <c r="K18" s="2" t="s">
        <v>12</v>
      </c>
      <c r="L18" s="2"/>
      <c r="M18" s="2" t="s">
        <v>20</v>
      </c>
    </row>
    <row r="19" spans="1:13" x14ac:dyDescent="0.5">
      <c r="A19" t="s">
        <v>4</v>
      </c>
      <c r="B19">
        <v>1</v>
      </c>
      <c r="D19" s="1">
        <f>D5</f>
        <v>45506</v>
      </c>
      <c r="E19" s="2">
        <f>E5</f>
        <v>0.99660000000000004</v>
      </c>
      <c r="F19" s="2">
        <f>E19*0.771</f>
        <v>0.76837860000000002</v>
      </c>
      <c r="G19" s="2">
        <f>F19/192.152*166.132</f>
        <v>0.66432966388692294</v>
      </c>
      <c r="H19" s="2">
        <v>16.210100000000001</v>
      </c>
      <c r="I19" s="2">
        <v>0.13800000000000001</v>
      </c>
      <c r="J19" s="2">
        <v>16.546600000000002</v>
      </c>
      <c r="K19" s="2">
        <f>J19-I19-H19</f>
        <v>0.19849999999999923</v>
      </c>
      <c r="L19" s="2"/>
      <c r="M19" s="2">
        <f>K19/G19*100</f>
        <v>29.879743565656337</v>
      </c>
    </row>
    <row r="20" spans="1:13" x14ac:dyDescent="0.5">
      <c r="A20" t="s">
        <v>4</v>
      </c>
      <c r="B20">
        <v>4</v>
      </c>
      <c r="D20" s="1">
        <f t="shared" ref="D20:E22" si="2">D6</f>
        <v>45505</v>
      </c>
      <c r="E20" s="2">
        <f t="shared" si="2"/>
        <v>0.99729999999999996</v>
      </c>
      <c r="F20" s="2">
        <f t="shared" ref="F20:F27" si="3">E20*0.771</f>
        <v>0.76891829999999994</v>
      </c>
      <c r="G20" s="2">
        <f t="shared" ref="G20:G27" si="4">F20/192.152*166.132</f>
        <v>0.6647962811503394</v>
      </c>
      <c r="H20" s="2">
        <v>16.551200000000001</v>
      </c>
      <c r="I20" s="2">
        <v>0.13689999999999999</v>
      </c>
      <c r="J20" s="2">
        <v>17.478300000000001</v>
      </c>
      <c r="K20" s="2">
        <f t="shared" ref="K20:K27" si="5">J20-I20-H20</f>
        <v>0.79019999999999868</v>
      </c>
      <c r="L20" s="2"/>
      <c r="M20" s="2">
        <f t="shared" ref="M20:M27" si="6">K20/G20*100</f>
        <v>118.86348079936087</v>
      </c>
    </row>
    <row r="21" spans="1:13" x14ac:dyDescent="0.5">
      <c r="A21" t="s">
        <v>4</v>
      </c>
      <c r="B21">
        <v>8</v>
      </c>
      <c r="D21" s="1">
        <f t="shared" si="2"/>
        <v>45505</v>
      </c>
      <c r="E21" s="2">
        <f t="shared" si="2"/>
        <v>1.0187999999999999</v>
      </c>
      <c r="F21" s="2">
        <f t="shared" si="3"/>
        <v>0.78549479999999994</v>
      </c>
      <c r="G21" s="2">
        <f t="shared" si="4"/>
        <v>0.6791280970981306</v>
      </c>
      <c r="H21" s="2">
        <v>16.181000000000001</v>
      </c>
      <c r="I21" s="2">
        <v>0.13880000000000001</v>
      </c>
      <c r="J21" s="2">
        <v>17.029</v>
      </c>
      <c r="K21" s="2">
        <f t="shared" si="5"/>
        <v>0.70919999999999916</v>
      </c>
      <c r="L21" s="2"/>
      <c r="M21" s="2">
        <f t="shared" si="6"/>
        <v>104.42801630949505</v>
      </c>
    </row>
    <row r="22" spans="1:13" x14ac:dyDescent="0.5">
      <c r="A22" t="s">
        <v>4</v>
      </c>
      <c r="B22">
        <v>24</v>
      </c>
      <c r="D22" s="1">
        <f t="shared" si="2"/>
        <v>45504</v>
      </c>
      <c r="E22" s="2">
        <f t="shared" si="2"/>
        <v>1.0046999999999999</v>
      </c>
      <c r="F22" s="2">
        <f t="shared" si="3"/>
        <v>0.77462369999999992</v>
      </c>
      <c r="G22" s="2">
        <f t="shared" si="4"/>
        <v>0.66972909222074184</v>
      </c>
      <c r="H22" s="2">
        <v>16.1203</v>
      </c>
      <c r="I22" s="2">
        <v>0.1389</v>
      </c>
      <c r="J22" s="2">
        <v>17.051200000000001</v>
      </c>
      <c r="K22" s="2">
        <f t="shared" si="5"/>
        <v>0.79200000000000159</v>
      </c>
      <c r="L22" s="2"/>
      <c r="M22" s="2">
        <f t="shared" si="6"/>
        <v>118.25677116307192</v>
      </c>
    </row>
    <row r="23" spans="1:13" x14ac:dyDescent="0.5">
      <c r="D23" s="1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5">
      <c r="A24" t="s">
        <v>5</v>
      </c>
      <c r="B24">
        <v>1</v>
      </c>
      <c r="D24" s="1">
        <f t="shared" ref="D24:E24" si="7">D10</f>
        <v>45497</v>
      </c>
      <c r="E24" s="2">
        <f t="shared" si="7"/>
        <v>0.99680000000000002</v>
      </c>
      <c r="F24" s="2">
        <f t="shared" si="3"/>
        <v>0.76853280000000002</v>
      </c>
      <c r="G24" s="2">
        <f t="shared" si="4"/>
        <v>0.66446298310504182</v>
      </c>
      <c r="H24" s="2">
        <v>16.0108</v>
      </c>
      <c r="I24" s="2">
        <v>0.14130000000000001</v>
      </c>
      <c r="J24" s="2">
        <v>16.469100000000001</v>
      </c>
      <c r="K24" s="2">
        <f t="shared" si="5"/>
        <v>0.31700000000000017</v>
      </c>
      <c r="L24" s="2"/>
      <c r="M24" s="2">
        <f t="shared" si="6"/>
        <v>47.707699008100676</v>
      </c>
    </row>
    <row r="25" spans="1:13" x14ac:dyDescent="0.5">
      <c r="A25" t="s">
        <v>5</v>
      </c>
      <c r="B25">
        <v>4</v>
      </c>
      <c r="D25" s="1">
        <f t="shared" ref="D25:E25" si="8">D11</f>
        <v>45499</v>
      </c>
      <c r="E25" s="2">
        <f t="shared" si="8"/>
        <v>1.0106999999999999</v>
      </c>
      <c r="F25" s="2">
        <f t="shared" si="3"/>
        <v>0.77924969999999993</v>
      </c>
      <c r="G25" s="2">
        <f t="shared" si="4"/>
        <v>0.67372866876431159</v>
      </c>
      <c r="H25" s="2">
        <v>16.334900000000001</v>
      </c>
      <c r="I25" s="2">
        <v>0.13800000000000001</v>
      </c>
      <c r="J25" s="2">
        <v>17.284300000000002</v>
      </c>
      <c r="K25" s="2">
        <f t="shared" si="5"/>
        <v>0.81139999999999901</v>
      </c>
      <c r="L25" s="2"/>
      <c r="M25" s="2">
        <f t="shared" si="6"/>
        <v>120.4342397197066</v>
      </c>
    </row>
    <row r="26" spans="1:13" x14ac:dyDescent="0.5">
      <c r="A26" t="s">
        <v>5</v>
      </c>
      <c r="B26">
        <v>8</v>
      </c>
      <c r="D26" s="1">
        <f t="shared" ref="D26:E26" si="9">D12</f>
        <v>45503</v>
      </c>
      <c r="E26" s="2">
        <f t="shared" si="9"/>
        <v>1.0016</v>
      </c>
      <c r="F26" s="2">
        <f t="shared" si="3"/>
        <v>0.77223360000000008</v>
      </c>
      <c r="G26" s="2">
        <f t="shared" si="4"/>
        <v>0.66766264433989775</v>
      </c>
      <c r="H26" s="2">
        <v>16.219000000000001</v>
      </c>
      <c r="I26" s="2">
        <v>0.13969999999999999</v>
      </c>
      <c r="J26" s="2">
        <v>17.1844</v>
      </c>
      <c r="K26" s="2">
        <f t="shared" si="5"/>
        <v>0.82569999999999766</v>
      </c>
      <c r="L26" s="2"/>
      <c r="M26" s="2">
        <f t="shared" si="6"/>
        <v>123.67024080197683</v>
      </c>
    </row>
    <row r="27" spans="1:13" x14ac:dyDescent="0.5">
      <c r="A27" t="s">
        <v>5</v>
      </c>
      <c r="B27">
        <v>24</v>
      </c>
      <c r="D27" s="1">
        <f t="shared" ref="D27:E27" si="10">D13</f>
        <v>45498</v>
      </c>
      <c r="E27" s="2">
        <f t="shared" si="10"/>
        <v>1.0144</v>
      </c>
      <c r="F27" s="2">
        <f t="shared" si="3"/>
        <v>0.78210239999999998</v>
      </c>
      <c r="G27" s="2">
        <f t="shared" si="4"/>
        <v>0.67619507429951287</v>
      </c>
      <c r="H27" s="2">
        <v>16.378599999999999</v>
      </c>
      <c r="I27" s="2">
        <v>0.13969999999999999</v>
      </c>
      <c r="J27" s="2">
        <v>17.3371</v>
      </c>
      <c r="K27" s="2">
        <f t="shared" si="5"/>
        <v>0.81879999999999953</v>
      </c>
      <c r="L27" s="2"/>
      <c r="M27" s="2">
        <f t="shared" si="6"/>
        <v>121.0893174352408</v>
      </c>
    </row>
    <row r="28" spans="1:13" x14ac:dyDescent="0.5">
      <c r="E28" s="2"/>
      <c r="F28" s="2"/>
      <c r="G28" s="2"/>
      <c r="H28" s="2"/>
      <c r="I28" s="2"/>
      <c r="J28" s="2"/>
      <c r="K28" s="2"/>
      <c r="L28" s="2"/>
      <c r="M2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Elanna N</dc:creator>
  <cp:lastModifiedBy>Elanna N</cp:lastModifiedBy>
  <dcterms:created xsi:type="dcterms:W3CDTF">2024-07-31T16:41:38Z</dcterms:created>
  <dcterms:modified xsi:type="dcterms:W3CDTF">2024-08-06T16:39:11Z</dcterms:modified>
</cp:coreProperties>
</file>