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amann\AVOGADRO\Manuskripte\2025-07-04 AC Impact of reference in IDMS\NEW JOURNAL\Supp Inform\"/>
    </mc:Choice>
  </mc:AlternateContent>
  <xr:revisionPtr revIDLastSave="0" documentId="13_ncr:1_{3C263822-2016-446C-9FA3-DBAB3B0AD36D}" xr6:coauthVersionLast="47" xr6:coauthVersionMax="47" xr10:uidLastSave="{00000000-0000-0000-0000-000000000000}"/>
  <bookViews>
    <workbookView xWindow="38280" yWindow="-120" windowWidth="38640" windowHeight="21120" xr2:uid="{D785B0B1-C4BA-440C-A787-B773B37C3BE2}"/>
  </bookViews>
  <sheets>
    <sheet name="Introduction" sheetId="445" r:id="rId1"/>
    <sheet name="Summary" sheetId="444" r:id="rId2"/>
    <sheet name="blk-01" sheetId="414" r:id="rId3"/>
    <sheet name="blk-02" sheetId="415" r:id="rId4"/>
    <sheet name="z_14_01" sheetId="416" r:id="rId5"/>
    <sheet name="z_14_02" sheetId="417" r:id="rId6"/>
    <sheet name="z_14_03" sheetId="418" r:id="rId7"/>
    <sheet name="z_14_04" sheetId="419" r:id="rId8"/>
    <sheet name="z_14c_01" sheetId="420" r:id="rId9"/>
    <sheet name="z_14c_02" sheetId="421" r:id="rId10"/>
    <sheet name="z_14c_03" sheetId="422" r:id="rId11"/>
    <sheet name="z_14c_04" sheetId="423" r:id="rId12"/>
    <sheet name="z_14dc_01" sheetId="424" r:id="rId13"/>
    <sheet name="z_14dc_02" sheetId="425" r:id="rId14"/>
    <sheet name="z_14dc_03" sheetId="426" r:id="rId15"/>
    <sheet name="z_14dc_04" sheetId="427" r:id="rId16"/>
    <sheet name="z_135_01" sheetId="428" r:id="rId17"/>
    <sheet name="z_135_02" sheetId="429" r:id="rId18"/>
    <sheet name="z_135_03" sheetId="430" r:id="rId19"/>
    <sheet name="z_135_04" sheetId="431" r:id="rId20"/>
    <sheet name="z_135c_01" sheetId="432" r:id="rId21"/>
    <sheet name="z_135c_02" sheetId="433" r:id="rId22"/>
    <sheet name="z_135c_03" sheetId="434" r:id="rId23"/>
    <sheet name="z_135c_04" sheetId="435" r:id="rId24"/>
    <sheet name="z_135dc_01" sheetId="436" r:id="rId25"/>
    <sheet name="z_135dc_02" sheetId="437" r:id="rId26"/>
    <sheet name="z_135dc_03" sheetId="438" r:id="rId27"/>
    <sheet name="z_135dc_04" sheetId="439" r:id="rId28"/>
    <sheet name="z_ref_01" sheetId="440" r:id="rId29"/>
    <sheet name="z_ref_02" sheetId="441" r:id="rId30"/>
    <sheet name="z_ref_03" sheetId="442" r:id="rId31"/>
    <sheet name="z_ref_04" sheetId="443" r:id="rId3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67" i="444" l="1"/>
  <c r="AN67" i="444"/>
  <c r="AH67" i="444"/>
  <c r="U67" i="444"/>
  <c r="O67" i="444"/>
  <c r="I67" i="444"/>
  <c r="AT58" i="444"/>
  <c r="AN58" i="444"/>
  <c r="AH58" i="444"/>
  <c r="U58" i="444"/>
  <c r="O58" i="444"/>
  <c r="I58" i="444"/>
  <c r="AT49" i="444"/>
  <c r="AN49" i="444"/>
  <c r="AH49" i="444"/>
  <c r="U49" i="444"/>
  <c r="O49" i="444"/>
  <c r="I49" i="444"/>
  <c r="AT40" i="444"/>
  <c r="AN40" i="444"/>
  <c r="AH40" i="444"/>
  <c r="U40" i="444"/>
  <c r="O40" i="444"/>
  <c r="I40" i="444"/>
  <c r="AT31" i="444"/>
  <c r="AN31" i="444"/>
  <c r="AH31" i="444"/>
  <c r="U31" i="444"/>
  <c r="O31" i="444"/>
  <c r="I31" i="444"/>
  <c r="AT22" i="444"/>
  <c r="AN22" i="444"/>
  <c r="AH22" i="444"/>
  <c r="U22" i="444"/>
  <c r="O22" i="444"/>
  <c r="I22" i="444"/>
  <c r="AN13" i="444"/>
  <c r="AH13" i="444"/>
  <c r="AT9" i="444"/>
  <c r="AT13" i="444" s="1"/>
  <c r="O13" i="444"/>
  <c r="I13" i="444"/>
  <c r="U9" i="444" l="1"/>
  <c r="U13" i="444" s="1"/>
  <c r="M40" i="417"/>
  <c r="M41" i="417"/>
  <c r="M40" i="418"/>
  <c r="M41" i="418" s="1"/>
  <c r="M40" i="419"/>
  <c r="M41" i="419"/>
  <c r="M40" i="420"/>
  <c r="M41" i="420"/>
  <c r="M40" i="421"/>
  <c r="M41" i="421"/>
  <c r="M40" i="422"/>
  <c r="M41" i="422"/>
  <c r="M40" i="423"/>
  <c r="M41" i="423"/>
  <c r="M40" i="424"/>
  <c r="M41" i="424"/>
  <c r="M40" i="425"/>
  <c r="M41" i="425"/>
  <c r="M40" i="426"/>
  <c r="M41" i="426"/>
  <c r="M40" i="427"/>
  <c r="M41" i="427"/>
  <c r="M40" i="428"/>
  <c r="M41" i="428"/>
  <c r="M40" i="429"/>
  <c r="M41" i="429"/>
  <c r="M40" i="430"/>
  <c r="M41" i="430"/>
  <c r="M40" i="431"/>
  <c r="M41" i="431"/>
  <c r="M40" i="432"/>
  <c r="M41" i="432"/>
  <c r="M40" i="433"/>
  <c r="M41" i="433"/>
  <c r="M40" i="434"/>
  <c r="M41" i="434"/>
  <c r="M40" i="435"/>
  <c r="M41" i="435"/>
  <c r="M40" i="436"/>
  <c r="M41" i="436"/>
  <c r="M40" i="437"/>
  <c r="M41" i="437" s="1"/>
  <c r="M40" i="438"/>
  <c r="M41" i="438"/>
  <c r="M40" i="439"/>
  <c r="M41" i="439" s="1"/>
  <c r="M40" i="440"/>
  <c r="M41" i="440"/>
  <c r="M40" i="441"/>
  <c r="R2" i="441" s="1"/>
  <c r="M40" i="442"/>
  <c r="M41" i="442"/>
  <c r="M40" i="443"/>
  <c r="M41" i="443" s="1"/>
  <c r="M40" i="416"/>
  <c r="M41" i="416"/>
  <c r="L40" i="417"/>
  <c r="L41" i="417" s="1"/>
  <c r="L40" i="418"/>
  <c r="L41" i="418" s="1"/>
  <c r="L41" i="419"/>
  <c r="L40" i="419"/>
  <c r="L40" i="420"/>
  <c r="L41" i="420" s="1"/>
  <c r="L40" i="421"/>
  <c r="L41" i="421" s="1"/>
  <c r="L40" i="422"/>
  <c r="L41" i="422" s="1"/>
  <c r="L40" i="423"/>
  <c r="L41" i="423" s="1"/>
  <c r="L40" i="424"/>
  <c r="L41" i="424" s="1"/>
  <c r="L40" i="425"/>
  <c r="L41" i="425" s="1"/>
  <c r="L40" i="426"/>
  <c r="L41" i="426" s="1"/>
  <c r="L41" i="427"/>
  <c r="L40" i="427"/>
  <c r="L40" i="428"/>
  <c r="L41" i="428" s="1"/>
  <c r="L40" i="429"/>
  <c r="L41" i="429" s="1"/>
  <c r="L40" i="430"/>
  <c r="L41" i="430" s="1"/>
  <c r="L40" i="431"/>
  <c r="L41" i="431" s="1"/>
  <c r="L40" i="432"/>
  <c r="L41" i="432" s="1"/>
  <c r="L40" i="433"/>
  <c r="L41" i="433" s="1"/>
  <c r="L40" i="434"/>
  <c r="L41" i="434" s="1"/>
  <c r="L41" i="435"/>
  <c r="L40" i="435"/>
  <c r="L40" i="436"/>
  <c r="L41" i="436" s="1"/>
  <c r="L40" i="437"/>
  <c r="L41" i="437" s="1"/>
  <c r="L40" i="438"/>
  <c r="L41" i="438" s="1"/>
  <c r="L40" i="439"/>
  <c r="L41" i="439" s="1"/>
  <c r="L40" i="440"/>
  <c r="L41" i="440" s="1"/>
  <c r="L40" i="441"/>
  <c r="L41" i="441" s="1"/>
  <c r="L40" i="442"/>
  <c r="L41" i="442" s="1"/>
  <c r="L41" i="443"/>
  <c r="L40" i="443"/>
  <c r="L40" i="416"/>
  <c r="L41" i="416" s="1"/>
  <c r="L37" i="417"/>
  <c r="L37" i="418"/>
  <c r="L37" i="419"/>
  <c r="L37" i="420"/>
  <c r="L37" i="421"/>
  <c r="L37" i="422"/>
  <c r="L37" i="423"/>
  <c r="L37" i="424"/>
  <c r="L37" i="425"/>
  <c r="L37" i="426"/>
  <c r="L37" i="427"/>
  <c r="L37" i="428"/>
  <c r="L37" i="429"/>
  <c r="L37" i="430"/>
  <c r="L37" i="431"/>
  <c r="L37" i="432"/>
  <c r="L37" i="433"/>
  <c r="L37" i="434"/>
  <c r="L37" i="435"/>
  <c r="L37" i="436"/>
  <c r="L37" i="437"/>
  <c r="L37" i="438"/>
  <c r="L37" i="439"/>
  <c r="L37" i="440"/>
  <c r="L37" i="441"/>
  <c r="L37" i="442"/>
  <c r="L37" i="443"/>
  <c r="L37" i="416"/>
  <c r="L19" i="417"/>
  <c r="M19" i="417"/>
  <c r="L20" i="417"/>
  <c r="M20" i="417"/>
  <c r="L21" i="417"/>
  <c r="M21" i="417" s="1"/>
  <c r="L22" i="417"/>
  <c r="M22" i="417"/>
  <c r="L23" i="417"/>
  <c r="M23" i="417"/>
  <c r="L24" i="417"/>
  <c r="M24" i="417"/>
  <c r="L25" i="417"/>
  <c r="M25" i="417" s="1"/>
  <c r="L26" i="417"/>
  <c r="M26" i="417"/>
  <c r="L27" i="417"/>
  <c r="M27" i="417"/>
  <c r="L28" i="417"/>
  <c r="M28" i="417"/>
  <c r="L29" i="417"/>
  <c r="M29" i="417" s="1"/>
  <c r="L30" i="417"/>
  <c r="M30" i="417"/>
  <c r="L31" i="417"/>
  <c r="M31" i="417"/>
  <c r="L32" i="417"/>
  <c r="M32" i="417"/>
  <c r="L33" i="417"/>
  <c r="M33" i="417" s="1"/>
  <c r="L34" i="417"/>
  <c r="M34" i="417"/>
  <c r="L35" i="417"/>
  <c r="M35" i="417"/>
  <c r="L36" i="417"/>
  <c r="M36" i="417"/>
  <c r="M37" i="417"/>
  <c r="L19" i="418"/>
  <c r="M19" i="418" s="1"/>
  <c r="L20" i="418"/>
  <c r="M20" i="418" s="1"/>
  <c r="L21" i="418"/>
  <c r="M21" i="418" s="1"/>
  <c r="L22" i="418"/>
  <c r="M22" i="418" s="1"/>
  <c r="L23" i="418"/>
  <c r="M23" i="418" s="1"/>
  <c r="L24" i="418"/>
  <c r="M24" i="418" s="1"/>
  <c r="L25" i="418"/>
  <c r="M25" i="418" s="1"/>
  <c r="L26" i="418"/>
  <c r="M26" i="418" s="1"/>
  <c r="L27" i="418"/>
  <c r="M27" i="418" s="1"/>
  <c r="L28" i="418"/>
  <c r="M28" i="418" s="1"/>
  <c r="L29" i="418"/>
  <c r="M29" i="418" s="1"/>
  <c r="L30" i="418"/>
  <c r="M30" i="418" s="1"/>
  <c r="L31" i="418"/>
  <c r="M31" i="418" s="1"/>
  <c r="L32" i="418"/>
  <c r="M32" i="418" s="1"/>
  <c r="L33" i="418"/>
  <c r="M33" i="418" s="1"/>
  <c r="L34" i="418"/>
  <c r="M34" i="418" s="1"/>
  <c r="L35" i="418"/>
  <c r="M35" i="418" s="1"/>
  <c r="L36" i="418"/>
  <c r="M36" i="418" s="1"/>
  <c r="M37" i="418"/>
  <c r="L19" i="419"/>
  <c r="M19" i="419"/>
  <c r="L20" i="419"/>
  <c r="M20" i="419" s="1"/>
  <c r="L21" i="419"/>
  <c r="M21" i="419"/>
  <c r="L22" i="419"/>
  <c r="M22" i="419"/>
  <c r="L23" i="419"/>
  <c r="M23" i="419"/>
  <c r="L24" i="419"/>
  <c r="M24" i="419" s="1"/>
  <c r="L25" i="419"/>
  <c r="M25" i="419" s="1"/>
  <c r="L26" i="419"/>
  <c r="M26" i="419"/>
  <c r="L27" i="419"/>
  <c r="M27" i="419"/>
  <c r="L28" i="419"/>
  <c r="M28" i="419" s="1"/>
  <c r="L29" i="419"/>
  <c r="M29" i="419"/>
  <c r="L30" i="419"/>
  <c r="M30" i="419"/>
  <c r="L31" i="419"/>
  <c r="M31" i="419"/>
  <c r="L32" i="419"/>
  <c r="M32" i="419" s="1"/>
  <c r="L33" i="419"/>
  <c r="M33" i="419"/>
  <c r="L34" i="419"/>
  <c r="M34" i="419"/>
  <c r="L35" i="419"/>
  <c r="M35" i="419"/>
  <c r="L36" i="419"/>
  <c r="M36" i="419" s="1"/>
  <c r="M37" i="419"/>
  <c r="L19" i="420"/>
  <c r="M19" i="420"/>
  <c r="L20" i="420"/>
  <c r="M20" i="420"/>
  <c r="L21" i="420"/>
  <c r="M21" i="420"/>
  <c r="L22" i="420"/>
  <c r="M22" i="420"/>
  <c r="L23" i="420"/>
  <c r="M23" i="420"/>
  <c r="L24" i="420"/>
  <c r="M24" i="420"/>
  <c r="L25" i="420"/>
  <c r="M25" i="420" s="1"/>
  <c r="L26" i="420"/>
  <c r="M26" i="420"/>
  <c r="L27" i="420"/>
  <c r="M27" i="420"/>
  <c r="L28" i="420"/>
  <c r="M28" i="420"/>
  <c r="L29" i="420"/>
  <c r="M29" i="420"/>
  <c r="L30" i="420"/>
  <c r="M30" i="420"/>
  <c r="L31" i="420"/>
  <c r="M31" i="420"/>
  <c r="L32" i="420"/>
  <c r="M32" i="420"/>
  <c r="L33" i="420"/>
  <c r="M33" i="420"/>
  <c r="L34" i="420"/>
  <c r="M34" i="420" s="1"/>
  <c r="L35" i="420"/>
  <c r="M35" i="420"/>
  <c r="L36" i="420"/>
  <c r="M36" i="420"/>
  <c r="M37" i="420"/>
  <c r="L19" i="421"/>
  <c r="M19" i="421"/>
  <c r="L20" i="421"/>
  <c r="M20" i="421" s="1"/>
  <c r="L21" i="421"/>
  <c r="M21" i="421"/>
  <c r="L22" i="421"/>
  <c r="M22" i="421" s="1"/>
  <c r="L23" i="421"/>
  <c r="M23" i="421"/>
  <c r="L24" i="421"/>
  <c r="M24" i="421" s="1"/>
  <c r="L25" i="421"/>
  <c r="M25" i="421"/>
  <c r="L26" i="421"/>
  <c r="M26" i="421" s="1"/>
  <c r="L27" i="421"/>
  <c r="M27" i="421"/>
  <c r="L28" i="421"/>
  <c r="M28" i="421" s="1"/>
  <c r="L29" i="421"/>
  <c r="M29" i="421"/>
  <c r="L30" i="421"/>
  <c r="M30" i="421"/>
  <c r="L31" i="421"/>
  <c r="M31" i="421"/>
  <c r="L32" i="421"/>
  <c r="M32" i="421" s="1"/>
  <c r="L33" i="421"/>
  <c r="M33" i="421"/>
  <c r="L34" i="421"/>
  <c r="M34" i="421" s="1"/>
  <c r="L35" i="421"/>
  <c r="M35" i="421" s="1"/>
  <c r="L36" i="421"/>
  <c r="M36" i="421" s="1"/>
  <c r="M37" i="421"/>
  <c r="L19" i="422"/>
  <c r="M19" i="422" s="1"/>
  <c r="L20" i="422"/>
  <c r="M20" i="422"/>
  <c r="L21" i="422"/>
  <c r="M21" i="422"/>
  <c r="L22" i="422"/>
  <c r="M22" i="422" s="1"/>
  <c r="L23" i="422"/>
  <c r="M23" i="422"/>
  <c r="L24" i="422"/>
  <c r="M24" i="422"/>
  <c r="L25" i="422"/>
  <c r="M25" i="422"/>
  <c r="L26" i="422"/>
  <c r="M26" i="422" s="1"/>
  <c r="L27" i="422"/>
  <c r="M27" i="422"/>
  <c r="L28" i="422"/>
  <c r="M28" i="422" s="1"/>
  <c r="L29" i="422"/>
  <c r="M29" i="422" s="1"/>
  <c r="L30" i="422"/>
  <c r="M30" i="422" s="1"/>
  <c r="L31" i="422"/>
  <c r="M31" i="422" s="1"/>
  <c r="L32" i="422"/>
  <c r="M32" i="422"/>
  <c r="L33" i="422"/>
  <c r="M33" i="422" s="1"/>
  <c r="L34" i="422"/>
  <c r="M34" i="422" s="1"/>
  <c r="L35" i="422"/>
  <c r="M35" i="422" s="1"/>
  <c r="L36" i="422"/>
  <c r="M36" i="422"/>
  <c r="M37" i="422"/>
  <c r="L19" i="423"/>
  <c r="M19" i="423"/>
  <c r="L20" i="423"/>
  <c r="M20" i="423" s="1"/>
  <c r="L21" i="423"/>
  <c r="M21" i="423" s="1"/>
  <c r="L22" i="423"/>
  <c r="M22" i="423"/>
  <c r="L23" i="423"/>
  <c r="M23" i="423" s="1"/>
  <c r="L24" i="423"/>
  <c r="M24" i="423"/>
  <c r="L25" i="423"/>
  <c r="M25" i="423"/>
  <c r="L26" i="423"/>
  <c r="M26" i="423" s="1"/>
  <c r="L27" i="423"/>
  <c r="M27" i="423"/>
  <c r="L28" i="423"/>
  <c r="M28" i="423"/>
  <c r="L29" i="423"/>
  <c r="M29" i="423"/>
  <c r="L30" i="423"/>
  <c r="M30" i="423" s="1"/>
  <c r="L31" i="423"/>
  <c r="M31" i="423"/>
  <c r="L32" i="423"/>
  <c r="M32" i="423"/>
  <c r="L33" i="423"/>
  <c r="M33" i="423" s="1"/>
  <c r="L34" i="423"/>
  <c r="M34" i="423" s="1"/>
  <c r="L35" i="423"/>
  <c r="M35" i="423" s="1"/>
  <c r="L36" i="423"/>
  <c r="M36" i="423"/>
  <c r="M37" i="423"/>
  <c r="L19" i="424"/>
  <c r="M19" i="424"/>
  <c r="L20" i="424"/>
  <c r="M20" i="424" s="1"/>
  <c r="L21" i="424"/>
  <c r="M21" i="424" s="1"/>
  <c r="L22" i="424"/>
  <c r="M22" i="424"/>
  <c r="L23" i="424"/>
  <c r="M23" i="424"/>
  <c r="L24" i="424"/>
  <c r="M24" i="424"/>
  <c r="L25" i="424"/>
  <c r="M25" i="424" s="1"/>
  <c r="L26" i="424"/>
  <c r="M26" i="424"/>
  <c r="L27" i="424"/>
  <c r="M27" i="424"/>
  <c r="L28" i="424"/>
  <c r="M28" i="424"/>
  <c r="L29" i="424"/>
  <c r="M29" i="424" s="1"/>
  <c r="L30" i="424"/>
  <c r="M30" i="424" s="1"/>
  <c r="L31" i="424"/>
  <c r="M31" i="424"/>
  <c r="L32" i="424"/>
  <c r="M32" i="424"/>
  <c r="L33" i="424"/>
  <c r="M33" i="424" s="1"/>
  <c r="L34" i="424"/>
  <c r="M34" i="424"/>
  <c r="L35" i="424"/>
  <c r="M35" i="424"/>
  <c r="L36" i="424"/>
  <c r="M36" i="424"/>
  <c r="M37" i="424"/>
  <c r="L19" i="425"/>
  <c r="M19" i="425" s="1"/>
  <c r="L20" i="425"/>
  <c r="M20" i="425" s="1"/>
  <c r="L21" i="425"/>
  <c r="M21" i="425"/>
  <c r="L22" i="425"/>
  <c r="M22" i="425" s="1"/>
  <c r="L23" i="425"/>
  <c r="M23" i="425"/>
  <c r="L24" i="425"/>
  <c r="M24" i="425"/>
  <c r="L25" i="425"/>
  <c r="M25" i="425"/>
  <c r="L26" i="425"/>
  <c r="M26" i="425"/>
  <c r="L27" i="425"/>
  <c r="M27" i="425"/>
  <c r="L28" i="425"/>
  <c r="M28" i="425" s="1"/>
  <c r="L29" i="425"/>
  <c r="M29" i="425"/>
  <c r="L30" i="425"/>
  <c r="M30" i="425" s="1"/>
  <c r="L31" i="425"/>
  <c r="M31" i="425"/>
  <c r="L32" i="425"/>
  <c r="M32" i="425"/>
  <c r="L33" i="425"/>
  <c r="M33" i="425"/>
  <c r="L34" i="425"/>
  <c r="M34" i="425"/>
  <c r="L35" i="425"/>
  <c r="M35" i="425"/>
  <c r="L36" i="425"/>
  <c r="M36" i="425"/>
  <c r="M37" i="425"/>
  <c r="L19" i="426"/>
  <c r="M19" i="426"/>
  <c r="L20" i="426"/>
  <c r="M20" i="426"/>
  <c r="L21" i="426"/>
  <c r="M21" i="426"/>
  <c r="L22" i="426"/>
  <c r="M22" i="426" s="1"/>
  <c r="L23" i="426"/>
  <c r="M23" i="426"/>
  <c r="L24" i="426"/>
  <c r="M24" i="426"/>
  <c r="L25" i="426"/>
  <c r="M25" i="426"/>
  <c r="L26" i="426"/>
  <c r="M26" i="426" s="1"/>
  <c r="L27" i="426"/>
  <c r="M27" i="426"/>
  <c r="L28" i="426"/>
  <c r="M28" i="426"/>
  <c r="L29" i="426"/>
  <c r="M29" i="426"/>
  <c r="L30" i="426"/>
  <c r="M30" i="426" s="1"/>
  <c r="L31" i="426"/>
  <c r="M31" i="426"/>
  <c r="L32" i="426"/>
  <c r="M32" i="426"/>
  <c r="L33" i="426"/>
  <c r="M33" i="426"/>
  <c r="L34" i="426"/>
  <c r="M34" i="426" s="1"/>
  <c r="L35" i="426"/>
  <c r="M35" i="426"/>
  <c r="L36" i="426"/>
  <c r="M36" i="426"/>
  <c r="M37" i="426"/>
  <c r="L19" i="427"/>
  <c r="M19" i="427"/>
  <c r="L20" i="427"/>
  <c r="M20" i="427" s="1"/>
  <c r="L21" i="427"/>
  <c r="M21" i="427"/>
  <c r="L22" i="427"/>
  <c r="M22" i="427" s="1"/>
  <c r="L23" i="427"/>
  <c r="M23" i="427"/>
  <c r="L24" i="427"/>
  <c r="M24" i="427"/>
  <c r="L25" i="427"/>
  <c r="M25" i="427" s="1"/>
  <c r="L26" i="427"/>
  <c r="M26" i="427"/>
  <c r="L27" i="427"/>
  <c r="M27" i="427"/>
  <c r="L28" i="427"/>
  <c r="M28" i="427"/>
  <c r="L29" i="427"/>
  <c r="M29" i="427" s="1"/>
  <c r="L30" i="427"/>
  <c r="M30" i="427" s="1"/>
  <c r="L31" i="427"/>
  <c r="M31" i="427"/>
  <c r="L32" i="427"/>
  <c r="M32" i="427" s="1"/>
  <c r="L33" i="427"/>
  <c r="M33" i="427" s="1"/>
  <c r="L34" i="427"/>
  <c r="M34" i="427" s="1"/>
  <c r="L35" i="427"/>
  <c r="M35" i="427"/>
  <c r="L36" i="427"/>
  <c r="M36" i="427"/>
  <c r="M37" i="427"/>
  <c r="L19" i="428"/>
  <c r="M19" i="428"/>
  <c r="L20" i="428"/>
  <c r="M20" i="428" s="1"/>
  <c r="L21" i="428"/>
  <c r="M21" i="428"/>
  <c r="L22" i="428"/>
  <c r="M22" i="428" s="1"/>
  <c r="L23" i="428"/>
  <c r="M23" i="428"/>
  <c r="L24" i="428"/>
  <c r="M24" i="428" s="1"/>
  <c r="L25" i="428"/>
  <c r="M25" i="428" s="1"/>
  <c r="L26" i="428"/>
  <c r="M26" i="428"/>
  <c r="L27" i="428"/>
  <c r="M27" i="428"/>
  <c r="L28" i="428"/>
  <c r="M28" i="428" s="1"/>
  <c r="L29" i="428"/>
  <c r="M29" i="428" s="1"/>
  <c r="L30" i="428"/>
  <c r="M30" i="428"/>
  <c r="L31" i="428"/>
  <c r="M31" i="428"/>
  <c r="L32" i="428"/>
  <c r="M32" i="428" s="1"/>
  <c r="L33" i="428"/>
  <c r="M33" i="428"/>
  <c r="L34" i="428"/>
  <c r="M34" i="428" s="1"/>
  <c r="L35" i="428"/>
  <c r="M35" i="428" s="1"/>
  <c r="L36" i="428"/>
  <c r="M36" i="428" s="1"/>
  <c r="M37" i="428"/>
  <c r="L19" i="429"/>
  <c r="M19" i="429"/>
  <c r="L20" i="429"/>
  <c r="M20" i="429"/>
  <c r="L21" i="429"/>
  <c r="M21" i="429"/>
  <c r="L22" i="429"/>
  <c r="M22" i="429"/>
  <c r="L23" i="429"/>
  <c r="M23" i="429"/>
  <c r="L24" i="429"/>
  <c r="M24" i="429"/>
  <c r="L25" i="429"/>
  <c r="M25" i="429"/>
  <c r="L26" i="429"/>
  <c r="M26" i="429"/>
  <c r="L27" i="429"/>
  <c r="M27" i="429"/>
  <c r="L28" i="429"/>
  <c r="M28" i="429"/>
  <c r="L29" i="429"/>
  <c r="M29" i="429"/>
  <c r="L30" i="429"/>
  <c r="M30" i="429"/>
  <c r="L31" i="429"/>
  <c r="M31" i="429"/>
  <c r="L32" i="429"/>
  <c r="M32" i="429"/>
  <c r="L33" i="429"/>
  <c r="M33" i="429"/>
  <c r="L34" i="429"/>
  <c r="M34" i="429" s="1"/>
  <c r="L35" i="429"/>
  <c r="M35" i="429"/>
  <c r="L36" i="429"/>
  <c r="M36" i="429" s="1"/>
  <c r="M37" i="429"/>
  <c r="L19" i="430"/>
  <c r="M19" i="430" s="1"/>
  <c r="L20" i="430"/>
  <c r="M20" i="430"/>
  <c r="L21" i="430"/>
  <c r="M21" i="430"/>
  <c r="L22" i="430"/>
  <c r="M22" i="430"/>
  <c r="L23" i="430"/>
  <c r="M23" i="430"/>
  <c r="L24" i="430"/>
  <c r="M24" i="430" s="1"/>
  <c r="L25" i="430"/>
  <c r="M25" i="430"/>
  <c r="L26" i="430"/>
  <c r="M26" i="430" s="1"/>
  <c r="L27" i="430"/>
  <c r="M27" i="430" s="1"/>
  <c r="L28" i="430"/>
  <c r="M28" i="430"/>
  <c r="L29" i="430"/>
  <c r="M29" i="430" s="1"/>
  <c r="L30" i="430"/>
  <c r="M30" i="430" s="1"/>
  <c r="L31" i="430"/>
  <c r="M31" i="430"/>
  <c r="L32" i="430"/>
  <c r="M32" i="430" s="1"/>
  <c r="L33" i="430"/>
  <c r="M33" i="430"/>
  <c r="L34" i="430"/>
  <c r="M34" i="430"/>
  <c r="L35" i="430"/>
  <c r="M35" i="430"/>
  <c r="L36" i="430"/>
  <c r="M36" i="430" s="1"/>
  <c r="M37" i="430"/>
  <c r="L19" i="431"/>
  <c r="M19" i="431"/>
  <c r="L20" i="431"/>
  <c r="M20" i="431" s="1"/>
  <c r="L21" i="431"/>
  <c r="M21" i="431"/>
  <c r="L22" i="431"/>
  <c r="M22" i="431"/>
  <c r="L23" i="431"/>
  <c r="M23" i="431"/>
  <c r="L24" i="431"/>
  <c r="M24" i="431" s="1"/>
  <c r="L25" i="431"/>
  <c r="M25" i="431"/>
  <c r="L26" i="431"/>
  <c r="M26" i="431"/>
  <c r="L27" i="431"/>
  <c r="M27" i="431"/>
  <c r="L28" i="431"/>
  <c r="M28" i="431" s="1"/>
  <c r="L29" i="431"/>
  <c r="M29" i="431"/>
  <c r="L30" i="431"/>
  <c r="M30" i="431"/>
  <c r="L31" i="431"/>
  <c r="M31" i="431" s="1"/>
  <c r="L32" i="431"/>
  <c r="M32" i="431" s="1"/>
  <c r="L33" i="431"/>
  <c r="M33" i="431"/>
  <c r="L34" i="431"/>
  <c r="M34" i="431"/>
  <c r="L35" i="431"/>
  <c r="M35" i="431" s="1"/>
  <c r="L36" i="431"/>
  <c r="M36" i="431"/>
  <c r="M37" i="431"/>
  <c r="L19" i="432"/>
  <c r="M19" i="432" s="1"/>
  <c r="L20" i="432"/>
  <c r="M20" i="432"/>
  <c r="L21" i="432"/>
  <c r="M21" i="432" s="1"/>
  <c r="L22" i="432"/>
  <c r="M22" i="432"/>
  <c r="L23" i="432"/>
  <c r="M23" i="432" s="1"/>
  <c r="L24" i="432"/>
  <c r="M24" i="432"/>
  <c r="L25" i="432"/>
  <c r="M25" i="432"/>
  <c r="L26" i="432"/>
  <c r="M26" i="432"/>
  <c r="L27" i="432"/>
  <c r="M27" i="432"/>
  <c r="L28" i="432"/>
  <c r="M28" i="432"/>
  <c r="L29" i="432"/>
  <c r="M29" i="432"/>
  <c r="L30" i="432"/>
  <c r="M30" i="432"/>
  <c r="L31" i="432"/>
  <c r="M31" i="432"/>
  <c r="L32" i="432"/>
  <c r="M32" i="432"/>
  <c r="L33" i="432"/>
  <c r="M33" i="432"/>
  <c r="L34" i="432"/>
  <c r="M34" i="432"/>
  <c r="L35" i="432"/>
  <c r="M35" i="432" s="1"/>
  <c r="L36" i="432"/>
  <c r="M36" i="432"/>
  <c r="M37" i="432"/>
  <c r="L19" i="433"/>
  <c r="M19" i="433" s="1"/>
  <c r="L20" i="433"/>
  <c r="M20" i="433"/>
  <c r="L21" i="433"/>
  <c r="M21" i="433" s="1"/>
  <c r="L22" i="433"/>
  <c r="M22" i="433"/>
  <c r="L23" i="433"/>
  <c r="M23" i="433"/>
  <c r="L24" i="433"/>
  <c r="M24" i="433"/>
  <c r="L25" i="433"/>
  <c r="M25" i="433" s="1"/>
  <c r="L26" i="433"/>
  <c r="M26" i="433"/>
  <c r="L27" i="433"/>
  <c r="M27" i="433"/>
  <c r="L28" i="433"/>
  <c r="M28" i="433"/>
  <c r="L29" i="433"/>
  <c r="M29" i="433" s="1"/>
  <c r="L30" i="433"/>
  <c r="M30" i="433"/>
  <c r="L31" i="433"/>
  <c r="M31" i="433"/>
  <c r="L32" i="433"/>
  <c r="M32" i="433"/>
  <c r="L33" i="433"/>
  <c r="M33" i="433" s="1"/>
  <c r="L34" i="433"/>
  <c r="M34" i="433"/>
  <c r="L35" i="433"/>
  <c r="M35" i="433"/>
  <c r="L36" i="433"/>
  <c r="M36" i="433" s="1"/>
  <c r="M37" i="433"/>
  <c r="L19" i="434"/>
  <c r="M19" i="434" s="1"/>
  <c r="L20" i="434"/>
  <c r="M20" i="434"/>
  <c r="L21" i="434"/>
  <c r="M21" i="434" s="1"/>
  <c r="L22" i="434"/>
  <c r="M22" i="434"/>
  <c r="L23" i="434"/>
  <c r="M23" i="434" s="1"/>
  <c r="L24" i="434"/>
  <c r="M24" i="434" s="1"/>
  <c r="L25" i="434"/>
  <c r="M25" i="434" s="1"/>
  <c r="L26" i="434"/>
  <c r="M26" i="434"/>
  <c r="L27" i="434"/>
  <c r="M27" i="434" s="1"/>
  <c r="L28" i="434"/>
  <c r="M28" i="434"/>
  <c r="L29" i="434"/>
  <c r="M29" i="434"/>
  <c r="L30" i="434"/>
  <c r="M30" i="434"/>
  <c r="L31" i="434"/>
  <c r="M31" i="434" s="1"/>
  <c r="L32" i="434"/>
  <c r="M32" i="434"/>
  <c r="L33" i="434"/>
  <c r="M33" i="434"/>
  <c r="L34" i="434"/>
  <c r="M34" i="434"/>
  <c r="L35" i="434"/>
  <c r="M35" i="434" s="1"/>
  <c r="L36" i="434"/>
  <c r="M36" i="434" s="1"/>
  <c r="M37" i="434"/>
  <c r="L19" i="435"/>
  <c r="M19" i="435" s="1"/>
  <c r="L20" i="435"/>
  <c r="M20" i="435" s="1"/>
  <c r="L21" i="435"/>
  <c r="M21" i="435" s="1"/>
  <c r="L22" i="435"/>
  <c r="M22" i="435" s="1"/>
  <c r="L23" i="435"/>
  <c r="M23" i="435"/>
  <c r="L24" i="435"/>
  <c r="M24" i="435" s="1"/>
  <c r="L25" i="435"/>
  <c r="M25" i="435"/>
  <c r="L26" i="435"/>
  <c r="M26" i="435"/>
  <c r="L27" i="435"/>
  <c r="M27" i="435"/>
  <c r="L28" i="435"/>
  <c r="M28" i="435" s="1"/>
  <c r="L29" i="435"/>
  <c r="M29" i="435" s="1"/>
  <c r="L30" i="435"/>
  <c r="M30" i="435" s="1"/>
  <c r="L31" i="435"/>
  <c r="M31" i="435"/>
  <c r="L32" i="435"/>
  <c r="M32" i="435" s="1"/>
  <c r="L33" i="435"/>
  <c r="M33" i="435"/>
  <c r="L34" i="435"/>
  <c r="M34" i="435"/>
  <c r="L35" i="435"/>
  <c r="M35" i="435" s="1"/>
  <c r="L36" i="435"/>
  <c r="M36" i="435" s="1"/>
  <c r="M37" i="435"/>
  <c r="L19" i="436"/>
  <c r="M19" i="436"/>
  <c r="L20" i="436"/>
  <c r="M20" i="436"/>
  <c r="L21" i="436"/>
  <c r="M21" i="436" s="1"/>
  <c r="L22" i="436"/>
  <c r="M22" i="436" s="1"/>
  <c r="L23" i="436"/>
  <c r="M23" i="436"/>
  <c r="L24" i="436"/>
  <c r="M24" i="436"/>
  <c r="L25" i="436"/>
  <c r="M25" i="436" s="1"/>
  <c r="L26" i="436"/>
  <c r="M26" i="436" s="1"/>
  <c r="L27" i="436"/>
  <c r="M27" i="436"/>
  <c r="L28" i="436"/>
  <c r="M28" i="436"/>
  <c r="L29" i="436"/>
  <c r="M29" i="436"/>
  <c r="L30" i="436"/>
  <c r="M30" i="436"/>
  <c r="L31" i="436"/>
  <c r="M31" i="436"/>
  <c r="L32" i="436"/>
  <c r="M32" i="436" s="1"/>
  <c r="L33" i="436"/>
  <c r="M33" i="436" s="1"/>
  <c r="L34" i="436"/>
  <c r="M34" i="436" s="1"/>
  <c r="L35" i="436"/>
  <c r="M35" i="436"/>
  <c r="L36" i="436"/>
  <c r="M36" i="436" s="1"/>
  <c r="M37" i="436"/>
  <c r="L19" i="437"/>
  <c r="M19" i="437" s="1"/>
  <c r="L20" i="437"/>
  <c r="M20" i="437" s="1"/>
  <c r="L21" i="437"/>
  <c r="M21" i="437"/>
  <c r="L22" i="437"/>
  <c r="M22" i="437"/>
  <c r="L23" i="437"/>
  <c r="M23" i="437" s="1"/>
  <c r="L24" i="437"/>
  <c r="M24" i="437" s="1"/>
  <c r="L25" i="437"/>
  <c r="M25" i="437"/>
  <c r="L26" i="437"/>
  <c r="M26" i="437" s="1"/>
  <c r="L27" i="437"/>
  <c r="M27" i="437" s="1"/>
  <c r="L28" i="437"/>
  <c r="M28" i="437" s="1"/>
  <c r="L29" i="437"/>
  <c r="M29" i="437"/>
  <c r="L30" i="437"/>
  <c r="M30" i="437"/>
  <c r="L31" i="437"/>
  <c r="M31" i="437"/>
  <c r="L32" i="437"/>
  <c r="M32" i="437" s="1"/>
  <c r="L33" i="437"/>
  <c r="M33" i="437"/>
  <c r="L34" i="437"/>
  <c r="M34" i="437" s="1"/>
  <c r="L35" i="437"/>
  <c r="M35" i="437" s="1"/>
  <c r="L36" i="437"/>
  <c r="M36" i="437" s="1"/>
  <c r="M37" i="437"/>
  <c r="L19" i="438"/>
  <c r="M19" i="438" s="1"/>
  <c r="L20" i="438"/>
  <c r="M20" i="438" s="1"/>
  <c r="L21" i="438"/>
  <c r="M21" i="438"/>
  <c r="L22" i="438"/>
  <c r="M22" i="438"/>
  <c r="L23" i="438"/>
  <c r="M23" i="438" s="1"/>
  <c r="L24" i="438"/>
  <c r="M24" i="438" s="1"/>
  <c r="L25" i="438"/>
  <c r="M25" i="438"/>
  <c r="L26" i="438"/>
  <c r="M26" i="438"/>
  <c r="L27" i="438"/>
  <c r="M27" i="438" s="1"/>
  <c r="L28" i="438"/>
  <c r="M28" i="438" s="1"/>
  <c r="L29" i="438"/>
  <c r="M29" i="438" s="1"/>
  <c r="L30" i="438"/>
  <c r="M30" i="438"/>
  <c r="L31" i="438"/>
  <c r="M31" i="438" s="1"/>
  <c r="L32" i="438"/>
  <c r="M32" i="438" s="1"/>
  <c r="L33" i="438"/>
  <c r="M33" i="438"/>
  <c r="L34" i="438"/>
  <c r="M34" i="438"/>
  <c r="L35" i="438"/>
  <c r="M35" i="438" s="1"/>
  <c r="L36" i="438"/>
  <c r="M36" i="438" s="1"/>
  <c r="M37" i="438"/>
  <c r="L19" i="439"/>
  <c r="M19" i="439" s="1"/>
  <c r="L20" i="439"/>
  <c r="M20" i="439"/>
  <c r="L21" i="439"/>
  <c r="M21" i="439"/>
  <c r="L22" i="439"/>
  <c r="M22" i="439" s="1"/>
  <c r="L23" i="439"/>
  <c r="M23" i="439" s="1"/>
  <c r="L24" i="439"/>
  <c r="M24" i="439" s="1"/>
  <c r="L25" i="439"/>
  <c r="M25" i="439"/>
  <c r="L26" i="439"/>
  <c r="M26" i="439"/>
  <c r="L27" i="439"/>
  <c r="M27" i="439" s="1"/>
  <c r="L28" i="439"/>
  <c r="M28" i="439"/>
  <c r="L29" i="439"/>
  <c r="M29" i="439"/>
  <c r="L30" i="439"/>
  <c r="M30" i="439"/>
  <c r="L31" i="439"/>
  <c r="M31" i="439" s="1"/>
  <c r="L32" i="439"/>
  <c r="M32" i="439" s="1"/>
  <c r="L33" i="439"/>
  <c r="M33" i="439"/>
  <c r="L34" i="439"/>
  <c r="M34" i="439"/>
  <c r="L35" i="439"/>
  <c r="M35" i="439" s="1"/>
  <c r="L36" i="439"/>
  <c r="M36" i="439" s="1"/>
  <c r="M37" i="439"/>
  <c r="L19" i="440"/>
  <c r="M19" i="440" s="1"/>
  <c r="L20" i="440"/>
  <c r="M20" i="440" s="1"/>
  <c r="L21" i="440"/>
  <c r="M21" i="440"/>
  <c r="L22" i="440"/>
  <c r="M22" i="440"/>
  <c r="L23" i="440"/>
  <c r="M23" i="440" s="1"/>
  <c r="L24" i="440"/>
  <c r="M24" i="440"/>
  <c r="L25" i="440"/>
  <c r="M25" i="440"/>
  <c r="L26" i="440"/>
  <c r="M26" i="440"/>
  <c r="L27" i="440"/>
  <c r="M27" i="440" s="1"/>
  <c r="L28" i="440"/>
  <c r="M28" i="440" s="1"/>
  <c r="L29" i="440"/>
  <c r="M29" i="440"/>
  <c r="L30" i="440"/>
  <c r="M30" i="440"/>
  <c r="L31" i="440"/>
  <c r="M31" i="440" s="1"/>
  <c r="L32" i="440"/>
  <c r="M32" i="440"/>
  <c r="L33" i="440"/>
  <c r="M33" i="440"/>
  <c r="L34" i="440"/>
  <c r="M34" i="440"/>
  <c r="L35" i="440"/>
  <c r="M35" i="440" s="1"/>
  <c r="L36" i="440"/>
  <c r="M36" i="440" s="1"/>
  <c r="M37" i="440"/>
  <c r="L19" i="441"/>
  <c r="M19" i="441" s="1"/>
  <c r="L20" i="441"/>
  <c r="M20" i="441"/>
  <c r="L21" i="441"/>
  <c r="M21" i="441"/>
  <c r="L22" i="441"/>
  <c r="M22" i="441"/>
  <c r="L23" i="441"/>
  <c r="M23" i="441" s="1"/>
  <c r="L24" i="441"/>
  <c r="M24" i="441"/>
  <c r="L25" i="441"/>
  <c r="M25" i="441" s="1"/>
  <c r="L26" i="441"/>
  <c r="M26" i="441"/>
  <c r="L27" i="441"/>
  <c r="M27" i="441" s="1"/>
  <c r="L28" i="441"/>
  <c r="M28" i="441"/>
  <c r="L29" i="441"/>
  <c r="M29" i="441"/>
  <c r="L30" i="441"/>
  <c r="M30" i="441"/>
  <c r="L31" i="441"/>
  <c r="M31" i="441" s="1"/>
  <c r="L32" i="441"/>
  <c r="M32" i="441"/>
  <c r="L33" i="441"/>
  <c r="M33" i="441"/>
  <c r="L34" i="441"/>
  <c r="M34" i="441"/>
  <c r="L35" i="441"/>
  <c r="M35" i="441" s="1"/>
  <c r="L36" i="441"/>
  <c r="M36" i="441"/>
  <c r="M37" i="441"/>
  <c r="L19" i="442"/>
  <c r="M19" i="442" s="1"/>
  <c r="L20" i="442"/>
  <c r="M20" i="442" s="1"/>
  <c r="L21" i="442"/>
  <c r="M21" i="442" s="1"/>
  <c r="L22" i="442"/>
  <c r="M22" i="442"/>
  <c r="L23" i="442"/>
  <c r="M23" i="442" s="1"/>
  <c r="L24" i="442"/>
  <c r="M24" i="442"/>
  <c r="L25" i="442"/>
  <c r="M25" i="442" s="1"/>
  <c r="L26" i="442"/>
  <c r="M26" i="442"/>
  <c r="L27" i="442"/>
  <c r="M27" i="442" s="1"/>
  <c r="L28" i="442"/>
  <c r="M28" i="442"/>
  <c r="L29" i="442"/>
  <c r="M29" i="442" s="1"/>
  <c r="L30" i="442"/>
  <c r="M30" i="442"/>
  <c r="L31" i="442"/>
  <c r="M31" i="442" s="1"/>
  <c r="L32" i="442"/>
  <c r="M32" i="442"/>
  <c r="L33" i="442"/>
  <c r="M33" i="442" s="1"/>
  <c r="L34" i="442"/>
  <c r="M34" i="442" s="1"/>
  <c r="L35" i="442"/>
  <c r="M35" i="442" s="1"/>
  <c r="L36" i="442"/>
  <c r="M36" i="442" s="1"/>
  <c r="M37" i="442"/>
  <c r="L19" i="443"/>
  <c r="M19" i="443" s="1"/>
  <c r="L20" i="443"/>
  <c r="M20" i="443"/>
  <c r="L21" i="443"/>
  <c r="M21" i="443"/>
  <c r="L22" i="443"/>
  <c r="M22" i="443" s="1"/>
  <c r="L23" i="443"/>
  <c r="M23" i="443"/>
  <c r="L24" i="443"/>
  <c r="M24" i="443" s="1"/>
  <c r="L25" i="443"/>
  <c r="M25" i="443"/>
  <c r="L26" i="443"/>
  <c r="M26" i="443" s="1"/>
  <c r="L27" i="443"/>
  <c r="M27" i="443"/>
  <c r="L28" i="443"/>
  <c r="M28" i="443"/>
  <c r="L29" i="443"/>
  <c r="M29" i="443"/>
  <c r="L30" i="443"/>
  <c r="M30" i="443" s="1"/>
  <c r="L31" i="443"/>
  <c r="M31" i="443"/>
  <c r="L32" i="443"/>
  <c r="M32" i="443" s="1"/>
  <c r="L33" i="443"/>
  <c r="M33" i="443"/>
  <c r="L34" i="443"/>
  <c r="M34" i="443" s="1"/>
  <c r="L35" i="443"/>
  <c r="M35" i="443" s="1"/>
  <c r="L36" i="443"/>
  <c r="M36" i="443"/>
  <c r="M37" i="443"/>
  <c r="L19" i="416"/>
  <c r="M19" i="416" s="1"/>
  <c r="L20" i="416"/>
  <c r="M20" i="416"/>
  <c r="L21" i="416"/>
  <c r="M21" i="416" s="1"/>
  <c r="L22" i="416"/>
  <c r="M22" i="416" s="1"/>
  <c r="L23" i="416"/>
  <c r="M23" i="416"/>
  <c r="L24" i="416"/>
  <c r="M24" i="416" s="1"/>
  <c r="L25" i="416"/>
  <c r="M25" i="416" s="1"/>
  <c r="L26" i="416"/>
  <c r="M26" i="416"/>
  <c r="L27" i="416"/>
  <c r="M27" i="416"/>
  <c r="L28" i="416"/>
  <c r="M28" i="416"/>
  <c r="L29" i="416"/>
  <c r="M29" i="416" s="1"/>
  <c r="L30" i="416"/>
  <c r="M30" i="416" s="1"/>
  <c r="L31" i="416"/>
  <c r="M31" i="416"/>
  <c r="L32" i="416"/>
  <c r="M32" i="416"/>
  <c r="L33" i="416"/>
  <c r="M33" i="416" s="1"/>
  <c r="L34" i="416"/>
  <c r="M34" i="416" s="1"/>
  <c r="L35" i="416"/>
  <c r="M35" i="416"/>
  <c r="L36" i="416"/>
  <c r="M36" i="416"/>
  <c r="M37" i="416"/>
  <c r="N13" i="417"/>
  <c r="N11" i="417"/>
  <c r="R4" i="417" s="1"/>
  <c r="N10" i="417"/>
  <c r="R3" i="417" s="1"/>
  <c r="R1" i="417" s="1"/>
  <c r="L18" i="417" s="1"/>
  <c r="M18" i="417" s="1"/>
  <c r="N9" i="417"/>
  <c r="R2" i="417" s="1"/>
  <c r="N13" i="418"/>
  <c r="N11" i="418"/>
  <c r="N10" i="418"/>
  <c r="N9" i="418"/>
  <c r="R2" i="418" s="1"/>
  <c r="R4" i="418"/>
  <c r="R3" i="418"/>
  <c r="R1" i="418" s="1"/>
  <c r="L18" i="418" s="1"/>
  <c r="M18" i="418" s="1"/>
  <c r="N13" i="419"/>
  <c r="N11" i="419"/>
  <c r="R4" i="419" s="1"/>
  <c r="N10" i="419"/>
  <c r="R3" i="419" s="1"/>
  <c r="R1" i="419" s="1"/>
  <c r="L18" i="419" s="1"/>
  <c r="M18" i="419" s="1"/>
  <c r="N9" i="419"/>
  <c r="R2" i="419"/>
  <c r="N13" i="420"/>
  <c r="N11" i="420"/>
  <c r="N10" i="420"/>
  <c r="N9" i="420"/>
  <c r="R4" i="420"/>
  <c r="R3" i="420"/>
  <c r="R2" i="420"/>
  <c r="R1" i="420"/>
  <c r="L18" i="420" s="1"/>
  <c r="M18" i="420" s="1"/>
  <c r="N13" i="421"/>
  <c r="N11" i="421"/>
  <c r="R4" i="421" s="1"/>
  <c r="N10" i="421"/>
  <c r="R3" i="421" s="1"/>
  <c r="R1" i="421" s="1"/>
  <c r="L18" i="421" s="1"/>
  <c r="M18" i="421" s="1"/>
  <c r="N9" i="421"/>
  <c r="R2" i="421" s="1"/>
  <c r="N13" i="422"/>
  <c r="N11" i="422"/>
  <c r="N10" i="422"/>
  <c r="N9" i="422"/>
  <c r="R2" i="422" s="1"/>
  <c r="R4" i="422"/>
  <c r="R3" i="422"/>
  <c r="R1" i="422" s="1"/>
  <c r="L18" i="422" s="1"/>
  <c r="M18" i="422" s="1"/>
  <c r="N13" i="423"/>
  <c r="N11" i="423"/>
  <c r="R4" i="423" s="1"/>
  <c r="N10" i="423"/>
  <c r="R3" i="423" s="1"/>
  <c r="R1" i="423" s="1"/>
  <c r="L18" i="423" s="1"/>
  <c r="M18" i="423" s="1"/>
  <c r="N9" i="423"/>
  <c r="R2" i="423"/>
  <c r="N13" i="424"/>
  <c r="N11" i="424"/>
  <c r="N10" i="424"/>
  <c r="R3" i="424" s="1"/>
  <c r="R1" i="424" s="1"/>
  <c r="L18" i="424" s="1"/>
  <c r="M18" i="424" s="1"/>
  <c r="N9" i="424"/>
  <c r="R2" i="424" s="1"/>
  <c r="R4" i="424"/>
  <c r="N13" i="425"/>
  <c r="N11" i="425"/>
  <c r="R4" i="425" s="1"/>
  <c r="N10" i="425"/>
  <c r="R3" i="425" s="1"/>
  <c r="R1" i="425" s="1"/>
  <c r="L18" i="425" s="1"/>
  <c r="M18" i="425" s="1"/>
  <c r="N9" i="425"/>
  <c r="R2" i="425" s="1"/>
  <c r="N13" i="426"/>
  <c r="N11" i="426"/>
  <c r="N10" i="426"/>
  <c r="R3" i="426" s="1"/>
  <c r="R1" i="426" s="1"/>
  <c r="L18" i="426" s="1"/>
  <c r="M18" i="426" s="1"/>
  <c r="N9" i="426"/>
  <c r="R2" i="426" s="1"/>
  <c r="R4" i="426"/>
  <c r="N13" i="427"/>
  <c r="N11" i="427"/>
  <c r="N10" i="427"/>
  <c r="R3" i="427" s="1"/>
  <c r="R1" i="427" s="1"/>
  <c r="L18" i="427" s="1"/>
  <c r="M18" i="427" s="1"/>
  <c r="N9" i="427"/>
  <c r="R4" i="427"/>
  <c r="R2" i="427"/>
  <c r="N13" i="428"/>
  <c r="N11" i="428"/>
  <c r="N10" i="428"/>
  <c r="R3" i="428" s="1"/>
  <c r="R1" i="428" s="1"/>
  <c r="L18" i="428" s="1"/>
  <c r="M18" i="428" s="1"/>
  <c r="N9" i="428"/>
  <c r="R2" i="428" s="1"/>
  <c r="R4" i="428"/>
  <c r="N13" i="429"/>
  <c r="N11" i="429"/>
  <c r="R4" i="429" s="1"/>
  <c r="N10" i="429"/>
  <c r="R3" i="429" s="1"/>
  <c r="R1" i="429" s="1"/>
  <c r="L18" i="429" s="1"/>
  <c r="M18" i="429" s="1"/>
  <c r="N9" i="429"/>
  <c r="R2" i="429"/>
  <c r="N13" i="430"/>
  <c r="N11" i="430"/>
  <c r="N10" i="430"/>
  <c r="R3" i="430" s="1"/>
  <c r="R1" i="430" s="1"/>
  <c r="L18" i="430" s="1"/>
  <c r="M18" i="430" s="1"/>
  <c r="N9" i="430"/>
  <c r="R2" i="430" s="1"/>
  <c r="R4" i="430"/>
  <c r="N13" i="431"/>
  <c r="N11" i="431"/>
  <c r="N10" i="431"/>
  <c r="R3" i="431" s="1"/>
  <c r="R1" i="431" s="1"/>
  <c r="L18" i="431" s="1"/>
  <c r="M18" i="431" s="1"/>
  <c r="N9" i="431"/>
  <c r="R4" i="431"/>
  <c r="R2" i="431"/>
  <c r="N13" i="432"/>
  <c r="N11" i="432"/>
  <c r="N10" i="432"/>
  <c r="R3" i="432" s="1"/>
  <c r="R1" i="432" s="1"/>
  <c r="L18" i="432" s="1"/>
  <c r="M18" i="432" s="1"/>
  <c r="N9" i="432"/>
  <c r="R2" i="432" s="1"/>
  <c r="R4" i="432"/>
  <c r="N13" i="433"/>
  <c r="N11" i="433"/>
  <c r="R4" i="433" s="1"/>
  <c r="N10" i="433"/>
  <c r="R3" i="433" s="1"/>
  <c r="R1" i="433" s="1"/>
  <c r="L18" i="433" s="1"/>
  <c r="M18" i="433" s="1"/>
  <c r="N9" i="433"/>
  <c r="R2" i="433"/>
  <c r="N13" i="434"/>
  <c r="N11" i="434"/>
  <c r="N10" i="434"/>
  <c r="R3" i="434" s="1"/>
  <c r="R1" i="434" s="1"/>
  <c r="L18" i="434" s="1"/>
  <c r="M18" i="434" s="1"/>
  <c r="N9" i="434"/>
  <c r="R2" i="434" s="1"/>
  <c r="R4" i="434"/>
  <c r="N13" i="435"/>
  <c r="N11" i="435"/>
  <c r="N10" i="435"/>
  <c r="R3" i="435" s="1"/>
  <c r="R1" i="435" s="1"/>
  <c r="L18" i="435" s="1"/>
  <c r="M18" i="435" s="1"/>
  <c r="N9" i="435"/>
  <c r="R4" i="435"/>
  <c r="R2" i="435"/>
  <c r="N13" i="436"/>
  <c r="N11" i="436"/>
  <c r="N10" i="436"/>
  <c r="R3" i="436" s="1"/>
  <c r="R1" i="436" s="1"/>
  <c r="L18" i="436" s="1"/>
  <c r="M18" i="436" s="1"/>
  <c r="N9" i="436"/>
  <c r="R2" i="436" s="1"/>
  <c r="R4" i="436"/>
  <c r="N13" i="437"/>
  <c r="N11" i="437"/>
  <c r="R4" i="437" s="1"/>
  <c r="N10" i="437"/>
  <c r="R3" i="437" s="1"/>
  <c r="R1" i="437" s="1"/>
  <c r="L18" i="437" s="1"/>
  <c r="M18" i="437" s="1"/>
  <c r="N9" i="437"/>
  <c r="R2" i="437"/>
  <c r="N13" i="438"/>
  <c r="N11" i="438"/>
  <c r="N10" i="438"/>
  <c r="R3" i="438" s="1"/>
  <c r="R1" i="438" s="1"/>
  <c r="L18" i="438" s="1"/>
  <c r="M18" i="438" s="1"/>
  <c r="N9" i="438"/>
  <c r="R2" i="438" s="1"/>
  <c r="R4" i="438"/>
  <c r="N13" i="439"/>
  <c r="N11" i="439"/>
  <c r="N10" i="439"/>
  <c r="R3" i="439" s="1"/>
  <c r="R1" i="439" s="1"/>
  <c r="L18" i="439" s="1"/>
  <c r="M18" i="439" s="1"/>
  <c r="N9" i="439"/>
  <c r="R4" i="439"/>
  <c r="R2" i="439"/>
  <c r="N13" i="440"/>
  <c r="N11" i="440"/>
  <c r="N10" i="440"/>
  <c r="R3" i="440" s="1"/>
  <c r="R1" i="440" s="1"/>
  <c r="L18" i="440" s="1"/>
  <c r="M18" i="440" s="1"/>
  <c r="N9" i="440"/>
  <c r="R2" i="440" s="1"/>
  <c r="R4" i="440"/>
  <c r="N13" i="441"/>
  <c r="N11" i="441"/>
  <c r="N10" i="441"/>
  <c r="N9" i="441"/>
  <c r="R4" i="441"/>
  <c r="R3" i="441"/>
  <c r="R1" i="441"/>
  <c r="L18" i="441" s="1"/>
  <c r="M18" i="441" s="1"/>
  <c r="N13" i="442"/>
  <c r="N11" i="442"/>
  <c r="N10" i="442"/>
  <c r="R3" i="442" s="1"/>
  <c r="R1" i="442" s="1"/>
  <c r="L18" i="442" s="1"/>
  <c r="M18" i="442" s="1"/>
  <c r="N9" i="442"/>
  <c r="R2" i="442" s="1"/>
  <c r="R4" i="442"/>
  <c r="N13" i="443"/>
  <c r="R1" i="443" s="1"/>
  <c r="L18" i="443" s="1"/>
  <c r="M18" i="443" s="1"/>
  <c r="N11" i="443"/>
  <c r="N10" i="443"/>
  <c r="N9" i="443"/>
  <c r="R4" i="443"/>
  <c r="R3" i="443"/>
  <c r="N13" i="416"/>
  <c r="N11" i="416"/>
  <c r="N10" i="416"/>
  <c r="R3" i="416" s="1"/>
  <c r="R1" i="416" s="1"/>
  <c r="L18" i="416" s="1"/>
  <c r="M18" i="416" s="1"/>
  <c r="N9" i="416"/>
  <c r="R2" i="416" s="1"/>
  <c r="R4" i="416"/>
  <c r="AC3" i="444"/>
  <c r="AB3" i="444"/>
  <c r="AA3" i="444"/>
  <c r="B18" i="444" a="1"/>
  <c r="M9" i="444" a="1"/>
  <c r="F9" i="444" a="1"/>
  <c r="S47" i="444" a="1"/>
  <c r="M19" i="444" a="1"/>
  <c r="B37" i="444" a="1"/>
  <c r="G46" i="444" a="1"/>
  <c r="B20" i="444" a="1"/>
  <c r="M65" i="444" a="1"/>
  <c r="M36" i="444" a="1"/>
  <c r="F54" i="444" a="1"/>
  <c r="C65" i="444" a="1"/>
  <c r="S63" i="444" a="1"/>
  <c r="G30" i="444" a="1"/>
  <c r="C39" i="444" a="1"/>
  <c r="C18" i="444" a="1"/>
  <c r="D11" i="444" a="1"/>
  <c r="F28" i="444" a="1"/>
  <c r="F55" i="444" a="1"/>
  <c r="S12" i="444" a="1"/>
  <c r="G10" i="444" a="1"/>
  <c r="F19" i="444" a="1"/>
  <c r="M48" i="444" a="1"/>
  <c r="D12" i="444" a="1"/>
  <c r="S29" i="444" a="1"/>
  <c r="S28" i="444" a="1"/>
  <c r="F65" i="444" a="1"/>
  <c r="M20" i="444" a="1"/>
  <c r="E55" i="444" a="1"/>
  <c r="F27" i="444" a="1"/>
  <c r="S39" i="444" a="1"/>
  <c r="D28" i="444" a="1"/>
  <c r="F45" i="444" a="1"/>
  <c r="E30" i="444" a="1"/>
  <c r="F37" i="444" a="1"/>
  <c r="M30" i="444" a="1"/>
  <c r="S30" i="444" a="1"/>
  <c r="B19" i="444" a="1"/>
  <c r="D55" i="444" a="1"/>
  <c r="B55" i="444" a="1"/>
  <c r="S21" i="444" a="1"/>
  <c r="M63" i="444" a="1"/>
  <c r="C64" i="444" a="1"/>
  <c r="M21" i="444" a="1"/>
  <c r="D37" i="444" a="1"/>
  <c r="D36" i="444" a="1"/>
  <c r="G47" i="444" a="1"/>
  <c r="D4" i="444" a="1"/>
  <c r="F18" i="444" a="1"/>
  <c r="M38" i="444" a="1"/>
  <c r="E12" i="444" a="1"/>
  <c r="E47" i="444" a="1"/>
  <c r="G20" i="444" a="1"/>
  <c r="D10" i="444" a="1"/>
  <c r="D47" i="444" a="1"/>
  <c r="D21" i="444" a="1"/>
  <c r="D48" i="444" a="1"/>
  <c r="G66" i="444" a="1"/>
  <c r="M28" i="444" a="1"/>
  <c r="E9" i="444" a="1"/>
  <c r="S10" i="444" a="1"/>
  <c r="B30" i="444" a="1"/>
  <c r="G57" i="444" a="1"/>
  <c r="M10" i="444" a="1"/>
  <c r="G56" i="444" a="1"/>
  <c r="G19" i="444" a="1"/>
  <c r="C36" i="444" a="1"/>
  <c r="S55" i="444" a="1"/>
  <c r="D20" i="444" a="1"/>
  <c r="E3" i="444" a="1"/>
  <c r="S65" i="444" a="1"/>
  <c r="G37" i="444" a="1"/>
  <c r="F4" i="444" a="1"/>
  <c r="F63" i="444" a="1"/>
  <c r="S38" i="444" a="1"/>
  <c r="B66" i="444" a="1"/>
  <c r="E20" i="444" a="1"/>
  <c r="G38" i="444" a="1"/>
  <c r="E27" i="444" a="1"/>
  <c r="F56" i="444" a="1"/>
  <c r="B48" i="444" a="1"/>
  <c r="M56" i="444" a="1"/>
  <c r="B27" i="444" a="1"/>
  <c r="E56" i="444" a="1"/>
  <c r="D27" i="444" a="1"/>
  <c r="C45" i="444" a="1"/>
  <c r="E66" i="444" a="1"/>
  <c r="B47" i="444" a="1"/>
  <c r="E63" i="444" a="1"/>
  <c r="F39" i="444" a="1"/>
  <c r="E38" i="444" a="1"/>
  <c r="S19" i="444" a="1"/>
  <c r="C29" i="444" a="1"/>
  <c r="C9" i="444" a="1"/>
  <c r="M66" i="444" a="1"/>
  <c r="M29" i="444" a="1"/>
  <c r="M64" i="444" a="1"/>
  <c r="B45" i="444" a="1"/>
  <c r="D9" i="444" a="1"/>
  <c r="M57" i="444" a="1"/>
  <c r="B65" i="444" a="1"/>
  <c r="D29" i="444" a="1"/>
  <c r="M12" i="444" a="1"/>
  <c r="E28" i="444" a="1"/>
  <c r="B36" i="444" a="1"/>
  <c r="C63" i="444" a="1"/>
  <c r="S66" i="444" a="1"/>
  <c r="C54" i="444" a="1"/>
  <c r="G48" i="444" a="1"/>
  <c r="E21" i="444" a="1"/>
  <c r="E65" i="444" a="1"/>
  <c r="G9" i="444" a="1"/>
  <c r="G45" i="444" a="1"/>
  <c r="D39" i="444" a="1"/>
  <c r="B63" i="444" a="1"/>
  <c r="F3" i="444" a="1"/>
  <c r="D65" i="444" a="1"/>
  <c r="B39" i="444" a="1"/>
  <c r="E39" i="444" a="1"/>
  <c r="E11" i="444" a="1"/>
  <c r="C4" i="444" a="1"/>
  <c r="D64" i="444" a="1"/>
  <c r="E4" i="444" a="1"/>
  <c r="E36" i="444" a="1"/>
  <c r="E37" i="444" a="1"/>
  <c r="B21" i="444" a="1"/>
  <c r="B28" i="444" a="1"/>
  <c r="S27" i="444" a="1"/>
  <c r="D19" i="444" a="1"/>
  <c r="C20" i="444" a="1"/>
  <c r="D63" i="444" a="1"/>
  <c r="F46" i="444" a="1"/>
  <c r="M45" i="444" a="1"/>
  <c r="M47" i="444" a="1"/>
  <c r="B12" i="444" a="1"/>
  <c r="B3" i="444" a="1"/>
  <c r="E19" i="444" a="1"/>
  <c r="B4" i="444" a="1"/>
  <c r="C57" i="444" a="1"/>
  <c r="B29" i="444" a="1"/>
  <c r="E45" i="444" a="1"/>
  <c r="C47" i="444" a="1"/>
  <c r="G18" i="444" a="1"/>
  <c r="G55" i="444" a="1"/>
  <c r="D38" i="444" a="1"/>
  <c r="B9" i="444" a="1"/>
  <c r="D54" i="444" a="1"/>
  <c r="F66" i="444" a="1"/>
  <c r="C46" i="444" a="1"/>
  <c r="F30" i="444" a="1"/>
  <c r="G65" i="444" a="1"/>
  <c r="C56" i="444" a="1"/>
  <c r="B46" i="444" a="1"/>
  <c r="F38" i="444" a="1"/>
  <c r="C3" i="444" a="1"/>
  <c r="C10" i="444" a="1"/>
  <c r="G29" i="444" a="1"/>
  <c r="S56" i="444" a="1"/>
  <c r="M11" i="444" a="1"/>
  <c r="S11" i="444" a="1"/>
  <c r="M18" i="444" a="1"/>
  <c r="C27" i="444" a="1"/>
  <c r="B38" i="444" a="1"/>
  <c r="F29" i="444" a="1"/>
  <c r="B54" i="444" a="1"/>
  <c r="E18" i="444" a="1"/>
  <c r="B57" i="444" a="1"/>
  <c r="S57" i="444" a="1"/>
  <c r="F21" i="444" a="1"/>
  <c r="G12" i="444" a="1"/>
  <c r="S9" i="444" a="1"/>
  <c r="G27" i="444" a="1"/>
  <c r="B64" i="444" a="1"/>
  <c r="F57" i="444" a="1"/>
  <c r="G64" i="444" a="1"/>
  <c r="D57" i="444" a="1"/>
  <c r="D18" i="444" a="1"/>
  <c r="D30" i="444" a="1"/>
  <c r="E57" i="444" a="1"/>
  <c r="S48" i="444" a="1"/>
  <c r="F11" i="444" a="1"/>
  <c r="D66" i="444" a="1"/>
  <c r="D46" i="444" a="1"/>
  <c r="M39" i="444" a="1"/>
  <c r="S36" i="444" a="1"/>
  <c r="E46" i="444" a="1"/>
  <c r="D3" i="444" a="1"/>
  <c r="G28" i="444" a="1"/>
  <c r="E64" i="444" a="1"/>
  <c r="G21" i="444" a="1"/>
  <c r="G11" i="444" a="1"/>
  <c r="C11" i="444" a="1"/>
  <c r="M27" i="444" a="1"/>
  <c r="E29" i="444" a="1"/>
  <c r="F12" i="444" a="1"/>
  <c r="S64" i="444" a="1"/>
  <c r="C38" i="444" a="1"/>
  <c r="B56" i="444" a="1"/>
  <c r="G63" i="444" a="1"/>
  <c r="S20" i="444" a="1"/>
  <c r="G54" i="444" a="1"/>
  <c r="C55" i="444" a="1"/>
  <c r="C21" i="444" a="1"/>
  <c r="G39" i="444" a="1"/>
  <c r="E54" i="444" a="1"/>
  <c r="M37" i="444" a="1"/>
  <c r="F20" i="444" a="1"/>
  <c r="C66" i="444" a="1"/>
  <c r="D56" i="444" a="1"/>
  <c r="D45" i="444" a="1"/>
  <c r="S46" i="444" a="1"/>
  <c r="M54" i="444" a="1"/>
  <c r="F10" i="444" a="1"/>
  <c r="F64" i="444" a="1"/>
  <c r="C37" i="444" a="1"/>
  <c r="S54" i="444" a="1"/>
  <c r="F48" i="444" a="1"/>
  <c r="B11" i="444" a="1"/>
  <c r="E10" i="444" a="1"/>
  <c r="F47" i="444" a="1"/>
  <c r="M55" i="444" a="1"/>
  <c r="C48" i="444" a="1"/>
  <c r="F36" i="444" a="1"/>
  <c r="C30" i="444" a="1"/>
  <c r="B10" i="444" a="1"/>
  <c r="M46" i="444" a="1"/>
  <c r="E48" i="444" a="1"/>
  <c r="S37" i="444" a="1"/>
  <c r="C12" i="444" a="1"/>
  <c r="C28" i="444" a="1"/>
  <c r="S18" i="444" a="1"/>
  <c r="G36" i="444" a="1"/>
  <c r="S45" i="444" a="1"/>
  <c r="C19" i="444" a="1"/>
  <c r="G9" i="444" l="1"/>
  <c r="H9" i="444" s="1"/>
  <c r="M30" i="444"/>
  <c r="N30" i="444" s="1"/>
  <c r="M29" i="444"/>
  <c r="N29" i="444" s="1"/>
  <c r="M28" i="444"/>
  <c r="N28" i="444" s="1"/>
  <c r="M27" i="444"/>
  <c r="R2" i="443"/>
  <c r="M41" i="441"/>
  <c r="B4" i="444"/>
  <c r="M9" i="444"/>
  <c r="N9" i="444" s="1"/>
  <c r="M10" i="444"/>
  <c r="N10" i="444" s="1"/>
  <c r="M11" i="444"/>
  <c r="N11" i="444" s="1"/>
  <c r="M12" i="444"/>
  <c r="N12" i="444" s="1"/>
  <c r="D18" i="444"/>
  <c r="D19" i="444"/>
  <c r="D20" i="444"/>
  <c r="D21" i="444"/>
  <c r="S27" i="444"/>
  <c r="T27" i="444" s="1"/>
  <c r="S28" i="444"/>
  <c r="T28" i="444" s="1"/>
  <c r="S29" i="444"/>
  <c r="T29" i="444" s="1"/>
  <c r="S30" i="444"/>
  <c r="T30" i="444" s="1"/>
  <c r="F36" i="444"/>
  <c r="F37" i="444"/>
  <c r="F38" i="444"/>
  <c r="F39" i="444"/>
  <c r="C45" i="444"/>
  <c r="C46" i="444"/>
  <c r="C47" i="444"/>
  <c r="C48" i="444"/>
  <c r="M54" i="444"/>
  <c r="N54" i="444" s="1"/>
  <c r="M55" i="444"/>
  <c r="N55" i="444" s="1"/>
  <c r="M56" i="444"/>
  <c r="N56" i="444" s="1"/>
  <c r="M57" i="444"/>
  <c r="N57" i="444" s="1"/>
  <c r="E63" i="444"/>
  <c r="E64" i="444"/>
  <c r="E65" i="444"/>
  <c r="E66" i="444"/>
  <c r="C4" i="444"/>
  <c r="S9" i="444"/>
  <c r="T9" i="444" s="1"/>
  <c r="S10" i="444"/>
  <c r="T10" i="444" s="1"/>
  <c r="S11" i="444"/>
  <c r="T11" i="444" s="1"/>
  <c r="S12" i="444"/>
  <c r="T12" i="444" s="1"/>
  <c r="E18" i="444"/>
  <c r="E19" i="444"/>
  <c r="E20" i="444"/>
  <c r="E21" i="444"/>
  <c r="B27" i="444"/>
  <c r="B28" i="444"/>
  <c r="B29" i="444"/>
  <c r="B30" i="444"/>
  <c r="G36" i="444"/>
  <c r="H36" i="444" s="1"/>
  <c r="G37" i="444"/>
  <c r="H37" i="444" s="1"/>
  <c r="G38" i="444"/>
  <c r="H38" i="444" s="1"/>
  <c r="G39" i="444"/>
  <c r="H39" i="444" s="1"/>
  <c r="D45" i="444"/>
  <c r="D46" i="444"/>
  <c r="D47" i="444"/>
  <c r="D48" i="444"/>
  <c r="S54" i="444"/>
  <c r="T54" i="444" s="1"/>
  <c r="S55" i="444"/>
  <c r="T55" i="444" s="1"/>
  <c r="S56" i="444"/>
  <c r="T56" i="444" s="1"/>
  <c r="S57" i="444"/>
  <c r="T57" i="444" s="1"/>
  <c r="F63" i="444"/>
  <c r="F64" i="444"/>
  <c r="F65" i="444"/>
  <c r="F66" i="444"/>
  <c r="B3" i="444"/>
  <c r="D4" i="444"/>
  <c r="B9" i="444"/>
  <c r="B10" i="444"/>
  <c r="B11" i="444"/>
  <c r="B12" i="444"/>
  <c r="F18" i="444"/>
  <c r="F19" i="444"/>
  <c r="F20" i="444"/>
  <c r="F21" i="444"/>
  <c r="C27" i="444"/>
  <c r="C28" i="444"/>
  <c r="C29" i="444"/>
  <c r="C30" i="444"/>
  <c r="M36" i="444"/>
  <c r="N36" i="444" s="1"/>
  <c r="M37" i="444"/>
  <c r="N37" i="444" s="1"/>
  <c r="M38" i="444"/>
  <c r="N38" i="444" s="1"/>
  <c r="M39" i="444"/>
  <c r="N39" i="444" s="1"/>
  <c r="E45" i="444"/>
  <c r="E46" i="444"/>
  <c r="E47" i="444"/>
  <c r="E48" i="444"/>
  <c r="B54" i="444"/>
  <c r="B55" i="444"/>
  <c r="B56" i="444"/>
  <c r="B57" i="444"/>
  <c r="G63" i="444"/>
  <c r="H63" i="444" s="1"/>
  <c r="G64" i="444"/>
  <c r="H64" i="444" s="1"/>
  <c r="G65" i="444"/>
  <c r="H65" i="444" s="1"/>
  <c r="G66" i="444"/>
  <c r="H66" i="444" s="1"/>
  <c r="C3" i="444"/>
  <c r="E4" i="444"/>
  <c r="C9" i="444"/>
  <c r="C10" i="444"/>
  <c r="C11" i="444"/>
  <c r="C12" i="444"/>
  <c r="G18" i="444"/>
  <c r="H18" i="444" s="1"/>
  <c r="G19" i="444"/>
  <c r="H19" i="444" s="1"/>
  <c r="G20" i="444"/>
  <c r="H20" i="444" s="1"/>
  <c r="G21" i="444"/>
  <c r="H21" i="444" s="1"/>
  <c r="D27" i="444"/>
  <c r="D28" i="444"/>
  <c r="D29" i="444"/>
  <c r="D30" i="444"/>
  <c r="S36" i="444"/>
  <c r="T36" i="444" s="1"/>
  <c r="S37" i="444"/>
  <c r="T37" i="444" s="1"/>
  <c r="S38" i="444"/>
  <c r="T38" i="444" s="1"/>
  <c r="S39" i="444"/>
  <c r="T39" i="444" s="1"/>
  <c r="F45" i="444"/>
  <c r="F46" i="444"/>
  <c r="F47" i="444"/>
  <c r="F48" i="444"/>
  <c r="C54" i="444"/>
  <c r="C55" i="444"/>
  <c r="C56" i="444"/>
  <c r="C57" i="444"/>
  <c r="M63" i="444"/>
  <c r="N63" i="444" s="1"/>
  <c r="M64" i="444"/>
  <c r="N64" i="444" s="1"/>
  <c r="M65" i="444"/>
  <c r="N65" i="444" s="1"/>
  <c r="M66" i="444"/>
  <c r="N66" i="444" s="1"/>
  <c r="D3" i="444"/>
  <c r="F4" i="444"/>
  <c r="D9" i="444"/>
  <c r="D10" i="444"/>
  <c r="D11" i="444"/>
  <c r="D12" i="444"/>
  <c r="M18" i="444"/>
  <c r="N18" i="444" s="1"/>
  <c r="M19" i="444"/>
  <c r="N19" i="444" s="1"/>
  <c r="M20" i="444"/>
  <c r="N20" i="444" s="1"/>
  <c r="M21" i="444"/>
  <c r="N21" i="444" s="1"/>
  <c r="E27" i="444"/>
  <c r="E28" i="444"/>
  <c r="E29" i="444"/>
  <c r="E30" i="444"/>
  <c r="B36" i="444"/>
  <c r="B37" i="444"/>
  <c r="B38" i="444"/>
  <c r="B39" i="444"/>
  <c r="G45" i="444"/>
  <c r="H45" i="444" s="1"/>
  <c r="G46" i="444"/>
  <c r="H46" i="444" s="1"/>
  <c r="G47" i="444"/>
  <c r="H47" i="444" s="1"/>
  <c r="G48" i="444"/>
  <c r="H48" i="444" s="1"/>
  <c r="D54" i="444"/>
  <c r="D55" i="444"/>
  <c r="D56" i="444"/>
  <c r="D57" i="444"/>
  <c r="S63" i="444"/>
  <c r="T63" i="444" s="1"/>
  <c r="S64" i="444"/>
  <c r="T64" i="444" s="1"/>
  <c r="S65" i="444"/>
  <c r="T65" i="444" s="1"/>
  <c r="S66" i="444"/>
  <c r="T66" i="444" s="1"/>
  <c r="E3" i="444"/>
  <c r="E9" i="444"/>
  <c r="E10" i="444"/>
  <c r="E11" i="444"/>
  <c r="E12" i="444"/>
  <c r="S18" i="444"/>
  <c r="T18" i="444" s="1"/>
  <c r="S19" i="444"/>
  <c r="T19" i="444" s="1"/>
  <c r="S20" i="444"/>
  <c r="T20" i="444" s="1"/>
  <c r="S21" i="444"/>
  <c r="T21" i="444" s="1"/>
  <c r="F27" i="444"/>
  <c r="F28" i="444"/>
  <c r="F29" i="444"/>
  <c r="F30" i="444"/>
  <c r="C36" i="444"/>
  <c r="C37" i="444"/>
  <c r="C38" i="444"/>
  <c r="C39" i="444"/>
  <c r="M45" i="444"/>
  <c r="N45" i="444" s="1"/>
  <c r="M46" i="444"/>
  <c r="N46" i="444" s="1"/>
  <c r="M47" i="444"/>
  <c r="N47" i="444" s="1"/>
  <c r="M48" i="444"/>
  <c r="N48" i="444" s="1"/>
  <c r="E54" i="444"/>
  <c r="E55" i="444"/>
  <c r="E56" i="444"/>
  <c r="E57" i="444"/>
  <c r="B63" i="444"/>
  <c r="B64" i="444"/>
  <c r="B65" i="444"/>
  <c r="B66" i="444"/>
  <c r="F3" i="444"/>
  <c r="F9" i="444"/>
  <c r="F10" i="444"/>
  <c r="F11" i="444"/>
  <c r="F12" i="444"/>
  <c r="B18" i="444"/>
  <c r="B19" i="444"/>
  <c r="B20" i="444"/>
  <c r="B21" i="444"/>
  <c r="G27" i="444"/>
  <c r="H27" i="444" s="1"/>
  <c r="G28" i="444"/>
  <c r="H28" i="444" s="1"/>
  <c r="G29" i="444"/>
  <c r="H29" i="444" s="1"/>
  <c r="G30" i="444"/>
  <c r="H30" i="444" s="1"/>
  <c r="D36" i="444"/>
  <c r="D37" i="444"/>
  <c r="D38" i="444"/>
  <c r="D39" i="444"/>
  <c r="S45" i="444"/>
  <c r="T45" i="444" s="1"/>
  <c r="S46" i="444"/>
  <c r="T46" i="444" s="1"/>
  <c r="S47" i="444"/>
  <c r="T47" i="444" s="1"/>
  <c r="S48" i="444"/>
  <c r="T48" i="444" s="1"/>
  <c r="F54" i="444"/>
  <c r="F55" i="444"/>
  <c r="F56" i="444"/>
  <c r="F57" i="444"/>
  <c r="C63" i="444"/>
  <c r="C64" i="444"/>
  <c r="C65" i="444"/>
  <c r="C66" i="444"/>
  <c r="G10" i="444"/>
  <c r="H10" i="444" s="1"/>
  <c r="G11" i="444"/>
  <c r="H11" i="444" s="1"/>
  <c r="G12" i="444"/>
  <c r="H12" i="444" s="1"/>
  <c r="C18" i="444"/>
  <c r="C19" i="444"/>
  <c r="C20" i="444"/>
  <c r="C21" i="444"/>
  <c r="E36" i="444"/>
  <c r="E37" i="444"/>
  <c r="E38" i="444"/>
  <c r="E39" i="444"/>
  <c r="B45" i="444"/>
  <c r="B46" i="444"/>
  <c r="B47" i="444"/>
  <c r="B48" i="444"/>
  <c r="G54" i="444"/>
  <c r="H54" i="444" s="1"/>
  <c r="G55" i="444"/>
  <c r="H55" i="444" s="1"/>
  <c r="G56" i="444"/>
  <c r="H56" i="444" s="1"/>
  <c r="G57" i="444"/>
  <c r="H57" i="444" s="1"/>
  <c r="D63" i="444"/>
  <c r="D64" i="444"/>
  <c r="D65" i="444"/>
  <c r="D66" i="444"/>
  <c r="C40" i="444" l="1"/>
  <c r="N27" i="444"/>
  <c r="N31" i="444" s="1"/>
  <c r="O32" i="444" s="1"/>
  <c r="M31" i="444"/>
  <c r="M32" i="444" s="1"/>
  <c r="T67" i="444"/>
  <c r="U68" i="444" s="1"/>
  <c r="N22" i="444"/>
  <c r="O23" i="444" s="1"/>
  <c r="T58" i="444"/>
  <c r="U59" i="444" s="1"/>
  <c r="T49" i="444"/>
  <c r="U50" i="444" s="1"/>
  <c r="T40" i="444"/>
  <c r="U41" i="444" s="1"/>
  <c r="T31" i="444"/>
  <c r="U32" i="444" s="1"/>
  <c r="T22" i="444"/>
  <c r="U23" i="444" s="1"/>
  <c r="N67" i="444"/>
  <c r="O68" i="444" s="1"/>
  <c r="N58" i="444"/>
  <c r="O59" i="444" s="1"/>
  <c r="N49" i="444"/>
  <c r="O50" i="444" s="1"/>
  <c r="N40" i="444"/>
  <c r="O41" i="444" s="1"/>
  <c r="H67" i="444"/>
  <c r="I68" i="444" s="1"/>
  <c r="H58" i="444"/>
  <c r="I59" i="444" s="1"/>
  <c r="H31" i="444"/>
  <c r="I32" i="444" s="1"/>
  <c r="H49" i="444"/>
  <c r="H40" i="444"/>
  <c r="I41" i="444" s="1"/>
  <c r="H22" i="444"/>
  <c r="I23" i="444" s="1"/>
  <c r="T13" i="444"/>
  <c r="U14" i="444" s="1"/>
  <c r="N13" i="444"/>
  <c r="O14" i="444" s="1"/>
  <c r="H13" i="444"/>
  <c r="C5" i="444"/>
  <c r="F5" i="444"/>
  <c r="M67" i="444"/>
  <c r="F49" i="444"/>
  <c r="D31" i="444"/>
  <c r="C13" i="444"/>
  <c r="C14" i="444" s="1"/>
  <c r="B5" i="444"/>
  <c r="B58" i="444"/>
  <c r="B59" i="444" s="1"/>
  <c r="M40" i="444"/>
  <c r="F22" i="444"/>
  <c r="G58" i="444"/>
  <c r="E40" i="444"/>
  <c r="C22" i="444"/>
  <c r="C67" i="444"/>
  <c r="G31" i="444"/>
  <c r="F67" i="444"/>
  <c r="D49" i="444"/>
  <c r="B31" i="444"/>
  <c r="B32" i="444" s="1"/>
  <c r="S13" i="444"/>
  <c r="S49" i="444"/>
  <c r="E58" i="444"/>
  <c r="S22" i="444"/>
  <c r="M58" i="444"/>
  <c r="F40" i="444"/>
  <c r="D22" i="444"/>
  <c r="F13" i="444"/>
  <c r="S67" i="444"/>
  <c r="G49" i="444"/>
  <c r="E31" i="444"/>
  <c r="D13" i="444"/>
  <c r="D14" i="444" s="1"/>
  <c r="D5" i="444"/>
  <c r="C58" i="444"/>
  <c r="S40" i="444"/>
  <c r="G22" i="444"/>
  <c r="G67" i="444"/>
  <c r="E49" i="444"/>
  <c r="C31" i="444"/>
  <c r="B13" i="444"/>
  <c r="B14" i="444" s="1"/>
  <c r="G13" i="444"/>
  <c r="F58" i="444"/>
  <c r="S58" i="444"/>
  <c r="G40" i="444"/>
  <c r="E22" i="444"/>
  <c r="D67" i="444"/>
  <c r="B22" i="444"/>
  <c r="B23" i="444" s="1"/>
  <c r="B67" i="444"/>
  <c r="B68" i="444" s="1"/>
  <c r="M49" i="444"/>
  <c r="F31" i="444"/>
  <c r="E13" i="444"/>
  <c r="E14" i="444" s="1"/>
  <c r="E67" i="444"/>
  <c r="C49" i="444"/>
  <c r="S31" i="444"/>
  <c r="M13" i="444"/>
  <c r="B49" i="444"/>
  <c r="B50" i="444" s="1"/>
  <c r="D40" i="444"/>
  <c r="E5" i="444"/>
  <c r="D58" i="444"/>
  <c r="B40" i="444"/>
  <c r="B41" i="444" s="1"/>
  <c r="M22" i="444"/>
  <c r="D68" i="444" l="1"/>
  <c r="E68" i="444"/>
  <c r="C68" i="444"/>
  <c r="F59" i="444"/>
  <c r="D59" i="444"/>
  <c r="E59" i="444"/>
  <c r="C59" i="444"/>
  <c r="E50" i="444"/>
  <c r="D50" i="444"/>
  <c r="C50" i="444"/>
  <c r="D41" i="444"/>
  <c r="E41" i="444"/>
  <c r="C41" i="444"/>
  <c r="F32" i="444"/>
  <c r="D32" i="444"/>
  <c r="E32" i="444"/>
  <c r="C32" i="444"/>
  <c r="E23" i="444"/>
  <c r="C23" i="444"/>
  <c r="F41" i="444"/>
  <c r="F68" i="444"/>
  <c r="F14" i="444"/>
  <c r="D23" i="444"/>
  <c r="F50" i="444"/>
  <c r="F23" i="444"/>
  <c r="I50" i="444"/>
  <c r="J45" i="444"/>
  <c r="L45" i="444" s="1"/>
  <c r="J12" i="444"/>
  <c r="I14" i="444"/>
  <c r="V64" i="444"/>
  <c r="V65" i="444"/>
  <c r="V66" i="444"/>
  <c r="V63" i="444"/>
  <c r="X63" i="444" s="1"/>
  <c r="P64" i="444"/>
  <c r="P65" i="444"/>
  <c r="P66" i="444"/>
  <c r="P63" i="444"/>
  <c r="R63" i="444" s="1"/>
  <c r="J64" i="444"/>
  <c r="K64" i="444" s="1"/>
  <c r="J65" i="444"/>
  <c r="K65" i="444" s="1"/>
  <c r="J66" i="444"/>
  <c r="K66" i="444" s="1"/>
  <c r="J63" i="444"/>
  <c r="L63" i="444" s="1"/>
  <c r="V55" i="444"/>
  <c r="V56" i="444"/>
  <c r="V57" i="444"/>
  <c r="V54" i="444"/>
  <c r="P55" i="444"/>
  <c r="P56" i="444"/>
  <c r="P57" i="444"/>
  <c r="P54" i="444"/>
  <c r="R54" i="444" s="1"/>
  <c r="J55" i="444"/>
  <c r="J56" i="444"/>
  <c r="J57" i="444"/>
  <c r="L57" i="444" s="1"/>
  <c r="J54" i="444"/>
  <c r="L54" i="444" s="1"/>
  <c r="V46" i="444"/>
  <c r="V47" i="444"/>
  <c r="V48" i="444"/>
  <c r="V45" i="444"/>
  <c r="X45" i="444" s="1"/>
  <c r="P46" i="444"/>
  <c r="P47" i="444"/>
  <c r="P48" i="444"/>
  <c r="P45" i="444"/>
  <c r="R45" i="444" s="1"/>
  <c r="J46" i="444"/>
  <c r="J47" i="444"/>
  <c r="J48" i="444"/>
  <c r="V37" i="444"/>
  <c r="V38" i="444"/>
  <c r="V39" i="444"/>
  <c r="V36" i="444"/>
  <c r="X36" i="444" s="1"/>
  <c r="P37" i="444"/>
  <c r="P38" i="444"/>
  <c r="P39" i="444"/>
  <c r="P36" i="444"/>
  <c r="R36" i="444" s="1"/>
  <c r="J37" i="444"/>
  <c r="J38" i="444"/>
  <c r="J39" i="444"/>
  <c r="J36" i="444"/>
  <c r="L36" i="444" s="1"/>
  <c r="V28" i="444"/>
  <c r="V29" i="444"/>
  <c r="V30" i="444"/>
  <c r="V27" i="444"/>
  <c r="X27" i="444" s="1"/>
  <c r="P28" i="444"/>
  <c r="P29" i="444"/>
  <c r="P30" i="444"/>
  <c r="P27" i="444"/>
  <c r="R27" i="444" s="1"/>
  <c r="J27" i="444"/>
  <c r="L27" i="444" s="1"/>
  <c r="J28" i="444"/>
  <c r="J29" i="444"/>
  <c r="J30" i="444"/>
  <c r="V19" i="444"/>
  <c r="V20" i="444"/>
  <c r="V21" i="444"/>
  <c r="V18" i="444"/>
  <c r="P19" i="444"/>
  <c r="P20" i="444"/>
  <c r="P21" i="444"/>
  <c r="P18" i="444"/>
  <c r="J19" i="444"/>
  <c r="J20" i="444"/>
  <c r="J21" i="444"/>
  <c r="L21" i="444" s="1"/>
  <c r="J18" i="444"/>
  <c r="V10" i="444"/>
  <c r="X10" i="444" s="1"/>
  <c r="V11" i="444"/>
  <c r="X11" i="444" s="1"/>
  <c r="V12" i="444"/>
  <c r="X12" i="444" s="1"/>
  <c r="V9" i="444"/>
  <c r="P10" i="444"/>
  <c r="P11" i="444"/>
  <c r="P12" i="444"/>
  <c r="P9" i="444"/>
  <c r="J10" i="444"/>
  <c r="J11" i="444"/>
  <c r="J9" i="444"/>
  <c r="L9" i="444" s="1"/>
  <c r="S31" i="417"/>
  <c r="P25" i="420"/>
  <c r="S18" i="440"/>
  <c r="S18" i="424"/>
  <c r="S18" i="421"/>
  <c r="S32" i="443"/>
  <c r="S28" i="443"/>
  <c r="S23" i="435"/>
  <c r="S35" i="441"/>
  <c r="S37" i="437"/>
  <c r="S31" i="440"/>
  <c r="S27" i="435"/>
  <c r="S21" i="433"/>
  <c r="S31" i="416"/>
  <c r="S18" i="429"/>
  <c r="S18" i="416"/>
  <c r="S30" i="443"/>
  <c r="S18" i="426"/>
  <c r="S33" i="442"/>
  <c r="S18" i="439"/>
  <c r="S35" i="436"/>
  <c r="S35" i="438"/>
  <c r="S31" i="441"/>
  <c r="S22" i="442"/>
  <c r="S18" i="436"/>
  <c r="S34" i="441"/>
  <c r="S37" i="441"/>
  <c r="S18" i="418"/>
  <c r="S19" i="443"/>
  <c r="S22" i="437"/>
  <c r="F6" i="444"/>
  <c r="S19" i="416"/>
  <c r="S31" i="435"/>
  <c r="S23" i="416"/>
  <c r="S28" i="438"/>
  <c r="S34" i="434"/>
  <c r="S34" i="443"/>
  <c r="S27" i="440"/>
  <c r="S33" i="437"/>
  <c r="S36" i="443"/>
  <c r="S27" i="437"/>
  <c r="S20" i="443"/>
  <c r="S27" i="416"/>
  <c r="S18" i="432"/>
  <c r="S36" i="438"/>
  <c r="S27" i="441"/>
  <c r="S18" i="431"/>
  <c r="S32" i="442"/>
  <c r="S20" i="435"/>
  <c r="S18" i="428"/>
  <c r="S18" i="420"/>
  <c r="S25" i="443"/>
  <c r="S20" i="439"/>
  <c r="S35" i="439"/>
  <c r="S35" i="442"/>
  <c r="S33" i="439"/>
  <c r="S21" i="427"/>
  <c r="S29" i="442"/>
  <c r="S27" i="438"/>
  <c r="S30" i="426"/>
  <c r="S22" i="434"/>
  <c r="S18" i="435"/>
  <c r="S36" i="416"/>
  <c r="S19" i="442"/>
  <c r="S26" i="439"/>
  <c r="S21" i="443"/>
  <c r="S25" i="442"/>
  <c r="S31" i="443"/>
  <c r="S35" i="433"/>
  <c r="S20" i="433"/>
  <c r="S18" i="427"/>
  <c r="S18" i="419"/>
  <c r="S30" i="439"/>
  <c r="S32" i="416"/>
  <c r="S25" i="416"/>
  <c r="S29" i="443"/>
  <c r="S30" i="438"/>
  <c r="S34" i="439"/>
  <c r="S21" i="442"/>
  <c r="S27" i="443"/>
  <c r="S23" i="433"/>
  <c r="S24" i="432"/>
  <c r="S18" i="443"/>
  <c r="S22" i="441"/>
  <c r="S34" i="438"/>
  <c r="S18" i="442"/>
  <c r="S18" i="434"/>
  <c r="S27" i="439"/>
  <c r="S28" i="416"/>
  <c r="S22" i="416"/>
  <c r="S22" i="443"/>
  <c r="S28" i="436"/>
  <c r="S20" i="438"/>
  <c r="S24" i="439"/>
  <c r="S23" i="443"/>
  <c r="S37" i="431"/>
  <c r="S23" i="434"/>
  <c r="S25" i="432"/>
  <c r="S19" i="434"/>
  <c r="S24" i="436"/>
  <c r="S18" i="441"/>
  <c r="S36" i="442"/>
  <c r="S26" i="443"/>
  <c r="S23" i="441"/>
  <c r="S34" i="440"/>
  <c r="S30" i="435"/>
  <c r="S32" i="436"/>
  <c r="S25" i="439"/>
  <c r="S32" i="437"/>
  <c r="S23" i="431"/>
  <c r="S18" i="433"/>
  <c r="S34" i="435"/>
  <c r="S18" i="425"/>
  <c r="S18" i="417"/>
  <c r="S37" i="443"/>
  <c r="S30" i="441"/>
  <c r="S19" i="441"/>
  <c r="S33" i="416"/>
  <c r="S30" i="440"/>
  <c r="S30" i="437"/>
  <c r="S28" i="440"/>
  <c r="S20" i="437"/>
  <c r="S29" i="437"/>
  <c r="S37" i="429"/>
  <c r="S19" i="440"/>
  <c r="S34" i="416"/>
  <c r="S26" i="440"/>
  <c r="S28" i="437"/>
  <c r="S24" i="440"/>
  <c r="S24" i="416"/>
  <c r="S23" i="437"/>
  <c r="S35" i="429"/>
  <c r="S30" i="416"/>
  <c r="S22" i="440"/>
  <c r="S33" i="434"/>
  <c r="S33" i="441"/>
  <c r="S20" i="416"/>
  <c r="S33" i="436"/>
  <c r="S27" i="430"/>
  <c r="S20" i="442"/>
  <c r="S29" i="416"/>
  <c r="S26" i="416"/>
  <c r="S37" i="439"/>
  <c r="S25" i="434"/>
  <c r="S25" i="441"/>
  <c r="S25" i="440"/>
  <c r="S26" i="434"/>
  <c r="S25" i="430"/>
  <c r="S18" i="423"/>
  <c r="S23" i="442"/>
  <c r="S23" i="440"/>
  <c r="S29" i="439"/>
  <c r="S37" i="416"/>
  <c r="S37" i="442"/>
  <c r="S32" i="438"/>
  <c r="S19" i="430"/>
  <c r="S21" i="441"/>
  <c r="S21" i="440"/>
  <c r="S33" i="438"/>
  <c r="S22" i="428"/>
  <c r="S21" i="439"/>
  <c r="S21" i="416"/>
  <c r="S23" i="439"/>
  <c r="S24" i="443"/>
  <c r="S31" i="439"/>
  <c r="S19" i="437"/>
  <c r="S28" i="441"/>
  <c r="S28" i="439"/>
  <c r="S24" i="437"/>
  <c r="S25" i="438"/>
  <c r="S18" i="438"/>
  <c r="S18" i="422"/>
  <c r="S31" i="437"/>
  <c r="S27" i="442"/>
  <c r="S33" i="443"/>
  <c r="S24" i="442"/>
  <c r="S26" i="437"/>
  <c r="S25" i="436"/>
  <c r="S20" i="441"/>
  <c r="S34" i="437"/>
  <c r="S21" i="437"/>
  <c r="S21" i="438"/>
  <c r="S18" i="430"/>
  <c r="S18" i="437"/>
  <c r="S35" i="416"/>
  <c r="S26" i="441"/>
  <c r="S31" i="442"/>
  <c r="S35" i="440"/>
  <c r="S28" i="442"/>
  <c r="S26" i="438"/>
  <c r="S37" i="434"/>
  <c r="S25" i="437"/>
  <c r="S19" i="436"/>
  <c r="S23" i="429"/>
  <c r="P18" i="431"/>
  <c r="P18" i="416"/>
  <c r="P18" i="422"/>
  <c r="S29" i="433"/>
  <c r="S33" i="435"/>
  <c r="S34" i="436"/>
  <c r="S22" i="435"/>
  <c r="S23" i="436"/>
  <c r="S28" i="432"/>
  <c r="S33" i="427"/>
  <c r="P18" i="435"/>
  <c r="P18" i="436"/>
  <c r="S37" i="433"/>
  <c r="S26" i="433"/>
  <c r="S27" i="431"/>
  <c r="S29" i="426"/>
  <c r="P18" i="443"/>
  <c r="P18" i="437"/>
  <c r="S32" i="433"/>
  <c r="S20" i="440"/>
  <c r="S36" i="439"/>
  <c r="S21" i="432"/>
  <c r="S24" i="433"/>
  <c r="S30" i="431"/>
  <c r="S27" i="426"/>
  <c r="S19" i="432"/>
  <c r="S32" i="439"/>
  <c r="S30" i="434"/>
  <c r="S26" i="435"/>
  <c r="S35" i="430"/>
  <c r="P18" i="430"/>
  <c r="S30" i="433"/>
  <c r="S19" i="435"/>
  <c r="S26" i="430"/>
  <c r="S37" i="440"/>
  <c r="S22" i="438"/>
  <c r="S24" i="441"/>
  <c r="S29" i="441"/>
  <c r="S22" i="439"/>
  <c r="S35" i="431"/>
  <c r="S31" i="433"/>
  <c r="S27" i="434"/>
  <c r="S36" i="436"/>
  <c r="S34" i="432"/>
  <c r="S24" i="435"/>
  <c r="S24" i="426"/>
  <c r="S36" i="431"/>
  <c r="S29" i="435"/>
  <c r="S29" i="427"/>
  <c r="S34" i="427"/>
  <c r="S29" i="438"/>
  <c r="S34" i="433"/>
  <c r="S20" i="431"/>
  <c r="S33" i="430"/>
  <c r="S23" i="430"/>
  <c r="S35" i="422"/>
  <c r="S24" i="428"/>
  <c r="S34" i="425"/>
  <c r="S34" i="422"/>
  <c r="S34" i="442"/>
  <c r="S19" i="439"/>
  <c r="S26" i="432"/>
  <c r="S20" i="436"/>
  <c r="S19" i="433"/>
  <c r="S31" i="436"/>
  <c r="S30" i="432"/>
  <c r="S31" i="428"/>
  <c r="S20" i="429"/>
  <c r="S28" i="422"/>
  <c r="S27" i="420"/>
  <c r="S36" i="441"/>
  <c r="S36" i="440"/>
  <c r="S30" i="442"/>
  <c r="S23" i="438"/>
  <c r="S24" i="431"/>
  <c r="S32" i="435"/>
  <c r="S36" i="432"/>
  <c r="S29" i="434"/>
  <c r="S36" i="429"/>
  <c r="S23" i="425"/>
  <c r="S29" i="430"/>
  <c r="S31" i="423"/>
  <c r="S27" i="422"/>
  <c r="S35" i="437"/>
  <c r="S32" i="441"/>
  <c r="S32" i="440"/>
  <c r="S26" i="442"/>
  <c r="S19" i="438"/>
  <c r="S27" i="433"/>
  <c r="S21" i="434"/>
  <c r="S32" i="431"/>
  <c r="S32" i="432"/>
  <c r="S25" i="427"/>
  <c r="S25" i="431"/>
  <c r="S24" i="434"/>
  <c r="S37" i="424"/>
  <c r="S25" i="421"/>
  <c r="S37" i="432"/>
  <c r="S28" i="433"/>
  <c r="S28" i="435"/>
  <c r="S22" i="432"/>
  <c r="S37" i="426"/>
  <c r="S24" i="430"/>
  <c r="S20" i="434"/>
  <c r="S22" i="424"/>
  <c r="S35" i="421"/>
  <c r="S32" i="430"/>
  <c r="S29" i="432"/>
  <c r="S36" i="433"/>
  <c r="S28" i="431"/>
  <c r="S32" i="429"/>
  <c r="S34" i="428"/>
  <c r="S23" i="432"/>
  <c r="S33" i="426"/>
  <c r="S21" i="420"/>
  <c r="S37" i="438"/>
  <c r="S26" i="428"/>
  <c r="S22" i="430"/>
  <c r="S20" i="432"/>
  <c r="S37" i="425"/>
  <c r="S35" i="427"/>
  <c r="S37" i="436"/>
  <c r="S31" i="438"/>
  <c r="S36" i="435"/>
  <c r="S33" i="440"/>
  <c r="S25" i="433"/>
  <c r="S33" i="433"/>
  <c r="S36" i="437"/>
  <c r="S21" i="436"/>
  <c r="S23" i="428"/>
  <c r="S29" i="429"/>
  <c r="S34" i="431"/>
  <c r="S31" i="426"/>
  <c r="S24" i="438"/>
  <c r="S27" i="436"/>
  <c r="S29" i="436"/>
  <c r="S35" i="443"/>
  <c r="S29" i="440"/>
  <c r="S33" i="432"/>
  <c r="S34" i="430"/>
  <c r="S35" i="435"/>
  <c r="S22" i="433"/>
  <c r="S25" i="425"/>
  <c r="S20" i="427"/>
  <c r="S31" i="431"/>
  <c r="S20" i="430"/>
  <c r="S35" i="420"/>
  <c r="S29" i="431"/>
  <c r="S22" i="425"/>
  <c r="S37" i="423"/>
  <c r="S21" i="426"/>
  <c r="S24" i="417"/>
  <c r="S25" i="435"/>
  <c r="S36" i="427"/>
  <c r="S32" i="423"/>
  <c r="S31" i="427"/>
  <c r="S33" i="429"/>
  <c r="S21" i="435"/>
  <c r="S26" i="427"/>
  <c r="S29" i="422"/>
  <c r="S27" i="427"/>
  <c r="S21" i="430"/>
  <c r="S23" i="427"/>
  <c r="S31" i="432"/>
  <c r="S20" i="425"/>
  <c r="S32" i="427"/>
  <c r="S22" i="426"/>
  <c r="S25" i="424"/>
  <c r="S36" i="428"/>
  <c r="S27" i="432"/>
  <c r="S21" i="431"/>
  <c r="S22" i="427"/>
  <c r="S21" i="428"/>
  <c r="S37" i="430"/>
  <c r="S36" i="434"/>
  <c r="S36" i="430"/>
  <c r="S30" i="430"/>
  <c r="S34" i="426"/>
  <c r="S36" i="426"/>
  <c r="S26" i="426"/>
  <c r="S19" i="425"/>
  <c r="S23" i="426"/>
  <c r="S30" i="423"/>
  <c r="S36" i="425"/>
  <c r="S21" i="424"/>
  <c r="S24" i="427"/>
  <c r="S20" i="424"/>
  <c r="S19" i="427"/>
  <c r="S31" i="420"/>
  <c r="S30" i="427"/>
  <c r="S19" i="431"/>
  <c r="S19" i="428"/>
  <c r="S36" i="423"/>
  <c r="S33" i="431"/>
  <c r="S28" i="426"/>
  <c r="S33" i="418"/>
  <c r="S25" i="422"/>
  <c r="S26" i="431"/>
  <c r="S25" i="426"/>
  <c r="S19" i="422"/>
  <c r="S35" i="434"/>
  <c r="S32" i="434"/>
  <c r="S37" i="435"/>
  <c r="S29" i="424"/>
  <c r="S35" i="428"/>
  <c r="S28" i="430"/>
  <c r="S35" i="423"/>
  <c r="S27" i="421"/>
  <c r="S28" i="427"/>
  <c r="S31" i="434"/>
  <c r="S28" i="434"/>
  <c r="S35" i="432"/>
  <c r="S32" i="428"/>
  <c r="S30" i="428"/>
  <c r="S37" i="427"/>
  <c r="S37" i="422"/>
  <c r="P26" i="426"/>
  <c r="S19" i="421"/>
  <c r="S30" i="424"/>
  <c r="S19" i="426"/>
  <c r="S32" i="417"/>
  <c r="S27" i="429"/>
  <c r="S22" i="431"/>
  <c r="S31" i="429"/>
  <c r="S26" i="423"/>
  <c r="S23" i="421"/>
  <c r="S23" i="422"/>
  <c r="S30" i="436"/>
  <c r="S31" i="425"/>
  <c r="S24" i="429"/>
  <c r="S31" i="430"/>
  <c r="S28" i="429"/>
  <c r="S33" i="422"/>
  <c r="S29" i="420"/>
  <c r="S22" i="419"/>
  <c r="S26" i="436"/>
  <c r="S24" i="424"/>
  <c r="S21" i="429"/>
  <c r="S19" i="429"/>
  <c r="S25" i="429"/>
  <c r="S31" i="422"/>
  <c r="S26" i="424"/>
  <c r="S21" i="417"/>
  <c r="S22" i="436"/>
  <c r="S32" i="424"/>
  <c r="S27" i="428"/>
  <c r="S20" i="428"/>
  <c r="S28" i="428"/>
  <c r="S34" i="421"/>
  <c r="S32" i="422"/>
  <c r="S35" i="419"/>
  <c r="S20" i="426"/>
  <c r="S37" i="418"/>
  <c r="S35" i="426"/>
  <c r="S33" i="425"/>
  <c r="S34" i="418"/>
  <c r="S34" i="424"/>
  <c r="S37" i="417"/>
  <c r="S20" i="421"/>
  <c r="S36" i="424"/>
  <c r="S25" i="423"/>
  <c r="S31" i="419"/>
  <c r="S26" i="425"/>
  <c r="S28" i="425"/>
  <c r="S32" i="426"/>
  <c r="S20" i="422"/>
  <c r="S33" i="424"/>
  <c r="S23" i="423"/>
  <c r="S23" i="419"/>
  <c r="S28" i="424"/>
  <c r="S21" i="423"/>
  <c r="S27" i="418"/>
  <c r="S35" i="418"/>
  <c r="S19" i="423"/>
  <c r="S31" i="418"/>
  <c r="S33" i="420"/>
  <c r="S23" i="420"/>
  <c r="S34" i="420"/>
  <c r="S23" i="418"/>
  <c r="S36" i="421"/>
  <c r="S26" i="429"/>
  <c r="S25" i="418"/>
  <c r="S19" i="418"/>
  <c r="S33" i="421"/>
  <c r="S27" i="425"/>
  <c r="S22" i="421"/>
  <c r="S36" i="419"/>
  <c r="S37" i="420"/>
  <c r="S24" i="425"/>
  <c r="S31" i="424"/>
  <c r="S28" i="419"/>
  <c r="S19" i="420"/>
  <c r="S21" i="425"/>
  <c r="S23" i="424"/>
  <c r="S24" i="418"/>
  <c r="S27" i="424"/>
  <c r="S27" i="419"/>
  <c r="S24" i="419"/>
  <c r="S27" i="423"/>
  <c r="S32" i="421"/>
  <c r="S19" i="424"/>
  <c r="S19" i="419"/>
  <c r="S20" i="418"/>
  <c r="S24" i="422"/>
  <c r="S36" i="420"/>
  <c r="S28" i="423"/>
  <c r="S29" i="423"/>
  <c r="S30" i="429"/>
  <c r="S22" i="423"/>
  <c r="S28" i="421"/>
  <c r="S32" i="420"/>
  <c r="S33" i="419"/>
  <c r="S29" i="418"/>
  <c r="S24" i="420"/>
  <c r="S29" i="419"/>
  <c r="S35" i="425"/>
  <c r="S33" i="428"/>
  <c r="S22" i="429"/>
  <c r="S24" i="421"/>
  <c r="S37" i="419"/>
  <c r="S21" i="421"/>
  <c r="P22" i="441"/>
  <c r="S34" i="423"/>
  <c r="S31" i="421"/>
  <c r="S32" i="425"/>
  <c r="S29" i="428"/>
  <c r="S37" i="428"/>
  <c r="S22" i="420"/>
  <c r="S34" i="419"/>
  <c r="S22" i="422"/>
  <c r="P24" i="416"/>
  <c r="S25" i="420"/>
  <c r="S29" i="425"/>
  <c r="S25" i="428"/>
  <c r="S30" i="425"/>
  <c r="S30" i="421"/>
  <c r="S30" i="419"/>
  <c r="S37" i="421"/>
  <c r="P22" i="442"/>
  <c r="P33" i="443"/>
  <c r="P25" i="416"/>
  <c r="S30" i="420"/>
  <c r="S26" i="419"/>
  <c r="S28" i="420"/>
  <c r="S27" i="417"/>
  <c r="P33" i="437"/>
  <c r="S23" i="417"/>
  <c r="P24" i="442"/>
  <c r="S19" i="417"/>
  <c r="P21" i="442"/>
  <c r="S34" i="429"/>
  <c r="S29" i="421"/>
  <c r="S36" i="417"/>
  <c r="S33" i="417"/>
  <c r="S34" i="417"/>
  <c r="S36" i="418"/>
  <c r="P23" i="416"/>
  <c r="S21" i="418"/>
  <c r="S20" i="417"/>
  <c r="S29" i="417"/>
  <c r="S30" i="422"/>
  <c r="S32" i="418"/>
  <c r="P23" i="432"/>
  <c r="S28" i="417"/>
  <c r="S35" i="424"/>
  <c r="S25" i="417"/>
  <c r="S26" i="422"/>
  <c r="S28" i="418"/>
  <c r="P24" i="438"/>
  <c r="S24" i="423"/>
  <c r="P27" i="438"/>
  <c r="S20" i="420"/>
  <c r="S32" i="419"/>
  <c r="S20" i="423"/>
  <c r="P26" i="428"/>
  <c r="S26" i="420"/>
  <c r="S36" i="422"/>
  <c r="S30" i="418"/>
  <c r="S30" i="417"/>
  <c r="S20" i="419"/>
  <c r="S25" i="419"/>
  <c r="P24" i="434"/>
  <c r="S26" i="418"/>
  <c r="S26" i="417"/>
  <c r="S35" i="417"/>
  <c r="S21" i="419"/>
  <c r="P36" i="432"/>
  <c r="S26" i="421"/>
  <c r="S33" i="423"/>
  <c r="S21" i="422"/>
  <c r="S22" i="418"/>
  <c r="S22" i="417"/>
  <c r="P27" i="439"/>
  <c r="P31" i="430"/>
  <c r="P18" i="432"/>
  <c r="P18" i="438"/>
  <c r="P30" i="442"/>
  <c r="P20" i="416"/>
  <c r="P19" i="443"/>
  <c r="P23" i="439"/>
  <c r="P19" i="441"/>
  <c r="P19" i="442"/>
  <c r="P35" i="437"/>
  <c r="P33" i="438"/>
  <c r="P31" i="439"/>
  <c r="P25" i="437"/>
  <c r="P26" i="429"/>
  <c r="P27" i="436"/>
  <c r="P19" i="430"/>
  <c r="P21" i="439"/>
  <c r="P19" i="423"/>
  <c r="P20" i="431"/>
  <c r="P34" i="437"/>
  <c r="P24" i="419"/>
  <c r="P23" i="438"/>
  <c r="P31" i="416"/>
  <c r="P27" i="442"/>
  <c r="P24" i="432"/>
  <c r="P35" i="440"/>
  <c r="P23" i="441"/>
  <c r="P37" i="437"/>
  <c r="P32" i="436"/>
  <c r="P31" i="438"/>
  <c r="P33" i="441"/>
  <c r="P32" i="433"/>
  <c r="P34" i="435"/>
  <c r="P30" i="435"/>
  <c r="P32" i="437"/>
  <c r="P37" i="431"/>
  <c r="P35" i="430"/>
  <c r="P30" i="437"/>
  <c r="P34" i="433"/>
  <c r="P27" i="416"/>
  <c r="P26" i="441"/>
  <c r="P32" i="441"/>
  <c r="P27" i="440"/>
  <c r="P35" i="434"/>
  <c r="P30" i="434"/>
  <c r="P29" i="435"/>
  <c r="P29" i="438"/>
  <c r="P29" i="441"/>
  <c r="P37" i="432"/>
  <c r="P25" i="435"/>
  <c r="P21" i="435"/>
  <c r="P29" i="437"/>
  <c r="P25" i="427"/>
  <c r="P31" i="429"/>
  <c r="P27" i="433"/>
  <c r="P18" i="429"/>
  <c r="P18" i="421"/>
  <c r="P29" i="440"/>
  <c r="P25" i="443"/>
  <c r="P20" i="439"/>
  <c r="P32" i="439"/>
  <c r="P22" i="439"/>
  <c r="P21" i="430"/>
  <c r="P36" i="442"/>
  <c r="P33" i="442"/>
  <c r="P32" i="434"/>
  <c r="P25" i="441"/>
  <c r="P33" i="431"/>
  <c r="P37" i="434"/>
  <c r="P33" i="434"/>
  <c r="P23" i="437"/>
  <c r="P37" i="426"/>
  <c r="P37" i="428"/>
  <c r="P19" i="433"/>
  <c r="P23" i="442"/>
  <c r="P23" i="443"/>
  <c r="P26" i="438"/>
  <c r="P20" i="434"/>
  <c r="P33" i="416"/>
  <c r="P37" i="440"/>
  <c r="P32" i="442"/>
  <c r="P29" i="442"/>
  <c r="P28" i="434"/>
  <c r="P21" i="441"/>
  <c r="P27" i="431"/>
  <c r="P37" i="433"/>
  <c r="P28" i="429"/>
  <c r="P23" i="436"/>
  <c r="P28" i="426"/>
  <c r="P20" i="427"/>
  <c r="P20" i="432"/>
  <c r="P18" i="428"/>
  <c r="P18" i="420"/>
  <c r="P31" i="441"/>
  <c r="P35" i="441"/>
  <c r="P35" i="443"/>
  <c r="P26" i="416"/>
  <c r="P29" i="416"/>
  <c r="P34" i="438"/>
  <c r="P28" i="442"/>
  <c r="P25" i="442"/>
  <c r="P31" i="432"/>
  <c r="P28" i="439"/>
  <c r="P32" i="430"/>
  <c r="P30" i="433"/>
  <c r="P36" i="438"/>
  <c r="P26" i="434"/>
  <c r="P20" i="428"/>
  <c r="P33" i="430"/>
  <c r="P29" i="430"/>
  <c r="P32" i="443"/>
  <c r="P33" i="439"/>
  <c r="P26" i="439"/>
  <c r="P34" i="441"/>
  <c r="P19" i="438"/>
  <c r="P19" i="436"/>
  <c r="P30" i="439"/>
  <c r="P34" i="436"/>
  <c r="P36" i="440"/>
  <c r="P22" i="434"/>
  <c r="P35" i="432"/>
  <c r="P25" i="432"/>
  <c r="P37" i="435"/>
  <c r="P32" i="429"/>
  <c r="P28" i="432"/>
  <c r="P28" i="431"/>
  <c r="P27" i="422"/>
  <c r="P20" i="438"/>
  <c r="P18" i="426"/>
  <c r="P18" i="418"/>
  <c r="P34" i="442"/>
  <c r="P35" i="416"/>
  <c r="P36" i="416"/>
  <c r="P19" i="440"/>
  <c r="P37" i="416"/>
  <c r="P34" i="434"/>
  <c r="P21" i="437"/>
  <c r="P23" i="434"/>
  <c r="P32" i="440"/>
  <c r="P31" i="436"/>
  <c r="P25" i="433"/>
  <c r="P19" i="431"/>
  <c r="P33" i="433"/>
  <c r="P20" i="437"/>
  <c r="P28" i="430"/>
  <c r="P30" i="426"/>
  <c r="P33" i="426"/>
  <c r="P28" i="441"/>
  <c r="P22" i="416"/>
  <c r="P20" i="442"/>
  <c r="P20" i="436"/>
  <c r="P25" i="434"/>
  <c r="P19" i="434"/>
  <c r="P37" i="441"/>
  <c r="P37" i="443"/>
  <c r="P32" i="416"/>
  <c r="P19" i="439"/>
  <c r="P24" i="443"/>
  <c r="P29" i="433"/>
  <c r="P24" i="436"/>
  <c r="P34" i="443"/>
  <c r="P28" i="440"/>
  <c r="P26" i="436"/>
  <c r="P33" i="432"/>
  <c r="P30" i="436"/>
  <c r="P26" i="433"/>
  <c r="P36" i="434"/>
  <c r="P23" i="429"/>
  <c r="P33" i="436"/>
  <c r="P33" i="423"/>
  <c r="P19" i="437"/>
  <c r="P24" i="437"/>
  <c r="P32" i="432"/>
  <c r="P18" i="442"/>
  <c r="P18" i="441"/>
  <c r="P18" i="425"/>
  <c r="P18" i="417"/>
  <c r="P20" i="441"/>
  <c r="P24" i="441"/>
  <c r="P28" i="416"/>
  <c r="P30" i="438"/>
  <c r="P34" i="416"/>
  <c r="P34" i="440"/>
  <c r="P22" i="435"/>
  <c r="P30" i="443"/>
  <c r="P24" i="440"/>
  <c r="P29" i="434"/>
  <c r="P21" i="432"/>
  <c r="P21" i="434"/>
  <c r="P34" i="431"/>
  <c r="P31" i="434"/>
  <c r="P28" i="428"/>
  <c r="P29" i="436"/>
  <c r="P36" i="427"/>
  <c r="P18" i="419"/>
  <c r="P31" i="442"/>
  <c r="P25" i="425"/>
  <c r="P18" i="434"/>
  <c r="P18" i="433"/>
  <c r="P18" i="440"/>
  <c r="C6" i="444"/>
  <c r="P31" i="440"/>
  <c r="P27" i="443"/>
  <c r="P28" i="443"/>
  <c r="P27" i="441"/>
  <c r="P30" i="416"/>
  <c r="P30" i="440"/>
  <c r="P34" i="439"/>
  <c r="P26" i="443"/>
  <c r="P20" i="440"/>
  <c r="P22" i="433"/>
  <c r="P35" i="431"/>
  <c r="P28" i="433"/>
  <c r="P32" i="431"/>
  <c r="P36" i="433"/>
  <c r="P19" i="435"/>
  <c r="P25" i="436"/>
  <c r="P31" i="427"/>
  <c r="P30" i="441"/>
  <c r="P31" i="443"/>
  <c r="P21" i="440"/>
  <c r="P26" i="440"/>
  <c r="P37" i="438"/>
  <c r="P22" i="443"/>
  <c r="P25" i="438"/>
  <c r="P20" i="433"/>
  <c r="P23" i="431"/>
  <c r="P21" i="433"/>
  <c r="P22" i="431"/>
  <c r="P36" i="437"/>
  <c r="P19" i="432"/>
  <c r="P21" i="436"/>
  <c r="P32" i="428"/>
  <c r="P24" i="439"/>
  <c r="P23" i="440"/>
  <c r="P18" i="439"/>
  <c r="P29" i="443"/>
  <c r="P22" i="438"/>
  <c r="P21" i="416"/>
  <c r="P33" i="440"/>
  <c r="P26" i="442"/>
  <c r="P36" i="443"/>
  <c r="P22" i="440"/>
  <c r="P28" i="437"/>
  <c r="P37" i="442"/>
  <c r="P21" i="438"/>
  <c r="P36" i="430"/>
  <c r="P31" i="437"/>
  <c r="P27" i="432"/>
  <c r="P29" i="439"/>
  <c r="P33" i="435"/>
  <c r="P30" i="431"/>
  <c r="P34" i="432"/>
  <c r="P24" i="427"/>
  <c r="P18" i="427"/>
  <c r="P36" i="439"/>
  <c r="P19" i="416"/>
  <c r="P29" i="432"/>
  <c r="P33" i="428"/>
  <c r="P18" i="424"/>
  <c r="P18" i="423"/>
  <c r="P20" i="443"/>
  <c r="P22" i="436"/>
  <c r="P21" i="443"/>
  <c r="P25" i="440"/>
  <c r="P36" i="441"/>
  <c r="P35" i="442"/>
  <c r="P37" i="439"/>
  <c r="P35" i="438"/>
  <c r="P35" i="439"/>
  <c r="P27" i="437"/>
  <c r="P27" i="434"/>
  <c r="P35" i="436"/>
  <c r="P29" i="431"/>
  <c r="P25" i="439"/>
  <c r="P26" i="435"/>
  <c r="P25" i="431"/>
  <c r="P30" i="432"/>
  <c r="P30" i="429"/>
  <c r="P23" i="433"/>
  <c r="P26" i="425"/>
  <c r="P20" i="430"/>
  <c r="P28" i="435"/>
  <c r="P31" i="431"/>
  <c r="P22" i="425"/>
  <c r="P24" i="435"/>
  <c r="P26" i="431"/>
  <c r="P29" i="427"/>
  <c r="P24" i="433"/>
  <c r="P35" i="427"/>
  <c r="P20" i="435"/>
  <c r="P21" i="431"/>
  <c r="P19" i="418"/>
  <c r="P23" i="427"/>
  <c r="P23" i="426"/>
  <c r="P26" i="437"/>
  <c r="P35" i="426"/>
  <c r="P30" i="428"/>
  <c r="P22" i="432"/>
  <c r="P35" i="435"/>
  <c r="P22" i="429"/>
  <c r="P22" i="437"/>
  <c r="P24" i="426"/>
  <c r="P30" i="417"/>
  <c r="P23" i="430"/>
  <c r="P32" i="438"/>
  <c r="P36" i="436"/>
  <c r="P25" i="430"/>
  <c r="P27" i="435"/>
  <c r="P36" i="435"/>
  <c r="P35" i="433"/>
  <c r="P29" i="425"/>
  <c r="P27" i="418"/>
  <c r="P28" i="438"/>
  <c r="P28" i="436"/>
  <c r="P19" i="429"/>
  <c r="P23" i="435"/>
  <c r="P32" i="435"/>
  <c r="P31" i="433"/>
  <c r="P34" i="428"/>
  <c r="P23" i="418"/>
  <c r="P33" i="425"/>
  <c r="P26" i="417"/>
  <c r="P37" i="424"/>
  <c r="P30" i="425"/>
  <c r="P21" i="422"/>
  <c r="P28" i="425"/>
  <c r="P24" i="424"/>
  <c r="P36" i="425"/>
  <c r="P26" i="432"/>
  <c r="P21" i="426"/>
  <c r="P24" i="431"/>
  <c r="P28" i="424"/>
  <c r="P20" i="429"/>
  <c r="P21" i="425"/>
  <c r="P24" i="428"/>
  <c r="P19" i="424"/>
  <c r="P36" i="423"/>
  <c r="P37" i="436"/>
  <c r="P28" i="427"/>
  <c r="P29" i="426"/>
  <c r="P29" i="422"/>
  <c r="P32" i="424"/>
  <c r="P30" i="420"/>
  <c r="P27" i="429"/>
  <c r="P22" i="424"/>
  <c r="P29" i="428"/>
  <c r="P22" i="428"/>
  <c r="P34" i="427"/>
  <c r="P34" i="429"/>
  <c r="P31" i="435"/>
  <c r="P35" i="429"/>
  <c r="P37" i="427"/>
  <c r="P36" i="428"/>
  <c r="P22" i="426"/>
  <c r="P24" i="425"/>
  <c r="P22" i="422"/>
  <c r="P30" i="424"/>
  <c r="P37" i="425"/>
  <c r="P36" i="429"/>
  <c r="P34" i="420"/>
  <c r="P35" i="428"/>
  <c r="P30" i="423"/>
  <c r="P25" i="423"/>
  <c r="P28" i="421"/>
  <c r="P31" i="426"/>
  <c r="P25" i="428"/>
  <c r="P27" i="428"/>
  <c r="P27" i="426"/>
  <c r="P23" i="424"/>
  <c r="P22" i="423"/>
  <c r="P36" i="431"/>
  <c r="P31" i="421"/>
  <c r="P35" i="422"/>
  <c r="P24" i="429"/>
  <c r="P20" i="424"/>
  <c r="P31" i="423"/>
  <c r="P33" i="422"/>
  <c r="P21" i="423"/>
  <c r="P36" i="422"/>
  <c r="P25" i="429"/>
  <c r="P21" i="427"/>
  <c r="T21" i="427" s="1"/>
  <c r="P27" i="430"/>
  <c r="P19" i="422"/>
  <c r="P32" i="426"/>
  <c r="P33" i="421"/>
  <c r="P35" i="424"/>
  <c r="P30" i="430"/>
  <c r="P26" i="430"/>
  <c r="P26" i="427"/>
  <c r="P26" i="424"/>
  <c r="P19" i="426"/>
  <c r="P34" i="426"/>
  <c r="P29" i="421"/>
  <c r="P32" i="422"/>
  <c r="P20" i="418"/>
  <c r="P27" i="423"/>
  <c r="P31" i="428"/>
  <c r="P37" i="419"/>
  <c r="P21" i="428"/>
  <c r="P33" i="427"/>
  <c r="P36" i="426"/>
  <c r="P32" i="425"/>
  <c r="P32" i="423"/>
  <c r="P37" i="423"/>
  <c r="P37" i="422"/>
  <c r="P33" i="424"/>
  <c r="P31" i="422"/>
  <c r="P24" i="422"/>
  <c r="P36" i="420"/>
  <c r="P25" i="426"/>
  <c r="P24" i="430"/>
  <c r="P37" i="421"/>
  <c r="P20" i="425"/>
  <c r="P24" i="420"/>
  <c r="M68" i="444"/>
  <c r="P35" i="423"/>
  <c r="P22" i="427"/>
  <c r="P21" i="429"/>
  <c r="P28" i="420"/>
  <c r="P34" i="423"/>
  <c r="P20" i="426"/>
  <c r="P34" i="424"/>
  <c r="P37" i="430"/>
  <c r="P23" i="423"/>
  <c r="P20" i="423"/>
  <c r="P31" i="424"/>
  <c r="P33" i="419"/>
  <c r="P27" i="421"/>
  <c r="P22" i="430"/>
  <c r="P32" i="420"/>
  <c r="P27" i="427"/>
  <c r="P34" i="425"/>
  <c r="P19" i="428"/>
  <c r="P37" i="429"/>
  <c r="P29" i="423"/>
  <c r="P22" i="420"/>
  <c r="P26" i="420"/>
  <c r="P26" i="422"/>
  <c r="P32" i="418"/>
  <c r="P29" i="419"/>
  <c r="P23" i="422"/>
  <c r="P34" i="422"/>
  <c r="P26" i="423"/>
  <c r="P33" i="429"/>
  <c r="P21" i="421"/>
  <c r="P24" i="418"/>
  <c r="P22" i="421"/>
  <c r="P23" i="428"/>
  <c r="P30" i="422"/>
  <c r="P28" i="422"/>
  <c r="P21" i="419"/>
  <c r="P34" i="430"/>
  <c r="P25" i="422"/>
  <c r="P23" i="425"/>
  <c r="P28" i="418"/>
  <c r="P29" i="424"/>
  <c r="P19" i="425"/>
  <c r="P23" i="421"/>
  <c r="P21" i="424"/>
  <c r="P31" i="417"/>
  <c r="P19" i="427"/>
  <c r="P36" i="424"/>
  <c r="P32" i="427"/>
  <c r="P27" i="424"/>
  <c r="P34" i="421"/>
  <c r="P29" i="429"/>
  <c r="P26" i="421"/>
  <c r="P19" i="421"/>
  <c r="P24" i="417"/>
  <c r="P35" i="417"/>
  <c r="P35" i="421"/>
  <c r="P25" i="424"/>
  <c r="P31" i="425"/>
  <c r="P30" i="427"/>
  <c r="P24" i="423"/>
  <c r="P37" i="420"/>
  <c r="P32" i="421"/>
  <c r="P36" i="418"/>
  <c r="P27" i="417"/>
  <c r="P35" i="425"/>
  <c r="P23" i="417"/>
  <c r="P19" i="417"/>
  <c r="P20" i="420"/>
  <c r="P20" i="422"/>
  <c r="P36" i="417"/>
  <c r="P36" i="421"/>
  <c r="P28" i="417"/>
  <c r="P20" i="417"/>
  <c r="P34" i="419"/>
  <c r="P28" i="423"/>
  <c r="P24" i="421"/>
  <c r="P25" i="419"/>
  <c r="P35" i="420"/>
  <c r="P31" i="420"/>
  <c r="P19" i="420"/>
  <c r="P30" i="421"/>
  <c r="P27" i="425"/>
  <c r="P20" i="421"/>
  <c r="P26" i="419"/>
  <c r="P34" i="417"/>
  <c r="P25" i="417"/>
  <c r="P37" i="417"/>
  <c r="P23" i="420"/>
  <c r="P32" i="417"/>
  <c r="P33" i="417"/>
  <c r="P36" i="419"/>
  <c r="P29" i="417"/>
  <c r="P32" i="419"/>
  <c r="P21" i="417"/>
  <c r="P33" i="418"/>
  <c r="P34" i="418"/>
  <c r="P29" i="418"/>
  <c r="P30" i="418"/>
  <c r="P25" i="418"/>
  <c r="P26" i="418"/>
  <c r="P21" i="418"/>
  <c r="P22" i="418"/>
  <c r="P25" i="421"/>
  <c r="P30" i="419"/>
  <c r="P19" i="419"/>
  <c r="P28" i="419"/>
  <c r="P22" i="419"/>
  <c r="P35" i="419"/>
  <c r="P37" i="418"/>
  <c r="P31" i="419"/>
  <c r="P20" i="419"/>
  <c r="P33" i="420"/>
  <c r="P27" i="419"/>
  <c r="P29" i="420"/>
  <c r="P27" i="420"/>
  <c r="P23" i="419"/>
  <c r="P21" i="420"/>
  <c r="P22" i="417"/>
  <c r="P35" i="418"/>
  <c r="P31" i="418"/>
  <c r="R20" i="418"/>
  <c r="R24" i="418"/>
  <c r="R28" i="418"/>
  <c r="R32" i="418"/>
  <c r="R36" i="418"/>
  <c r="R19" i="422"/>
  <c r="R23" i="422"/>
  <c r="R27" i="422"/>
  <c r="R31" i="422"/>
  <c r="R35" i="422"/>
  <c r="R19" i="417"/>
  <c r="R23" i="417"/>
  <c r="R27" i="417"/>
  <c r="R31" i="417"/>
  <c r="R35" i="417"/>
  <c r="R20" i="419"/>
  <c r="R24" i="419"/>
  <c r="R19" i="418"/>
  <c r="R23" i="418"/>
  <c r="R27" i="418"/>
  <c r="R31" i="418"/>
  <c r="R35" i="418"/>
  <c r="R22" i="417"/>
  <c r="R26" i="417"/>
  <c r="R30" i="417"/>
  <c r="R34" i="417"/>
  <c r="R21" i="421"/>
  <c r="R25" i="421"/>
  <c r="R29" i="421"/>
  <c r="R33" i="421"/>
  <c r="R20" i="420"/>
  <c r="R24" i="420"/>
  <c r="R28" i="420"/>
  <c r="R32" i="420"/>
  <c r="R36" i="420"/>
  <c r="R19" i="419"/>
  <c r="R23" i="419"/>
  <c r="R27" i="419"/>
  <c r="R31" i="419"/>
  <c r="R35" i="419"/>
  <c r="R37" i="417"/>
  <c r="R22" i="418"/>
  <c r="R26" i="418"/>
  <c r="R30" i="418"/>
  <c r="R34" i="418"/>
  <c r="R21" i="417"/>
  <c r="R25" i="417"/>
  <c r="R29" i="417"/>
  <c r="R33" i="417"/>
  <c r="R21" i="418"/>
  <c r="R25" i="418"/>
  <c r="R29" i="418"/>
  <c r="R33" i="418"/>
  <c r="R21" i="419"/>
  <c r="R25" i="419"/>
  <c r="R29" i="419"/>
  <c r="R33" i="419"/>
  <c r="R28" i="419"/>
  <c r="R31" i="421"/>
  <c r="R34" i="421"/>
  <c r="R37" i="421"/>
  <c r="R20" i="423"/>
  <c r="R30" i="423"/>
  <c r="R34" i="423"/>
  <c r="R20" i="417"/>
  <c r="R36" i="417"/>
  <c r="R29" i="422"/>
  <c r="R32" i="422"/>
  <c r="R26" i="423"/>
  <c r="R37" i="423"/>
  <c r="R22" i="424"/>
  <c r="R26" i="424"/>
  <c r="R30" i="424"/>
  <c r="R30" i="420"/>
  <c r="R34" i="420"/>
  <c r="R32" i="417"/>
  <c r="R36" i="419"/>
  <c r="R26" i="420"/>
  <c r="R30" i="421"/>
  <c r="R36" i="421"/>
  <c r="R20" i="422"/>
  <c r="R29" i="423"/>
  <c r="R19" i="426"/>
  <c r="R23" i="426"/>
  <c r="R27" i="426"/>
  <c r="R22" i="419"/>
  <c r="R22" i="420"/>
  <c r="R24" i="421"/>
  <c r="R27" i="421"/>
  <c r="R37" i="418"/>
  <c r="R26" i="419"/>
  <c r="R19" i="421"/>
  <c r="R34" i="422"/>
  <c r="R25" i="423"/>
  <c r="R32" i="423"/>
  <c r="R36" i="423"/>
  <c r="R28" i="417"/>
  <c r="R30" i="419"/>
  <c r="R37" i="419"/>
  <c r="R32" i="421"/>
  <c r="R34" i="419"/>
  <c r="R31" i="420"/>
  <c r="R26" i="421"/>
  <c r="R35" i="421"/>
  <c r="R27" i="420"/>
  <c r="R29" i="420"/>
  <c r="R33" i="420"/>
  <c r="R24" i="417"/>
  <c r="R23" i="420"/>
  <c r="R36" i="422"/>
  <c r="R19" i="423"/>
  <c r="R27" i="423"/>
  <c r="R19" i="424"/>
  <c r="R21" i="424"/>
  <c r="R34" i="424"/>
  <c r="R33" i="425"/>
  <c r="R36" i="425"/>
  <c r="R20" i="426"/>
  <c r="R26" i="426"/>
  <c r="R36" i="426"/>
  <c r="R21" i="428"/>
  <c r="R25" i="428"/>
  <c r="R29" i="428"/>
  <c r="R33" i="428"/>
  <c r="R20" i="432"/>
  <c r="R24" i="432"/>
  <c r="R22" i="421"/>
  <c r="R29" i="426"/>
  <c r="R20" i="427"/>
  <c r="R24" i="427"/>
  <c r="R28" i="427"/>
  <c r="R32" i="427"/>
  <c r="R36" i="427"/>
  <c r="R19" i="420"/>
  <c r="R37" i="420"/>
  <c r="R28" i="422"/>
  <c r="R30" i="422"/>
  <c r="R32" i="419"/>
  <c r="R23" i="421"/>
  <c r="R22" i="422"/>
  <c r="R24" i="422"/>
  <c r="R26" i="422"/>
  <c r="R37" i="422"/>
  <c r="R35" i="423"/>
  <c r="R25" i="426"/>
  <c r="R28" i="426"/>
  <c r="R19" i="427"/>
  <c r="R25" i="420"/>
  <c r="R22" i="423"/>
  <c r="R20" i="424"/>
  <c r="R25" i="424"/>
  <c r="R31" i="426"/>
  <c r="R20" i="421"/>
  <c r="R28" i="421"/>
  <c r="R19" i="425"/>
  <c r="R22" i="425"/>
  <c r="R21" i="420"/>
  <c r="R35" i="420"/>
  <c r="R25" i="425"/>
  <c r="R28" i="425"/>
  <c r="R31" i="425"/>
  <c r="R34" i="425"/>
  <c r="R37" i="425"/>
  <c r="R24" i="424"/>
  <c r="R34" i="426"/>
  <c r="R22" i="427"/>
  <c r="R21" i="430"/>
  <c r="R21" i="426"/>
  <c r="R20" i="428"/>
  <c r="R19" i="429"/>
  <c r="R22" i="429"/>
  <c r="R31" i="430"/>
  <c r="R28" i="424"/>
  <c r="R31" i="424"/>
  <c r="R30" i="425"/>
  <c r="R27" i="427"/>
  <c r="R34" i="427"/>
  <c r="R24" i="430"/>
  <c r="R34" i="430"/>
  <c r="R23" i="424"/>
  <c r="R30" i="428"/>
  <c r="R35" i="428"/>
  <c r="R33" i="429"/>
  <c r="R25" i="422"/>
  <c r="R21" i="423"/>
  <c r="R32" i="425"/>
  <c r="R29" i="427"/>
  <c r="R36" i="424"/>
  <c r="R24" i="425"/>
  <c r="R26" i="425"/>
  <c r="R20" i="425"/>
  <c r="R26" i="427"/>
  <c r="R32" i="428"/>
  <c r="R28" i="431"/>
  <c r="R35" i="431"/>
  <c r="R29" i="424"/>
  <c r="R19" i="428"/>
  <c r="R37" i="428"/>
  <c r="R33" i="423"/>
  <c r="R32" i="424"/>
  <c r="R21" i="427"/>
  <c r="R31" i="427"/>
  <c r="R24" i="428"/>
  <c r="R33" i="426"/>
  <c r="R21" i="422"/>
  <c r="R27" i="424"/>
  <c r="R37" i="424"/>
  <c r="R22" i="426"/>
  <c r="R33" i="427"/>
  <c r="R23" i="423"/>
  <c r="R35" i="425"/>
  <c r="R24" i="426"/>
  <c r="R31" i="423"/>
  <c r="R35" i="424"/>
  <c r="R33" i="422"/>
  <c r="R23" i="425"/>
  <c r="R24" i="423"/>
  <c r="R28" i="423"/>
  <c r="R33" i="424"/>
  <c r="R34" i="429"/>
  <c r="R19" i="431"/>
  <c r="R21" i="435"/>
  <c r="R25" i="435"/>
  <c r="R29" i="435"/>
  <c r="R33" i="435"/>
  <c r="R24" i="429"/>
  <c r="R26" i="429"/>
  <c r="R28" i="429"/>
  <c r="R25" i="430"/>
  <c r="R27" i="430"/>
  <c r="R31" i="431"/>
  <c r="R34" i="431"/>
  <c r="R23" i="432"/>
  <c r="R20" i="434"/>
  <c r="R24" i="434"/>
  <c r="R28" i="434"/>
  <c r="R32" i="434"/>
  <c r="R36" i="434"/>
  <c r="R30" i="427"/>
  <c r="R36" i="428"/>
  <c r="R29" i="430"/>
  <c r="R21" i="431"/>
  <c r="R26" i="431"/>
  <c r="R19" i="433"/>
  <c r="R23" i="433"/>
  <c r="R27" i="433"/>
  <c r="R31" i="433"/>
  <c r="R35" i="433"/>
  <c r="R37" i="427"/>
  <c r="R27" i="428"/>
  <c r="R20" i="429"/>
  <c r="R21" i="425"/>
  <c r="R27" i="425"/>
  <c r="R30" i="426"/>
  <c r="R23" i="427"/>
  <c r="R29" i="429"/>
  <c r="R22" i="430"/>
  <c r="R37" i="430"/>
  <c r="R33" i="431"/>
  <c r="R22" i="432"/>
  <c r="R37" i="432"/>
  <c r="R22" i="433"/>
  <c r="R26" i="433"/>
  <c r="R30" i="433"/>
  <c r="R34" i="433"/>
  <c r="R22" i="428"/>
  <c r="R34" i="428"/>
  <c r="R25" i="431"/>
  <c r="R31" i="428"/>
  <c r="R27" i="429"/>
  <c r="R31" i="429"/>
  <c r="R26" i="430"/>
  <c r="R35" i="430"/>
  <c r="R20" i="431"/>
  <c r="R30" i="431"/>
  <c r="R29" i="425"/>
  <c r="R32" i="426"/>
  <c r="R36" i="429"/>
  <c r="R19" i="430"/>
  <c r="R22" i="431"/>
  <c r="R32" i="431"/>
  <c r="R21" i="432"/>
  <c r="R23" i="428"/>
  <c r="R26" i="428"/>
  <c r="R37" i="426"/>
  <c r="R25" i="427"/>
  <c r="R28" i="428"/>
  <c r="R23" i="429"/>
  <c r="R21" i="436"/>
  <c r="R34" i="436"/>
  <c r="R33" i="430"/>
  <c r="R32" i="432"/>
  <c r="R29" i="434"/>
  <c r="R26" i="436"/>
  <c r="R31" i="436"/>
  <c r="R21" i="438"/>
  <c r="R25" i="438"/>
  <c r="R29" i="438"/>
  <c r="R33" i="438"/>
  <c r="R30" i="430"/>
  <c r="R36" i="431"/>
  <c r="R34" i="432"/>
  <c r="R19" i="435"/>
  <c r="R26" i="435"/>
  <c r="R35" i="435"/>
  <c r="R36" i="437"/>
  <c r="R32" i="429"/>
  <c r="R37" i="429"/>
  <c r="R24" i="433"/>
  <c r="R36" i="433"/>
  <c r="R31" i="434"/>
  <c r="R28" i="435"/>
  <c r="R28" i="436"/>
  <c r="R20" i="437"/>
  <c r="R26" i="437"/>
  <c r="R35" i="426"/>
  <c r="R36" i="432"/>
  <c r="R19" i="434"/>
  <c r="R26" i="434"/>
  <c r="R33" i="433"/>
  <c r="R37" i="435"/>
  <c r="R20" i="438"/>
  <c r="R24" i="438"/>
  <c r="R28" i="438"/>
  <c r="R32" i="438"/>
  <c r="R36" i="438"/>
  <c r="R29" i="431"/>
  <c r="R21" i="433"/>
  <c r="R35" i="427"/>
  <c r="R21" i="429"/>
  <c r="R25" i="429"/>
  <c r="R37" i="431"/>
  <c r="R35" i="434"/>
  <c r="R22" i="437"/>
  <c r="R23" i="430"/>
  <c r="R31" i="432"/>
  <c r="R23" i="434"/>
  <c r="R30" i="434"/>
  <c r="R23" i="431"/>
  <c r="R33" i="432"/>
  <c r="R25" i="433"/>
  <c r="R37" i="433"/>
  <c r="R37" i="434"/>
  <c r="R27" i="435"/>
  <c r="R34" i="435"/>
  <c r="R27" i="436"/>
  <c r="R20" i="430"/>
  <c r="R28" i="430"/>
  <c r="R30" i="429"/>
  <c r="R32" i="430"/>
  <c r="R27" i="431"/>
  <c r="R35" i="432"/>
  <c r="R25" i="434"/>
  <c r="R35" i="429"/>
  <c r="R19" i="432"/>
  <c r="R36" i="430"/>
  <c r="R28" i="432"/>
  <c r="R30" i="432"/>
  <c r="R20" i="433"/>
  <c r="R29" i="433"/>
  <c r="R22" i="434"/>
  <c r="R24" i="435"/>
  <c r="R19" i="438"/>
  <c r="R23" i="438"/>
  <c r="R19" i="439"/>
  <c r="R22" i="439"/>
  <c r="R25" i="439"/>
  <c r="R32" i="439"/>
  <c r="R36" i="439"/>
  <c r="R19" i="443"/>
  <c r="R23" i="443"/>
  <c r="R27" i="443"/>
  <c r="R31" i="443"/>
  <c r="R35" i="443"/>
  <c r="R25" i="432"/>
  <c r="R32" i="435"/>
  <c r="R36" i="435"/>
  <c r="R20" i="436"/>
  <c r="R23" i="436"/>
  <c r="R27" i="438"/>
  <c r="R37" i="441"/>
  <c r="R22" i="442"/>
  <c r="R26" i="442"/>
  <c r="R30" i="442"/>
  <c r="R34" i="442"/>
  <c r="R25" i="437"/>
  <c r="R34" i="437"/>
  <c r="R28" i="439"/>
  <c r="R21" i="441"/>
  <c r="R25" i="441"/>
  <c r="R29" i="441"/>
  <c r="R33" i="441"/>
  <c r="R29" i="436"/>
  <c r="R27" i="437"/>
  <c r="R31" i="438"/>
  <c r="R20" i="440"/>
  <c r="R24" i="440"/>
  <c r="R28" i="440"/>
  <c r="R32" i="440"/>
  <c r="R36" i="440"/>
  <c r="R19" i="416"/>
  <c r="R26" i="432"/>
  <c r="R32" i="437"/>
  <c r="R21" i="439"/>
  <c r="R31" i="439"/>
  <c r="R35" i="439"/>
  <c r="R32" i="436"/>
  <c r="R37" i="436"/>
  <c r="R20" i="441"/>
  <c r="R24" i="441"/>
  <c r="R28" i="441"/>
  <c r="R32" i="441"/>
  <c r="R36" i="441"/>
  <c r="R24" i="431"/>
  <c r="R27" i="432"/>
  <c r="R32" i="433"/>
  <c r="R33" i="434"/>
  <c r="R28" i="437"/>
  <c r="R30" i="437"/>
  <c r="R27" i="439"/>
  <c r="R19" i="440"/>
  <c r="R23" i="440"/>
  <c r="R27" i="440"/>
  <c r="R31" i="440"/>
  <c r="R35" i="440"/>
  <c r="R30" i="435"/>
  <c r="R24" i="436"/>
  <c r="R28" i="433"/>
  <c r="R22" i="435"/>
  <c r="R35" i="436"/>
  <c r="R21" i="437"/>
  <c r="R30" i="439"/>
  <c r="R20" i="442"/>
  <c r="R24" i="442"/>
  <c r="R28" i="442"/>
  <c r="R32" i="442"/>
  <c r="R36" i="442"/>
  <c r="R22" i="436"/>
  <c r="R25" i="436"/>
  <c r="R33" i="436"/>
  <c r="R19" i="437"/>
  <c r="R23" i="435"/>
  <c r="R30" i="438"/>
  <c r="R26" i="439"/>
  <c r="R33" i="439"/>
  <c r="R29" i="432"/>
  <c r="R21" i="434"/>
  <c r="R34" i="434"/>
  <c r="R19" i="436"/>
  <c r="R24" i="437"/>
  <c r="R33" i="437"/>
  <c r="R29" i="439"/>
  <c r="R27" i="434"/>
  <c r="R37" i="439"/>
  <c r="R21" i="440"/>
  <c r="R29" i="440"/>
  <c r="R21" i="442"/>
  <c r="R37" i="442"/>
  <c r="R20" i="416"/>
  <c r="R26" i="416"/>
  <c r="R30" i="416"/>
  <c r="R34" i="416"/>
  <c r="R23" i="416"/>
  <c r="R37" i="438"/>
  <c r="R34" i="439"/>
  <c r="R23" i="441"/>
  <c r="R20" i="443"/>
  <c r="R22" i="443"/>
  <c r="R29" i="443"/>
  <c r="R19" i="442"/>
  <c r="R35" i="442"/>
  <c r="R36" i="443"/>
  <c r="R24" i="443"/>
  <c r="R37" i="416"/>
  <c r="R20" i="435"/>
  <c r="R19" i="441"/>
  <c r="R33" i="442"/>
  <c r="R26" i="443"/>
  <c r="R22" i="416"/>
  <c r="R25" i="416"/>
  <c r="R29" i="416"/>
  <c r="R33" i="416"/>
  <c r="R34" i="438"/>
  <c r="R22" i="440"/>
  <c r="R30" i="440"/>
  <c r="R34" i="441"/>
  <c r="R31" i="442"/>
  <c r="R33" i="443"/>
  <c r="R26" i="440"/>
  <c r="R23" i="439"/>
  <c r="R28" i="416"/>
  <c r="R36" i="416"/>
  <c r="R31" i="437"/>
  <c r="R31" i="435"/>
  <c r="R35" i="438"/>
  <c r="R25" i="440"/>
  <c r="R33" i="440"/>
  <c r="R30" i="441"/>
  <c r="R29" i="442"/>
  <c r="R28" i="443"/>
  <c r="R32" i="416"/>
  <c r="R29" i="437"/>
  <c r="R35" i="437"/>
  <c r="R26" i="438"/>
  <c r="R20" i="439"/>
  <c r="R30" i="443"/>
  <c r="R23" i="437"/>
  <c r="R26" i="441"/>
  <c r="R27" i="442"/>
  <c r="R21" i="443"/>
  <c r="R21" i="416"/>
  <c r="R24" i="416"/>
  <c r="R23" i="442"/>
  <c r="R36" i="436"/>
  <c r="R35" i="441"/>
  <c r="R37" i="443"/>
  <c r="R22" i="438"/>
  <c r="R24" i="439"/>
  <c r="R22" i="441"/>
  <c r="R25" i="442"/>
  <c r="R25" i="443"/>
  <c r="R27" i="416"/>
  <c r="R31" i="416"/>
  <c r="R35" i="416"/>
  <c r="R31" i="441"/>
  <c r="R32" i="443"/>
  <c r="R34" i="443"/>
  <c r="R30" i="436"/>
  <c r="R37" i="437"/>
  <c r="R37" i="440"/>
  <c r="R27" i="441"/>
  <c r="R34" i="440"/>
  <c r="O20" i="419"/>
  <c r="O24" i="419"/>
  <c r="O28" i="419"/>
  <c r="O32" i="419"/>
  <c r="O36" i="419"/>
  <c r="O19" i="423"/>
  <c r="O23" i="423"/>
  <c r="O27" i="423"/>
  <c r="O19" i="418"/>
  <c r="O23" i="418"/>
  <c r="O27" i="418"/>
  <c r="O31" i="418"/>
  <c r="O35" i="418"/>
  <c r="O22" i="417"/>
  <c r="O26" i="417"/>
  <c r="O30" i="417"/>
  <c r="O34" i="417"/>
  <c r="O19" i="419"/>
  <c r="O23" i="419"/>
  <c r="O27" i="419"/>
  <c r="O31" i="419"/>
  <c r="O35" i="419"/>
  <c r="O37" i="417"/>
  <c r="O22" i="418"/>
  <c r="O26" i="418"/>
  <c r="O30" i="418"/>
  <c r="O34" i="418"/>
  <c r="O21" i="422"/>
  <c r="O25" i="422"/>
  <c r="O29" i="422"/>
  <c r="O33" i="422"/>
  <c r="O21" i="417"/>
  <c r="O25" i="417"/>
  <c r="O29" i="417"/>
  <c r="O33" i="417"/>
  <c r="O20" i="421"/>
  <c r="O19" i="420"/>
  <c r="O23" i="420"/>
  <c r="O27" i="420"/>
  <c r="O31" i="420"/>
  <c r="O35" i="420"/>
  <c r="O37" i="418"/>
  <c r="O22" i="419"/>
  <c r="O26" i="419"/>
  <c r="O30" i="419"/>
  <c r="O34" i="419"/>
  <c r="O21" i="418"/>
  <c r="O25" i="418"/>
  <c r="O29" i="418"/>
  <c r="O33" i="418"/>
  <c r="O20" i="417"/>
  <c r="O24" i="417"/>
  <c r="O28" i="417"/>
  <c r="O32" i="417"/>
  <c r="O36" i="417"/>
  <c r="O21" i="419"/>
  <c r="O25" i="419"/>
  <c r="O29" i="419"/>
  <c r="O33" i="419"/>
  <c r="O22" i="421"/>
  <c r="O32" i="422"/>
  <c r="O26" i="423"/>
  <c r="O37" i="423"/>
  <c r="O22" i="424"/>
  <c r="O26" i="424"/>
  <c r="O30" i="424"/>
  <c r="O34" i="424"/>
  <c r="O30" i="420"/>
  <c r="O34" i="420"/>
  <c r="O31" i="417"/>
  <c r="O24" i="418"/>
  <c r="O22" i="420"/>
  <c r="O32" i="420"/>
  <c r="O27" i="421"/>
  <c r="O30" i="421"/>
  <c r="O33" i="421"/>
  <c r="O22" i="423"/>
  <c r="O36" i="418"/>
  <c r="O28" i="420"/>
  <c r="O19" i="421"/>
  <c r="O24" i="421"/>
  <c r="O24" i="420"/>
  <c r="O36" i="420"/>
  <c r="O34" i="422"/>
  <c r="O25" i="423"/>
  <c r="O32" i="423"/>
  <c r="O36" i="423"/>
  <c r="O27" i="417"/>
  <c r="O20" i="420"/>
  <c r="O37" i="419"/>
  <c r="O21" i="421"/>
  <c r="O32" i="421"/>
  <c r="O22" i="422"/>
  <c r="O28" i="423"/>
  <c r="O20" i="418"/>
  <c r="O32" i="418"/>
  <c r="O29" i="421"/>
  <c r="O35" i="421"/>
  <c r="O19" i="422"/>
  <c r="O21" i="423"/>
  <c r="O20" i="424"/>
  <c r="O26" i="421"/>
  <c r="O23" i="417"/>
  <c r="O23" i="421"/>
  <c r="O29" i="420"/>
  <c r="O33" i="420"/>
  <c r="O28" i="418"/>
  <c r="O25" i="420"/>
  <c r="O37" i="420"/>
  <c r="O30" i="422"/>
  <c r="O29" i="423"/>
  <c r="O31" i="423"/>
  <c r="O31" i="424"/>
  <c r="O32" i="426"/>
  <c r="O21" i="429"/>
  <c r="O25" i="429"/>
  <c r="O29" i="429"/>
  <c r="O33" i="429"/>
  <c r="O36" i="421"/>
  <c r="O20" i="425"/>
  <c r="O20" i="428"/>
  <c r="O24" i="428"/>
  <c r="O28" i="428"/>
  <c r="O32" i="428"/>
  <c r="O36" i="428"/>
  <c r="O28" i="422"/>
  <c r="O23" i="424"/>
  <c r="O28" i="424"/>
  <c r="O36" i="424"/>
  <c r="O24" i="422"/>
  <c r="O31" i="421"/>
  <c r="O34" i="421"/>
  <c r="O20" i="422"/>
  <c r="O35" i="422"/>
  <c r="O20" i="423"/>
  <c r="O34" i="426"/>
  <c r="O22" i="427"/>
  <c r="O26" i="427"/>
  <c r="O30" i="427"/>
  <c r="O34" i="427"/>
  <c r="O28" i="421"/>
  <c r="O37" i="421"/>
  <c r="O30" i="423"/>
  <c r="O19" i="425"/>
  <c r="O22" i="425"/>
  <c r="O25" i="425"/>
  <c r="O28" i="425"/>
  <c r="O37" i="425"/>
  <c r="O21" i="420"/>
  <c r="O27" i="424"/>
  <c r="O32" i="424"/>
  <c r="O27" i="422"/>
  <c r="O34" i="423"/>
  <c r="O35" i="417"/>
  <c r="O26" i="420"/>
  <c r="O25" i="421"/>
  <c r="O19" i="417"/>
  <c r="O21" i="424"/>
  <c r="O30" i="425"/>
  <c r="O25" i="428"/>
  <c r="O30" i="428"/>
  <c r="O34" i="430"/>
  <c r="O37" i="430"/>
  <c r="O25" i="431"/>
  <c r="O20" i="432"/>
  <c r="O32" i="425"/>
  <c r="O34" i="425"/>
  <c r="O23" i="426"/>
  <c r="O29" i="427"/>
  <c r="O35" i="428"/>
  <c r="O36" i="429"/>
  <c r="O27" i="430"/>
  <c r="O24" i="425"/>
  <c r="O25" i="426"/>
  <c r="O22" i="428"/>
  <c r="O24" i="429"/>
  <c r="O27" i="429"/>
  <c r="O30" i="429"/>
  <c r="O20" i="430"/>
  <c r="O21" i="431"/>
  <c r="O26" i="425"/>
  <c r="O27" i="426"/>
  <c r="O36" i="426"/>
  <c r="O24" i="427"/>
  <c r="O27" i="428"/>
  <c r="O29" i="426"/>
  <c r="O19" i="427"/>
  <c r="O37" i="428"/>
  <c r="O29" i="424"/>
  <c r="O31" i="426"/>
  <c r="O21" i="427"/>
  <c r="O31" i="427"/>
  <c r="O36" i="427"/>
  <c r="O36" i="422"/>
  <c r="O33" i="423"/>
  <c r="O20" i="426"/>
  <c r="O33" i="426"/>
  <c r="O19" i="428"/>
  <c r="O32" i="429"/>
  <c r="O35" i="429"/>
  <c r="O26" i="430"/>
  <c r="O36" i="430"/>
  <c r="O31" i="431"/>
  <c r="O22" i="432"/>
  <c r="O31" i="422"/>
  <c r="O24" i="424"/>
  <c r="O22" i="426"/>
  <c r="O33" i="427"/>
  <c r="O29" i="428"/>
  <c r="O34" i="428"/>
  <c r="O26" i="422"/>
  <c r="O37" i="424"/>
  <c r="O33" i="425"/>
  <c r="O20" i="429"/>
  <c r="O37" i="422"/>
  <c r="O29" i="425"/>
  <c r="O31" i="425"/>
  <c r="O35" i="425"/>
  <c r="O24" i="426"/>
  <c r="O35" i="426"/>
  <c r="O27" i="425"/>
  <c r="O26" i="426"/>
  <c r="O37" i="426"/>
  <c r="O35" i="424"/>
  <c r="O21" i="425"/>
  <c r="O23" i="425"/>
  <c r="O30" i="426"/>
  <c r="O19" i="424"/>
  <c r="O25" i="424"/>
  <c r="O33" i="424"/>
  <c r="O35" i="423"/>
  <c r="O36" i="425"/>
  <c r="O19" i="426"/>
  <c r="O37" i="427"/>
  <c r="O26" i="432"/>
  <c r="O30" i="432"/>
  <c r="O34" i="432"/>
  <c r="O21" i="436"/>
  <c r="O25" i="436"/>
  <c r="O29" i="436"/>
  <c r="O33" i="436"/>
  <c r="O20" i="435"/>
  <c r="O24" i="435"/>
  <c r="O28" i="435"/>
  <c r="O32" i="435"/>
  <c r="O36" i="435"/>
  <c r="O23" i="427"/>
  <c r="O22" i="429"/>
  <c r="O28" i="431"/>
  <c r="O19" i="434"/>
  <c r="O23" i="434"/>
  <c r="O27" i="434"/>
  <c r="O31" i="434"/>
  <c r="O35" i="434"/>
  <c r="O33" i="428"/>
  <c r="O37" i="429"/>
  <c r="O31" i="430"/>
  <c r="O33" i="430"/>
  <c r="O23" i="431"/>
  <c r="O21" i="426"/>
  <c r="O22" i="430"/>
  <c r="O24" i="423"/>
  <c r="O23" i="422"/>
  <c r="O31" i="428"/>
  <c r="O37" i="433"/>
  <c r="O22" i="434"/>
  <c r="O26" i="434"/>
  <c r="O30" i="434"/>
  <c r="O34" i="434"/>
  <c r="O27" i="427"/>
  <c r="O35" i="427"/>
  <c r="O23" i="429"/>
  <c r="O24" i="430"/>
  <c r="O28" i="430"/>
  <c r="O19" i="430"/>
  <c r="O30" i="430"/>
  <c r="O27" i="431"/>
  <c r="O32" i="431"/>
  <c r="O35" i="431"/>
  <c r="O21" i="432"/>
  <c r="O24" i="432"/>
  <c r="O28" i="426"/>
  <c r="O25" i="427"/>
  <c r="O19" i="429"/>
  <c r="O21" i="430"/>
  <c r="O24" i="431"/>
  <c r="O29" i="431"/>
  <c r="O27" i="432"/>
  <c r="O32" i="427"/>
  <c r="O26" i="429"/>
  <c r="O28" i="429"/>
  <c r="O21" i="428"/>
  <c r="O36" i="431"/>
  <c r="O24" i="433"/>
  <c r="O36" i="433"/>
  <c r="O36" i="434"/>
  <c r="O19" i="435"/>
  <c r="O35" i="435"/>
  <c r="O20" i="437"/>
  <c r="O24" i="434"/>
  <c r="O23" i="436"/>
  <c r="O28" i="436"/>
  <c r="O36" i="436"/>
  <c r="O23" i="437"/>
  <c r="O29" i="437"/>
  <c r="O32" i="437"/>
  <c r="O22" i="431"/>
  <c r="O34" i="431"/>
  <c r="O36" i="432"/>
  <c r="O26" i="433"/>
  <c r="O31" i="433"/>
  <c r="O33" i="433"/>
  <c r="O37" i="435"/>
  <c r="O26" i="437"/>
  <c r="O20" i="438"/>
  <c r="O24" i="438"/>
  <c r="O28" i="438"/>
  <c r="O32" i="438"/>
  <c r="O36" i="438"/>
  <c r="O33" i="434"/>
  <c r="O21" i="435"/>
  <c r="O30" i="435"/>
  <c r="O35" i="437"/>
  <c r="O19" i="433"/>
  <c r="O21" i="433"/>
  <c r="O28" i="433"/>
  <c r="O21" i="434"/>
  <c r="O23" i="435"/>
  <c r="O23" i="428"/>
  <c r="O19" i="431"/>
  <c r="O25" i="432"/>
  <c r="O29" i="432"/>
  <c r="O20" i="436"/>
  <c r="O26" i="431"/>
  <c r="O37" i="431"/>
  <c r="O31" i="432"/>
  <c r="O28" i="434"/>
  <c r="O20" i="431"/>
  <c r="O33" i="432"/>
  <c r="O23" i="433"/>
  <c r="O25" i="433"/>
  <c r="O35" i="433"/>
  <c r="O27" i="435"/>
  <c r="O22" i="436"/>
  <c r="O32" i="436"/>
  <c r="O34" i="437"/>
  <c r="O34" i="429"/>
  <c r="O35" i="432"/>
  <c r="O25" i="434"/>
  <c r="O26" i="428"/>
  <c r="O32" i="430"/>
  <c r="O35" i="430"/>
  <c r="O30" i="431"/>
  <c r="O33" i="431"/>
  <c r="O37" i="432"/>
  <c r="O32" i="433"/>
  <c r="O20" i="427"/>
  <c r="O28" i="427"/>
  <c r="O19" i="432"/>
  <c r="O20" i="433"/>
  <c r="O27" i="433"/>
  <c r="O29" i="433"/>
  <c r="O20" i="434"/>
  <c r="O28" i="432"/>
  <c r="O31" i="429"/>
  <c r="O25" i="430"/>
  <c r="O32" i="432"/>
  <c r="O26" i="435"/>
  <c r="O33" i="435"/>
  <c r="O31" i="436"/>
  <c r="O25" i="437"/>
  <c r="O27" i="437"/>
  <c r="O21" i="438"/>
  <c r="O25" i="438"/>
  <c r="O20" i="440"/>
  <c r="O24" i="440"/>
  <c r="O28" i="440"/>
  <c r="O32" i="440"/>
  <c r="O36" i="440"/>
  <c r="O19" i="416"/>
  <c r="O23" i="416"/>
  <c r="O32" i="434"/>
  <c r="O26" i="436"/>
  <c r="O29" i="438"/>
  <c r="O31" i="438"/>
  <c r="O31" i="439"/>
  <c r="O35" i="439"/>
  <c r="O37" i="442"/>
  <c r="O22" i="443"/>
  <c r="O26" i="443"/>
  <c r="O30" i="443"/>
  <c r="O34" i="443"/>
  <c r="O23" i="430"/>
  <c r="O34" i="436"/>
  <c r="O36" i="437"/>
  <c r="O24" i="439"/>
  <c r="O21" i="442"/>
  <c r="O25" i="442"/>
  <c r="O29" i="442"/>
  <c r="O33" i="442"/>
  <c r="O29" i="435"/>
  <c r="O33" i="438"/>
  <c r="O35" i="438"/>
  <c r="O21" i="439"/>
  <c r="O20" i="441"/>
  <c r="O24" i="441"/>
  <c r="O28" i="441"/>
  <c r="O32" i="441"/>
  <c r="O36" i="441"/>
  <c r="O25" i="435"/>
  <c r="O27" i="439"/>
  <c r="O19" i="440"/>
  <c r="O23" i="440"/>
  <c r="O27" i="440"/>
  <c r="O31" i="440"/>
  <c r="O35" i="440"/>
  <c r="O29" i="434"/>
  <c r="O27" i="436"/>
  <c r="O37" i="436"/>
  <c r="O37" i="434"/>
  <c r="O22" i="435"/>
  <c r="O24" i="436"/>
  <c r="O21" i="437"/>
  <c r="O30" i="437"/>
  <c r="O30" i="439"/>
  <c r="O20" i="442"/>
  <c r="O24" i="442"/>
  <c r="O28" i="442"/>
  <c r="O32" i="442"/>
  <c r="O35" i="436"/>
  <c r="O37" i="437"/>
  <c r="O22" i="438"/>
  <c r="O26" i="438"/>
  <c r="O20" i="439"/>
  <c r="O23" i="439"/>
  <c r="O19" i="441"/>
  <c r="O23" i="441"/>
  <c r="O27" i="441"/>
  <c r="O31" i="441"/>
  <c r="O35" i="441"/>
  <c r="O34" i="435"/>
  <c r="O30" i="436"/>
  <c r="O19" i="437"/>
  <c r="O30" i="438"/>
  <c r="O26" i="439"/>
  <c r="O33" i="439"/>
  <c r="O20" i="443"/>
  <c r="O24" i="443"/>
  <c r="O23" i="432"/>
  <c r="O29" i="430"/>
  <c r="O31" i="435"/>
  <c r="O31" i="437"/>
  <c r="O21" i="440"/>
  <c r="O25" i="440"/>
  <c r="O29" i="440"/>
  <c r="O33" i="440"/>
  <c r="O34" i="433"/>
  <c r="O22" i="437"/>
  <c r="O19" i="439"/>
  <c r="O22" i="439"/>
  <c r="O32" i="439"/>
  <c r="O36" i="439"/>
  <c r="O30" i="433"/>
  <c r="O37" i="438"/>
  <c r="O34" i="439"/>
  <c r="O37" i="416"/>
  <c r="O28" i="443"/>
  <c r="O36" i="416"/>
  <c r="O19" i="438"/>
  <c r="O25" i="441"/>
  <c r="O22" i="416"/>
  <c r="O25" i="416"/>
  <c r="O29" i="416"/>
  <c r="O33" i="416"/>
  <c r="O23" i="438"/>
  <c r="O25" i="439"/>
  <c r="O28" i="439"/>
  <c r="O26" i="442"/>
  <c r="O31" i="443"/>
  <c r="O21" i="441"/>
  <c r="O34" i="441"/>
  <c r="O31" i="442"/>
  <c r="O33" i="443"/>
  <c r="O32" i="416"/>
  <c r="O33" i="437"/>
  <c r="O34" i="438"/>
  <c r="O22" i="440"/>
  <c r="O30" i="440"/>
  <c r="O29" i="443"/>
  <c r="O28" i="437"/>
  <c r="O30" i="441"/>
  <c r="O28" i="416"/>
  <c r="O22" i="433"/>
  <c r="O19" i="436"/>
  <c r="O22" i="442"/>
  <c r="O29" i="439"/>
  <c r="O26" i="441"/>
  <c r="O27" i="442"/>
  <c r="O36" i="442"/>
  <c r="O19" i="443"/>
  <c r="O21" i="443"/>
  <c r="O35" i="443"/>
  <c r="O21" i="416"/>
  <c r="O24" i="416"/>
  <c r="O37" i="443"/>
  <c r="O22" i="441"/>
  <c r="O23" i="443"/>
  <c r="O25" i="443"/>
  <c r="O27" i="416"/>
  <c r="O31" i="416"/>
  <c r="O35" i="416"/>
  <c r="O37" i="441"/>
  <c r="O34" i="442"/>
  <c r="O32" i="443"/>
  <c r="O37" i="439"/>
  <c r="O27" i="438"/>
  <c r="O23" i="442"/>
  <c r="O24" i="437"/>
  <c r="O26" i="440"/>
  <c r="O34" i="440"/>
  <c r="O37" i="440"/>
  <c r="O33" i="441"/>
  <c r="O27" i="443"/>
  <c r="O20" i="416"/>
  <c r="O26" i="416"/>
  <c r="O30" i="416"/>
  <c r="O34" i="416"/>
  <c r="O29" i="441"/>
  <c r="O19" i="442"/>
  <c r="O35" i="442"/>
  <c r="O36" i="443"/>
  <c r="O30" i="442"/>
  <c r="Q19" i="417"/>
  <c r="Q23" i="417"/>
  <c r="Q27" i="417"/>
  <c r="Q31" i="417"/>
  <c r="Q35" i="417"/>
  <c r="Q37" i="420"/>
  <c r="Q22" i="421"/>
  <c r="Q26" i="421"/>
  <c r="Q30" i="421"/>
  <c r="Q34" i="421"/>
  <c r="Q21" i="420"/>
  <c r="Q25" i="420"/>
  <c r="Q29" i="420"/>
  <c r="Q33" i="420"/>
  <c r="Q20" i="419"/>
  <c r="Q24" i="419"/>
  <c r="Q28" i="419"/>
  <c r="Q32" i="419"/>
  <c r="Q36" i="419"/>
  <c r="Q19" i="418"/>
  <c r="Q23" i="418"/>
  <c r="Q27" i="418"/>
  <c r="Q31" i="418"/>
  <c r="Q35" i="418"/>
  <c r="Q22" i="417"/>
  <c r="Q26" i="417"/>
  <c r="Q30" i="417"/>
  <c r="Q34" i="417"/>
  <c r="Q20" i="420"/>
  <c r="Q24" i="420"/>
  <c r="Q28" i="420"/>
  <c r="Q32" i="420"/>
  <c r="Q36" i="420"/>
  <c r="Q19" i="419"/>
  <c r="Q23" i="419"/>
  <c r="Q27" i="419"/>
  <c r="Q31" i="419"/>
  <c r="Q35" i="419"/>
  <c r="Q37" i="417"/>
  <c r="Q22" i="418"/>
  <c r="Q26" i="418"/>
  <c r="Q30" i="418"/>
  <c r="Q34" i="418"/>
  <c r="Q21" i="417"/>
  <c r="Q25" i="417"/>
  <c r="Q29" i="417"/>
  <c r="Q33" i="417"/>
  <c r="Q20" i="421"/>
  <c r="Q24" i="421"/>
  <c r="Q28" i="421"/>
  <c r="Q19" i="420"/>
  <c r="Q23" i="420"/>
  <c r="Q27" i="420"/>
  <c r="Q31" i="420"/>
  <c r="Q37" i="418"/>
  <c r="Q21" i="418"/>
  <c r="Q25" i="418"/>
  <c r="Q20" i="417"/>
  <c r="Q24" i="417"/>
  <c r="Q28" i="417"/>
  <c r="Q32" i="417"/>
  <c r="Q36" i="417"/>
  <c r="Q20" i="418"/>
  <c r="Q24" i="418"/>
  <c r="Q28" i="418"/>
  <c r="Q32" i="418"/>
  <c r="Q36" i="418"/>
  <c r="Q23" i="423"/>
  <c r="Q20" i="426"/>
  <c r="Q24" i="426"/>
  <c r="Q28" i="426"/>
  <c r="Q32" i="426"/>
  <c r="Q36" i="426"/>
  <c r="Q25" i="421"/>
  <c r="Q30" i="420"/>
  <c r="Q34" i="420"/>
  <c r="Q26" i="422"/>
  <c r="Q35" i="422"/>
  <c r="Q19" i="423"/>
  <c r="Q33" i="423"/>
  <c r="Q29" i="419"/>
  <c r="Q26" i="420"/>
  <c r="Q22" i="419"/>
  <c r="Q22" i="420"/>
  <c r="Q27" i="421"/>
  <c r="Q33" i="421"/>
  <c r="Q22" i="423"/>
  <c r="Q37" i="424"/>
  <c r="Q22" i="425"/>
  <c r="Q26" i="425"/>
  <c r="Q30" i="425"/>
  <c r="Q34" i="425"/>
  <c r="Q26" i="419"/>
  <c r="Q33" i="419"/>
  <c r="Q19" i="421"/>
  <c r="Q34" i="422"/>
  <c r="Q25" i="423"/>
  <c r="Q32" i="423"/>
  <c r="Q36" i="423"/>
  <c r="Q30" i="419"/>
  <c r="Q25" i="422"/>
  <c r="Q28" i="422"/>
  <c r="Q31" i="422"/>
  <c r="Q37" i="422"/>
  <c r="Q37" i="419"/>
  <c r="Q21" i="421"/>
  <c r="Q32" i="421"/>
  <c r="Q34" i="419"/>
  <c r="Q29" i="421"/>
  <c r="Q35" i="421"/>
  <c r="Q33" i="418"/>
  <c r="Q35" i="420"/>
  <c r="Q23" i="426"/>
  <c r="Q29" i="426"/>
  <c r="Q20" i="427"/>
  <c r="Q24" i="427"/>
  <c r="Q28" i="427"/>
  <c r="Q32" i="427"/>
  <c r="Q36" i="427"/>
  <c r="Q19" i="431"/>
  <c r="Q23" i="431"/>
  <c r="Q27" i="431"/>
  <c r="Q31" i="431"/>
  <c r="Q35" i="431"/>
  <c r="Q32" i="422"/>
  <c r="Q29" i="423"/>
  <c r="Q26" i="424"/>
  <c r="Q36" i="421"/>
  <c r="Q30" i="422"/>
  <c r="Q31" i="423"/>
  <c r="Q31" i="424"/>
  <c r="Q25" i="419"/>
  <c r="Q23" i="421"/>
  <c r="Q22" i="422"/>
  <c r="Q24" i="422"/>
  <c r="Q20" i="424"/>
  <c r="Q25" i="424"/>
  <c r="Q31" i="426"/>
  <c r="Q31" i="421"/>
  <c r="Q20" i="422"/>
  <c r="Q33" i="422"/>
  <c r="Q24" i="423"/>
  <c r="Q28" i="423"/>
  <c r="Q37" i="423"/>
  <c r="Q19" i="428"/>
  <c r="Q37" i="421"/>
  <c r="Q30" i="423"/>
  <c r="Q25" i="425"/>
  <c r="Q28" i="425"/>
  <c r="Q31" i="425"/>
  <c r="Q37" i="425"/>
  <c r="Q22" i="424"/>
  <c r="Q35" i="424"/>
  <c r="Q29" i="422"/>
  <c r="Q21" i="419"/>
  <c r="Q29" i="418"/>
  <c r="Q21" i="422"/>
  <c r="Q23" i="422"/>
  <c r="Q21" i="423"/>
  <c r="Q21" i="426"/>
  <c r="Q20" i="428"/>
  <c r="Q33" i="428"/>
  <c r="Q19" i="429"/>
  <c r="Q22" i="429"/>
  <c r="Q31" i="430"/>
  <c r="Q22" i="431"/>
  <c r="Q29" i="431"/>
  <c r="Q20" i="423"/>
  <c r="Q35" i="423"/>
  <c r="Q28" i="424"/>
  <c r="Q36" i="425"/>
  <c r="Q19" i="426"/>
  <c r="Q27" i="427"/>
  <c r="Q34" i="427"/>
  <c r="Q24" i="430"/>
  <c r="Q34" i="430"/>
  <c r="Q23" i="424"/>
  <c r="Q25" i="428"/>
  <c r="Q30" i="428"/>
  <c r="Q35" i="428"/>
  <c r="Q33" i="429"/>
  <c r="Q37" i="430"/>
  <c r="Q25" i="431"/>
  <c r="Q32" i="425"/>
  <c r="Q29" i="427"/>
  <c r="Q36" i="429"/>
  <c r="Q19" i="422"/>
  <c r="Q36" i="424"/>
  <c r="Q24" i="425"/>
  <c r="Q25" i="426"/>
  <c r="Q22" i="428"/>
  <c r="Q27" i="428"/>
  <c r="Q21" i="429"/>
  <c r="Q24" i="429"/>
  <c r="Q27" i="429"/>
  <c r="Q30" i="429"/>
  <c r="Q21" i="424"/>
  <c r="Q34" i="424"/>
  <c r="Q20" i="425"/>
  <c r="Q27" i="426"/>
  <c r="Q26" i="427"/>
  <c r="Q29" i="424"/>
  <c r="Q19" i="427"/>
  <c r="Q37" i="428"/>
  <c r="Q23" i="430"/>
  <c r="Q33" i="430"/>
  <c r="Q19" i="432"/>
  <c r="Q36" i="422"/>
  <c r="Q26" i="423"/>
  <c r="Q32" i="424"/>
  <c r="Q21" i="427"/>
  <c r="Q31" i="427"/>
  <c r="Q24" i="428"/>
  <c r="Q33" i="426"/>
  <c r="Q24" i="424"/>
  <c r="Q27" i="424"/>
  <c r="Q22" i="426"/>
  <c r="Q27" i="423"/>
  <c r="Q33" i="425"/>
  <c r="Q35" i="425"/>
  <c r="Q27" i="425"/>
  <c r="Q29" i="425"/>
  <c r="Q27" i="422"/>
  <c r="Q34" i="423"/>
  <c r="Q30" i="424"/>
  <c r="Q19" i="424"/>
  <c r="Q21" i="425"/>
  <c r="Q19" i="425"/>
  <c r="Q26" i="429"/>
  <c r="Q28" i="429"/>
  <c r="Q25" i="430"/>
  <c r="Q27" i="430"/>
  <c r="Q34" i="431"/>
  <c r="Q23" i="432"/>
  <c r="Q20" i="434"/>
  <c r="Q24" i="434"/>
  <c r="Q28" i="434"/>
  <c r="Q32" i="434"/>
  <c r="Q36" i="434"/>
  <c r="Q34" i="426"/>
  <c r="Q30" i="427"/>
  <c r="Q21" i="428"/>
  <c r="Q36" i="428"/>
  <c r="Q29" i="430"/>
  <c r="Q21" i="431"/>
  <c r="Q26" i="431"/>
  <c r="Q20" i="432"/>
  <c r="Q19" i="433"/>
  <c r="Q23" i="433"/>
  <c r="Q27" i="433"/>
  <c r="Q31" i="433"/>
  <c r="Q35" i="433"/>
  <c r="Q37" i="436"/>
  <c r="Q22" i="437"/>
  <c r="Q26" i="437"/>
  <c r="Q30" i="437"/>
  <c r="Q37" i="427"/>
  <c r="Q20" i="429"/>
  <c r="Q26" i="432"/>
  <c r="Q30" i="432"/>
  <c r="Q34" i="432"/>
  <c r="Q21" i="436"/>
  <c r="Q25" i="436"/>
  <c r="Q29" i="436"/>
  <c r="Q26" i="426"/>
  <c r="Q30" i="426"/>
  <c r="Q23" i="427"/>
  <c r="Q35" i="426"/>
  <c r="Q35" i="429"/>
  <c r="Q37" i="429"/>
  <c r="Q20" i="430"/>
  <c r="Q34" i="428"/>
  <c r="Q25" i="432"/>
  <c r="Q29" i="432"/>
  <c r="Q33" i="432"/>
  <c r="Q20" i="436"/>
  <c r="Q24" i="436"/>
  <c r="Q28" i="436"/>
  <c r="Q32" i="436"/>
  <c r="Q33" i="424"/>
  <c r="Q31" i="428"/>
  <c r="Q31" i="429"/>
  <c r="Q26" i="430"/>
  <c r="Q35" i="430"/>
  <c r="Q20" i="431"/>
  <c r="Q30" i="431"/>
  <c r="Q23" i="425"/>
  <c r="Q35" i="427"/>
  <c r="Q28" i="428"/>
  <c r="Q23" i="429"/>
  <c r="Q25" i="429"/>
  <c r="Q21" i="433"/>
  <c r="Q25" i="433"/>
  <c r="Q23" i="428"/>
  <c r="Q26" i="428"/>
  <c r="Q29" i="428"/>
  <c r="Q32" i="429"/>
  <c r="Q32" i="430"/>
  <c r="Q37" i="426"/>
  <c r="Q25" i="427"/>
  <c r="Q32" i="428"/>
  <c r="Q22" i="427"/>
  <c r="Q33" i="427"/>
  <c r="Q32" i="432"/>
  <c r="Q22" i="433"/>
  <c r="Q29" i="434"/>
  <c r="Q26" i="436"/>
  <c r="Q31" i="436"/>
  <c r="Q21" i="438"/>
  <c r="Q25" i="438"/>
  <c r="Q30" i="430"/>
  <c r="Q28" i="431"/>
  <c r="Q36" i="431"/>
  <c r="Q22" i="432"/>
  <c r="Q19" i="435"/>
  <c r="Q26" i="435"/>
  <c r="Q33" i="435"/>
  <c r="Q35" i="435"/>
  <c r="Q36" i="437"/>
  <c r="Q24" i="433"/>
  <c r="Q36" i="433"/>
  <c r="Q31" i="434"/>
  <c r="Q28" i="435"/>
  <c r="Q20" i="437"/>
  <c r="Q22" i="430"/>
  <c r="Q36" i="432"/>
  <c r="Q19" i="434"/>
  <c r="Q26" i="434"/>
  <c r="Q23" i="436"/>
  <c r="Q33" i="436"/>
  <c r="Q36" i="436"/>
  <c r="Q23" i="437"/>
  <c r="Q29" i="437"/>
  <c r="Q32" i="437"/>
  <c r="Q21" i="439"/>
  <c r="Q32" i="431"/>
  <c r="Q26" i="433"/>
  <c r="Q33" i="433"/>
  <c r="Q37" i="435"/>
  <c r="Q33" i="434"/>
  <c r="Q21" i="435"/>
  <c r="Q23" i="435"/>
  <c r="Q30" i="435"/>
  <c r="Q35" i="437"/>
  <c r="Q19" i="430"/>
  <c r="Q27" i="432"/>
  <c r="Q28" i="433"/>
  <c r="Q21" i="434"/>
  <c r="Q31" i="432"/>
  <c r="Q23" i="434"/>
  <c r="Q30" i="434"/>
  <c r="Q19" i="437"/>
  <c r="Q25" i="437"/>
  <c r="Q28" i="437"/>
  <c r="Q19" i="438"/>
  <c r="Q23" i="438"/>
  <c r="Q27" i="438"/>
  <c r="Q31" i="438"/>
  <c r="Q35" i="438"/>
  <c r="Q30" i="433"/>
  <c r="Q37" i="433"/>
  <c r="Q37" i="434"/>
  <c r="Q25" i="435"/>
  <c r="Q27" i="435"/>
  <c r="Q34" i="429"/>
  <c r="Q28" i="430"/>
  <c r="Q21" i="432"/>
  <c r="Q20" i="435"/>
  <c r="Q36" i="435"/>
  <c r="Q22" i="436"/>
  <c r="Q35" i="432"/>
  <c r="Q25" i="434"/>
  <c r="Q33" i="431"/>
  <c r="Q37" i="432"/>
  <c r="Q32" i="433"/>
  <c r="Q24" i="431"/>
  <c r="Q21" i="430"/>
  <c r="Q24" i="432"/>
  <c r="Q34" i="433"/>
  <c r="Q34" i="436"/>
  <c r="Q35" i="434"/>
  <c r="Q32" i="435"/>
  <c r="Q37" i="441"/>
  <c r="Q22" i="442"/>
  <c r="Q26" i="442"/>
  <c r="Q30" i="442"/>
  <c r="Q34" i="442"/>
  <c r="Q22" i="434"/>
  <c r="Q24" i="435"/>
  <c r="Q34" i="437"/>
  <c r="Q28" i="439"/>
  <c r="Q21" i="441"/>
  <c r="Q25" i="441"/>
  <c r="Q29" i="441"/>
  <c r="Q33" i="441"/>
  <c r="Q37" i="431"/>
  <c r="Q27" i="437"/>
  <c r="Q20" i="440"/>
  <c r="Q24" i="440"/>
  <c r="Q28" i="440"/>
  <c r="Q32" i="440"/>
  <c r="Q36" i="440"/>
  <c r="Q29" i="438"/>
  <c r="Q31" i="439"/>
  <c r="Q35" i="439"/>
  <c r="Q37" i="442"/>
  <c r="Q22" i="443"/>
  <c r="Q26" i="443"/>
  <c r="Q30" i="443"/>
  <c r="Q34" i="443"/>
  <c r="Q24" i="439"/>
  <c r="Q20" i="433"/>
  <c r="Q29" i="435"/>
  <c r="Q27" i="436"/>
  <c r="Q27" i="439"/>
  <c r="Q19" i="440"/>
  <c r="Q23" i="440"/>
  <c r="Q27" i="440"/>
  <c r="Q31" i="440"/>
  <c r="Q35" i="440"/>
  <c r="Q29" i="429"/>
  <c r="Q37" i="438"/>
  <c r="Q34" i="439"/>
  <c r="Q22" i="435"/>
  <c r="Q35" i="436"/>
  <c r="Q21" i="437"/>
  <c r="Q34" i="435"/>
  <c r="Q30" i="436"/>
  <c r="Q37" i="437"/>
  <c r="Q22" i="438"/>
  <c r="Q26" i="438"/>
  <c r="Q28" i="438"/>
  <c r="Q20" i="439"/>
  <c r="Q23" i="439"/>
  <c r="Q19" i="441"/>
  <c r="Q23" i="441"/>
  <c r="Q27" i="441"/>
  <c r="Q31" i="441"/>
  <c r="Q35" i="441"/>
  <c r="Q36" i="430"/>
  <c r="Q28" i="432"/>
  <c r="Q30" i="438"/>
  <c r="Q29" i="433"/>
  <c r="Q34" i="434"/>
  <c r="Q19" i="436"/>
  <c r="Q24" i="437"/>
  <c r="Q33" i="437"/>
  <c r="Q29" i="439"/>
  <c r="Q31" i="435"/>
  <c r="Q31" i="437"/>
  <c r="Q34" i="438"/>
  <c r="Q36" i="438"/>
  <c r="Q33" i="438"/>
  <c r="Q20" i="443"/>
  <c r="Q29" i="443"/>
  <c r="Q19" i="442"/>
  <c r="Q35" i="442"/>
  <c r="Q36" i="443"/>
  <c r="Q37" i="440"/>
  <c r="Q24" i="438"/>
  <c r="Q24" i="443"/>
  <c r="Q37" i="416"/>
  <c r="Q25" i="439"/>
  <c r="Q24" i="442"/>
  <c r="Q33" i="442"/>
  <c r="Q22" i="416"/>
  <c r="Q25" i="416"/>
  <c r="Q29" i="416"/>
  <c r="Q33" i="416"/>
  <c r="Q22" i="439"/>
  <c r="Q36" i="441"/>
  <c r="Q31" i="443"/>
  <c r="Q19" i="416"/>
  <c r="Q20" i="438"/>
  <c r="Q19" i="439"/>
  <c r="Q22" i="440"/>
  <c r="Q30" i="440"/>
  <c r="Q34" i="441"/>
  <c r="Q31" i="442"/>
  <c r="Q33" i="443"/>
  <c r="Q32" i="439"/>
  <c r="Q32" i="441"/>
  <c r="Q25" i="440"/>
  <c r="Q33" i="440"/>
  <c r="Q30" i="441"/>
  <c r="Q20" i="442"/>
  <c r="Q29" i="442"/>
  <c r="Q28" i="443"/>
  <c r="Q28" i="416"/>
  <c r="Q32" i="416"/>
  <c r="Q36" i="416"/>
  <c r="Q26" i="439"/>
  <c r="Q28" i="441"/>
  <c r="Q36" i="442"/>
  <c r="Q26" i="441"/>
  <c r="Q27" i="442"/>
  <c r="Q19" i="443"/>
  <c r="Q21" i="443"/>
  <c r="Q35" i="443"/>
  <c r="Q21" i="416"/>
  <c r="Q24" i="416"/>
  <c r="Q24" i="441"/>
  <c r="Q37" i="443"/>
  <c r="Q32" i="438"/>
  <c r="Q33" i="439"/>
  <c r="Q36" i="439"/>
  <c r="Q22" i="441"/>
  <c r="Q25" i="442"/>
  <c r="Q32" i="442"/>
  <c r="Q23" i="443"/>
  <c r="Q25" i="443"/>
  <c r="Q27" i="416"/>
  <c r="Q31" i="416"/>
  <c r="Q35" i="416"/>
  <c r="Q30" i="439"/>
  <c r="Q20" i="441"/>
  <c r="Q32" i="443"/>
  <c r="Q26" i="440"/>
  <c r="Q34" i="440"/>
  <c r="Q23" i="442"/>
  <c r="Q23" i="416"/>
  <c r="Q27" i="434"/>
  <c r="Q37" i="439"/>
  <c r="Q21" i="440"/>
  <c r="Q29" i="440"/>
  <c r="Q21" i="442"/>
  <c r="Q28" i="442"/>
  <c r="Q27" i="443"/>
  <c r="Q20" i="416"/>
  <c r="Q26" i="416"/>
  <c r="Q30" i="416"/>
  <c r="Q34" i="416"/>
  <c r="E6" i="444"/>
  <c r="R18" i="417"/>
  <c r="R18" i="433"/>
  <c r="R18" i="418"/>
  <c r="R18" i="434"/>
  <c r="R18" i="419"/>
  <c r="R18" i="435"/>
  <c r="R18" i="420"/>
  <c r="R18" i="436"/>
  <c r="R18" i="421"/>
  <c r="R18" i="437"/>
  <c r="R18" i="422"/>
  <c r="R18" i="438"/>
  <c r="R18" i="423"/>
  <c r="R18" i="439"/>
  <c r="R18" i="424"/>
  <c r="R18" i="440"/>
  <c r="R18" i="425"/>
  <c r="R18" i="441"/>
  <c r="R18" i="426"/>
  <c r="R18" i="442"/>
  <c r="R18" i="427"/>
  <c r="R18" i="443"/>
  <c r="R18" i="428"/>
  <c r="R18" i="416"/>
  <c r="R18" i="429"/>
  <c r="R18" i="430"/>
  <c r="R18" i="432"/>
  <c r="R18" i="431"/>
  <c r="D6" i="444"/>
  <c r="Q18" i="417"/>
  <c r="Q18" i="433"/>
  <c r="Q18" i="418"/>
  <c r="Q18" i="434"/>
  <c r="Q18" i="419"/>
  <c r="Q18" i="435"/>
  <c r="Q18" i="420"/>
  <c r="Q18" i="436"/>
  <c r="Q18" i="421"/>
  <c r="Q18" i="437"/>
  <c r="Q18" i="431"/>
  <c r="Q18" i="422"/>
  <c r="Q18" i="438"/>
  <c r="Q18" i="423"/>
  <c r="Q18" i="439"/>
  <c r="Q18" i="424"/>
  <c r="Q18" i="440"/>
  <c r="Q18" i="425"/>
  <c r="Q18" i="441"/>
  <c r="Q18" i="416"/>
  <c r="Q18" i="426"/>
  <c r="Q18" i="442"/>
  <c r="Q18" i="427"/>
  <c r="Q18" i="443"/>
  <c r="Q18" i="428"/>
  <c r="Q18" i="429"/>
  <c r="Q18" i="432"/>
  <c r="Q18" i="430"/>
  <c r="B6" i="444"/>
  <c r="O18" i="417"/>
  <c r="O18" i="433"/>
  <c r="O18" i="418"/>
  <c r="O18" i="434"/>
  <c r="O18" i="419"/>
  <c r="O18" i="435"/>
  <c r="O18" i="420"/>
  <c r="O18" i="436"/>
  <c r="O18" i="421"/>
  <c r="O18" i="437"/>
  <c r="O18" i="422"/>
  <c r="O18" i="438"/>
  <c r="O18" i="423"/>
  <c r="O18" i="439"/>
  <c r="O18" i="424"/>
  <c r="O18" i="440"/>
  <c r="O18" i="425"/>
  <c r="O18" i="441"/>
  <c r="O18" i="426"/>
  <c r="O18" i="442"/>
  <c r="O18" i="427"/>
  <c r="O18" i="443"/>
  <c r="O18" i="428"/>
  <c r="O18" i="416"/>
  <c r="O18" i="429"/>
  <c r="O18" i="430"/>
  <c r="O18" i="431"/>
  <c r="O18" i="432"/>
  <c r="S68" i="444"/>
  <c r="G41" i="444"/>
  <c r="G59" i="444"/>
  <c r="M50" i="444"/>
  <c r="S41" i="444"/>
  <c r="M59" i="444"/>
  <c r="M41" i="444"/>
  <c r="S59" i="444"/>
  <c r="M23" i="444"/>
  <c r="G14" i="444"/>
  <c r="G23" i="444"/>
  <c r="G32" i="444"/>
  <c r="S23" i="444"/>
  <c r="S14" i="444"/>
  <c r="M14" i="444"/>
  <c r="S32" i="444"/>
  <c r="S50" i="444"/>
  <c r="G68" i="444"/>
  <c r="G50" i="444"/>
  <c r="U34" i="422" l="1"/>
  <c r="U32" i="431"/>
  <c r="U25" i="439"/>
  <c r="V19" i="430"/>
  <c r="V29" i="419"/>
  <c r="V35" i="419"/>
  <c r="W66" i="444"/>
  <c r="X66" i="444"/>
  <c r="W65" i="444"/>
  <c r="X65" i="444"/>
  <c r="W64" i="444"/>
  <c r="X64" i="444"/>
  <c r="W63" i="444"/>
  <c r="W56" i="444"/>
  <c r="X56" i="444"/>
  <c r="W55" i="444"/>
  <c r="X55" i="444"/>
  <c r="W57" i="444"/>
  <c r="X57" i="444"/>
  <c r="W54" i="444"/>
  <c r="X54" i="444"/>
  <c r="V30" i="437"/>
  <c r="Q66" i="444"/>
  <c r="R66" i="444"/>
  <c r="Q65" i="444"/>
  <c r="R65" i="444"/>
  <c r="Q64" i="444"/>
  <c r="R64" i="444"/>
  <c r="Q63" i="444"/>
  <c r="L66" i="444"/>
  <c r="L65" i="444"/>
  <c r="L64" i="444"/>
  <c r="K63" i="444"/>
  <c r="Q57" i="444"/>
  <c r="R57" i="444"/>
  <c r="Q56" i="444"/>
  <c r="R56" i="444"/>
  <c r="Q55" i="444"/>
  <c r="R55" i="444"/>
  <c r="Q54" i="444"/>
  <c r="K57" i="444"/>
  <c r="K56" i="444"/>
  <c r="L56" i="444"/>
  <c r="K55" i="444"/>
  <c r="L55" i="444"/>
  <c r="K54" i="444"/>
  <c r="T19" i="435"/>
  <c r="W48" i="444"/>
  <c r="X48" i="444"/>
  <c r="W47" i="444"/>
  <c r="X47" i="444"/>
  <c r="W46" i="444"/>
  <c r="X46" i="444"/>
  <c r="W45" i="444"/>
  <c r="Q48" i="444"/>
  <c r="R48" i="444"/>
  <c r="Q47" i="444"/>
  <c r="R47" i="444"/>
  <c r="Q46" i="444"/>
  <c r="R46" i="444"/>
  <c r="Q45" i="444"/>
  <c r="K48" i="444"/>
  <c r="L48" i="444"/>
  <c r="K47" i="444"/>
  <c r="L47" i="444"/>
  <c r="K46" i="444"/>
  <c r="L46" i="444"/>
  <c r="K45" i="444"/>
  <c r="V32" i="433"/>
  <c r="W37" i="444"/>
  <c r="X37" i="444"/>
  <c r="W39" i="444"/>
  <c r="X39" i="444"/>
  <c r="W38" i="444"/>
  <c r="X38" i="444"/>
  <c r="W36" i="444"/>
  <c r="Q39" i="444"/>
  <c r="R39" i="444"/>
  <c r="Q38" i="444"/>
  <c r="R38" i="444"/>
  <c r="Q37" i="444"/>
  <c r="R37" i="444"/>
  <c r="Q36" i="444"/>
  <c r="K39" i="444"/>
  <c r="L39" i="444"/>
  <c r="K38" i="444"/>
  <c r="L38" i="444"/>
  <c r="K37" i="444"/>
  <c r="L37" i="444"/>
  <c r="K36" i="444"/>
  <c r="W29" i="444"/>
  <c r="X29" i="444"/>
  <c r="W28" i="444"/>
  <c r="X28" i="444"/>
  <c r="W30" i="444"/>
  <c r="X30" i="444"/>
  <c r="W27" i="444"/>
  <c r="Q30" i="444"/>
  <c r="R30" i="444"/>
  <c r="Q29" i="444"/>
  <c r="R29" i="444"/>
  <c r="Q28" i="444"/>
  <c r="R28" i="444"/>
  <c r="Q27" i="444"/>
  <c r="K30" i="444"/>
  <c r="L30" i="444"/>
  <c r="K29" i="444"/>
  <c r="L29" i="444"/>
  <c r="K28" i="444"/>
  <c r="L28" i="444"/>
  <c r="K27" i="444"/>
  <c r="W21" i="444"/>
  <c r="X21" i="444"/>
  <c r="W20" i="444"/>
  <c r="X20" i="444"/>
  <c r="W19" i="444"/>
  <c r="X19" i="444"/>
  <c r="V29" i="437"/>
  <c r="W18" i="444"/>
  <c r="X18" i="444"/>
  <c r="Q21" i="444"/>
  <c r="R21" i="444"/>
  <c r="Q20" i="444"/>
  <c r="R20" i="444"/>
  <c r="Q19" i="444"/>
  <c r="R19" i="444"/>
  <c r="Q18" i="444"/>
  <c r="R18" i="444"/>
  <c r="K21" i="444"/>
  <c r="K20" i="444"/>
  <c r="L20" i="444"/>
  <c r="K19" i="444"/>
  <c r="L19" i="444"/>
  <c r="K18" i="444"/>
  <c r="L18" i="444"/>
  <c r="W12" i="444"/>
  <c r="W11" i="444"/>
  <c r="W10" i="444"/>
  <c r="W9" i="444"/>
  <c r="X9" i="444"/>
  <c r="Q12" i="444"/>
  <c r="R12" i="444"/>
  <c r="Q11" i="444"/>
  <c r="R11" i="444"/>
  <c r="Q10" i="444"/>
  <c r="R10" i="444"/>
  <c r="Q9" i="444"/>
  <c r="R9" i="444"/>
  <c r="V29" i="429"/>
  <c r="K11" i="444"/>
  <c r="L11" i="444"/>
  <c r="K10" i="444"/>
  <c r="L10" i="444"/>
  <c r="K12" i="444"/>
  <c r="L12" i="444"/>
  <c r="K9" i="444"/>
  <c r="T31" i="423"/>
  <c r="V23" i="442"/>
  <c r="T34" i="442"/>
  <c r="T34" i="426"/>
  <c r="V19" i="434"/>
  <c r="T28" i="435"/>
  <c r="T22" i="441"/>
  <c r="T23" i="442"/>
  <c r="V34" i="440"/>
  <c r="T19" i="437"/>
  <c r="T27" i="440"/>
  <c r="U19" i="440"/>
  <c r="V34" i="423"/>
  <c r="T22" i="439"/>
  <c r="T23" i="435"/>
  <c r="U37" i="437"/>
  <c r="T26" i="436"/>
  <c r="T22" i="443"/>
  <c r="V27" i="430"/>
  <c r="V36" i="435"/>
  <c r="V21" i="433"/>
  <c r="T26" i="435"/>
  <c r="T35" i="443"/>
  <c r="T25" i="423"/>
  <c r="V20" i="431"/>
  <c r="T28" i="421"/>
  <c r="T21" i="436"/>
  <c r="T35" i="430"/>
  <c r="T29" i="416"/>
  <c r="U31" i="443"/>
  <c r="U34" i="434"/>
  <c r="U34" i="443"/>
  <c r="U21" i="437"/>
  <c r="U30" i="441"/>
  <c r="U25" i="443"/>
  <c r="U20" i="430"/>
  <c r="U19" i="432"/>
  <c r="T28" i="443"/>
  <c r="U22" i="441"/>
  <c r="T19" i="425"/>
  <c r="V22" i="441"/>
  <c r="U35" i="436"/>
  <c r="U31" i="428"/>
  <c r="U23" i="435"/>
  <c r="U26" i="431"/>
  <c r="U32" i="427"/>
  <c r="U35" i="438"/>
  <c r="U29" i="431"/>
  <c r="U24" i="443"/>
  <c r="U35" i="429"/>
  <c r="U23" i="442"/>
  <c r="U28" i="443"/>
  <c r="U35" i="437"/>
  <c r="U26" i="421"/>
  <c r="U24" i="436"/>
  <c r="V24" i="436"/>
  <c r="U32" i="437"/>
  <c r="U36" i="436"/>
  <c r="U30" i="417"/>
  <c r="U27" i="423"/>
  <c r="U32" i="430"/>
  <c r="U36" i="426"/>
  <c r="U20" i="438"/>
  <c r="U30" i="438"/>
  <c r="T24" i="428"/>
  <c r="X25" i="435"/>
  <c r="Y25" i="435" s="1"/>
  <c r="U21" i="441"/>
  <c r="U24" i="431"/>
  <c r="U33" i="424"/>
  <c r="U20" i="424"/>
  <c r="U28" i="442"/>
  <c r="U37" i="435"/>
  <c r="U33" i="432"/>
  <c r="U22" i="419"/>
  <c r="V30" i="438"/>
  <c r="V31" i="438"/>
  <c r="U32" i="423"/>
  <c r="U23" i="417"/>
  <c r="U31" i="437"/>
  <c r="U19" i="443"/>
  <c r="U32" i="439"/>
  <c r="U30" i="424"/>
  <c r="U29" i="419"/>
  <c r="U26" i="443"/>
  <c r="V27" i="442"/>
  <c r="X24" i="416"/>
  <c r="Y24" i="416" s="1"/>
  <c r="V31" i="416"/>
  <c r="V29" i="443"/>
  <c r="V27" i="434"/>
  <c r="V37" i="429"/>
  <c r="U19" i="430"/>
  <c r="V25" i="439"/>
  <c r="U20" i="442"/>
  <c r="U28" i="436"/>
  <c r="U37" i="429"/>
  <c r="U35" i="440"/>
  <c r="U27" i="435"/>
  <c r="U30" i="426"/>
  <c r="U29" i="443"/>
  <c r="T37" i="429"/>
  <c r="V27" i="435"/>
  <c r="U26" i="425"/>
  <c r="V37" i="437"/>
  <c r="X25" i="420"/>
  <c r="Y25" i="420" s="1"/>
  <c r="T30" i="426"/>
  <c r="U34" i="441"/>
  <c r="U23" i="439"/>
  <c r="V31" i="417"/>
  <c r="U31" i="417"/>
  <c r="T31" i="417"/>
  <c r="T33" i="416"/>
  <c r="U19" i="422"/>
  <c r="U20" i="434"/>
  <c r="V30" i="426"/>
  <c r="V32" i="416"/>
  <c r="U24" i="417"/>
  <c r="U36" i="425"/>
  <c r="U24" i="441"/>
  <c r="U31" i="441"/>
  <c r="U37" i="438"/>
  <c r="V37" i="438"/>
  <c r="V31" i="432"/>
  <c r="U32" i="443"/>
  <c r="U33" i="416"/>
  <c r="U35" i="439"/>
  <c r="U21" i="438"/>
  <c r="V35" i="438"/>
  <c r="U30" i="429"/>
  <c r="V32" i="443"/>
  <c r="V26" i="443"/>
  <c r="U35" i="432"/>
  <c r="U28" i="435"/>
  <c r="U20" i="429"/>
  <c r="U32" i="424"/>
  <c r="V20" i="440"/>
  <c r="U27" i="440"/>
  <c r="U23" i="440"/>
  <c r="V20" i="429"/>
  <c r="U32" i="441"/>
  <c r="U22" i="436"/>
  <c r="U19" i="437"/>
  <c r="X23" i="442"/>
  <c r="Y23" i="442" s="1"/>
  <c r="X23" i="441"/>
  <c r="Y23" i="441" s="1"/>
  <c r="U33" i="418"/>
  <c r="U36" i="442"/>
  <c r="U22" i="438"/>
  <c r="U20" i="440"/>
  <c r="U33" i="420"/>
  <c r="X33" i="443"/>
  <c r="Y33" i="443" s="1"/>
  <c r="V29" i="433"/>
  <c r="V28" i="435"/>
  <c r="V21" i="438"/>
  <c r="V34" i="431"/>
  <c r="T20" i="433"/>
  <c r="U28" i="441"/>
  <c r="U30" i="440"/>
  <c r="U31" i="432"/>
  <c r="U33" i="435"/>
  <c r="U32" i="428"/>
  <c r="U20" i="431"/>
  <c r="V35" i="437"/>
  <c r="V27" i="440"/>
  <c r="V20" i="433"/>
  <c r="V29" i="431"/>
  <c r="V35" i="439"/>
  <c r="U20" i="433"/>
  <c r="U29" i="433"/>
  <c r="V22" i="438"/>
  <c r="V36" i="442"/>
  <c r="T32" i="443"/>
  <c r="U22" i="440"/>
  <c r="U30" i="436"/>
  <c r="U34" i="433"/>
  <c r="U31" i="421"/>
  <c r="U36" i="439"/>
  <c r="U34" i="431"/>
  <c r="V34" i="441"/>
  <c r="T35" i="429"/>
  <c r="U29" i="429"/>
  <c r="U25" i="422"/>
  <c r="V34" i="443"/>
  <c r="V21" i="437"/>
  <c r="U31" i="439"/>
  <c r="V35" i="436"/>
  <c r="U30" i="416"/>
  <c r="U34" i="438"/>
  <c r="U19" i="441"/>
  <c r="U29" i="438"/>
  <c r="V30" i="416"/>
  <c r="V19" i="441"/>
  <c r="U35" i="420"/>
  <c r="U27" i="422"/>
  <c r="V20" i="439"/>
  <c r="U20" i="439"/>
  <c r="U23" i="422"/>
  <c r="V35" i="433"/>
  <c r="U28" i="434"/>
  <c r="T35" i="436"/>
  <c r="U35" i="433"/>
  <c r="U21" i="417"/>
  <c r="U37" i="440"/>
  <c r="U28" i="433"/>
  <c r="U23" i="427"/>
  <c r="V31" i="439"/>
  <c r="V34" i="438"/>
  <c r="V37" i="440"/>
  <c r="U32" i="433"/>
  <c r="U28" i="426"/>
  <c r="U31" i="418"/>
  <c r="T37" i="437"/>
  <c r="V20" i="442"/>
  <c r="U37" i="428"/>
  <c r="T34" i="434"/>
  <c r="T25" i="430"/>
  <c r="V25" i="443"/>
  <c r="V24" i="443"/>
  <c r="T34" i="441"/>
  <c r="V31" i="443"/>
  <c r="V37" i="432"/>
  <c r="V25" i="430"/>
  <c r="V31" i="423"/>
  <c r="V34" i="437"/>
  <c r="V30" i="441"/>
  <c r="V35" i="429"/>
  <c r="T31" i="443"/>
  <c r="U25" i="430"/>
  <c r="T30" i="441"/>
  <c r="T25" i="443"/>
  <c r="U34" i="437"/>
  <c r="V34" i="434"/>
  <c r="V24" i="433"/>
  <c r="T27" i="437"/>
  <c r="T35" i="441"/>
  <c r="U28" i="416"/>
  <c r="U28" i="432"/>
  <c r="U22" i="426"/>
  <c r="V35" i="441"/>
  <c r="V33" i="437"/>
  <c r="V24" i="437"/>
  <c r="U34" i="440"/>
  <c r="U36" i="441"/>
  <c r="U35" i="441"/>
  <c r="U22" i="443"/>
  <c r="U20" i="432"/>
  <c r="V22" i="443"/>
  <c r="V25" i="416"/>
  <c r="V30" i="439"/>
  <c r="T31" i="440"/>
  <c r="T37" i="441"/>
  <c r="U22" i="418"/>
  <c r="U27" i="438"/>
  <c r="U24" i="428"/>
  <c r="U21" i="424"/>
  <c r="U31" i="430"/>
  <c r="U23" i="418"/>
  <c r="U22" i="439"/>
  <c r="V28" i="440"/>
  <c r="U35" i="443"/>
  <c r="V37" i="441"/>
  <c r="U22" i="435"/>
  <c r="U30" i="439"/>
  <c r="U25" i="416"/>
  <c r="U31" i="440"/>
  <c r="U36" i="428"/>
  <c r="U21" i="427"/>
  <c r="U30" i="423"/>
  <c r="U35" i="416"/>
  <c r="V35" i="416"/>
  <c r="V27" i="438"/>
  <c r="U20" i="428"/>
  <c r="V28" i="416"/>
  <c r="V20" i="416"/>
  <c r="U26" i="442"/>
  <c r="U37" i="427"/>
  <c r="U27" i="416"/>
  <c r="U28" i="440"/>
  <c r="U24" i="433"/>
  <c r="U21" i="426"/>
  <c r="U24" i="418"/>
  <c r="U32" i="420"/>
  <c r="V27" i="416"/>
  <c r="V37" i="416"/>
  <c r="V27" i="437"/>
  <c r="V27" i="436"/>
  <c r="U37" i="441"/>
  <c r="V21" i="427"/>
  <c r="U25" i="426"/>
  <c r="V31" i="440"/>
  <c r="T28" i="440"/>
  <c r="U20" i="416"/>
  <c r="U31" i="442"/>
  <c r="U37" i="416"/>
  <c r="U24" i="437"/>
  <c r="U27" i="436"/>
  <c r="U27" i="437"/>
  <c r="T34" i="443"/>
  <c r="V31" i="437"/>
  <c r="T35" i="433"/>
  <c r="T21" i="438"/>
  <c r="T27" i="435"/>
  <c r="V19" i="437"/>
  <c r="V35" i="440"/>
  <c r="V22" i="434"/>
  <c r="V28" i="436"/>
  <c r="T22" i="440"/>
  <c r="T36" i="442"/>
  <c r="V22" i="440"/>
  <c r="T35" i="439"/>
  <c r="U26" i="426"/>
  <c r="T35" i="438"/>
  <c r="T29" i="443"/>
  <c r="V33" i="416"/>
  <c r="T20" i="439"/>
  <c r="T31" i="439"/>
  <c r="U31" i="425"/>
  <c r="U28" i="422"/>
  <c r="U25" i="423"/>
  <c r="T36" i="430"/>
  <c r="T26" i="434"/>
  <c r="T37" i="443"/>
  <c r="T23" i="439"/>
  <c r="U33" i="442"/>
  <c r="T23" i="437"/>
  <c r="U28" i="438"/>
  <c r="V23" i="437"/>
  <c r="V29" i="427"/>
  <c r="T25" i="442"/>
  <c r="V23" i="439"/>
  <c r="V20" i="441"/>
  <c r="T25" i="420"/>
  <c r="U23" i="437"/>
  <c r="V25" i="442"/>
  <c r="T20" i="441"/>
  <c r="V33" i="442"/>
  <c r="U19" i="435"/>
  <c r="U31" i="431"/>
  <c r="T33" i="442"/>
  <c r="U23" i="432"/>
  <c r="U25" i="442"/>
  <c r="U29" i="427"/>
  <c r="U26" i="434"/>
  <c r="V37" i="443"/>
  <c r="V28" i="438"/>
  <c r="U37" i="443"/>
  <c r="T23" i="441"/>
  <c r="U19" i="434"/>
  <c r="U21" i="436"/>
  <c r="T28" i="438"/>
  <c r="U20" i="441"/>
  <c r="U31" i="436"/>
  <c r="U29" i="430"/>
  <c r="V26" i="434"/>
  <c r="V19" i="435"/>
  <c r="T19" i="434"/>
  <c r="U33" i="434"/>
  <c r="U19" i="425"/>
  <c r="U23" i="420"/>
  <c r="V33" i="434"/>
  <c r="V36" i="439"/>
  <c r="V33" i="435"/>
  <c r="T35" i="442"/>
  <c r="U21" i="425"/>
  <c r="X23" i="443"/>
  <c r="Y23" i="443" s="1"/>
  <c r="U32" i="419"/>
  <c r="V31" i="441"/>
  <c r="U33" i="423"/>
  <c r="U33" i="437"/>
  <c r="V32" i="441"/>
  <c r="V26" i="428"/>
  <c r="V21" i="425"/>
  <c r="V22" i="425"/>
  <c r="V28" i="441"/>
  <c r="V24" i="441"/>
  <c r="U31" i="426"/>
  <c r="V35" i="442"/>
  <c r="U22" i="432"/>
  <c r="U35" i="442"/>
  <c r="U22" i="425"/>
  <c r="V23" i="440"/>
  <c r="T24" i="436"/>
  <c r="V30" i="440"/>
  <c r="U32" i="425"/>
  <c r="U26" i="428"/>
  <c r="U20" i="425"/>
  <c r="U22" i="423"/>
  <c r="X37" i="437"/>
  <c r="Y37" i="437" s="1"/>
  <c r="V28" i="443"/>
  <c r="V22" i="432"/>
  <c r="T31" i="441"/>
  <c r="U22" i="430"/>
  <c r="V23" i="441"/>
  <c r="V34" i="436"/>
  <c r="V33" i="430"/>
  <c r="T29" i="439"/>
  <c r="T22" i="442"/>
  <c r="U32" i="440"/>
  <c r="U23" i="424"/>
  <c r="U23" i="426"/>
  <c r="V22" i="442"/>
  <c r="T33" i="430"/>
  <c r="U29" i="439"/>
  <c r="U22" i="442"/>
  <c r="U30" i="437"/>
  <c r="V33" i="439"/>
  <c r="U23" i="441"/>
  <c r="U33" i="430"/>
  <c r="U27" i="439"/>
  <c r="V23" i="435"/>
  <c r="U34" i="436"/>
  <c r="U34" i="420"/>
  <c r="U24" i="438"/>
  <c r="U33" i="441"/>
  <c r="U37" i="426"/>
  <c r="V36" i="443"/>
  <c r="V33" i="441"/>
  <c r="T36" i="443"/>
  <c r="U36" i="443"/>
  <c r="T33" i="439"/>
  <c r="U33" i="439"/>
  <c r="U28" i="439"/>
  <c r="V29" i="439"/>
  <c r="V27" i="439"/>
  <c r="V28" i="439"/>
  <c r="V28" i="433"/>
  <c r="T26" i="443"/>
  <c r="T33" i="437"/>
  <c r="T25" i="416"/>
  <c r="V34" i="422"/>
  <c r="T34" i="438"/>
  <c r="T28" i="436"/>
  <c r="X29" i="416"/>
  <c r="Y29" i="416" s="1"/>
  <c r="V32" i="425"/>
  <c r="V23" i="427"/>
  <c r="V20" i="425"/>
  <c r="T34" i="437"/>
  <c r="X27" i="443"/>
  <c r="Y27" i="443" s="1"/>
  <c r="X19" i="437"/>
  <c r="Y19" i="437" s="1"/>
  <c r="X26" i="434"/>
  <c r="Y26" i="434" s="1"/>
  <c r="V30" i="436"/>
  <c r="V35" i="432"/>
  <c r="T28" i="416"/>
  <c r="T35" i="416"/>
  <c r="T30" i="416"/>
  <c r="T19" i="443"/>
  <c r="T21" i="433"/>
  <c r="T28" i="441"/>
  <c r="T24" i="441"/>
  <c r="X34" i="441"/>
  <c r="Y34" i="441" s="1"/>
  <c r="X23" i="432"/>
  <c r="Y23" i="432" s="1"/>
  <c r="V36" i="438"/>
  <c r="T36" i="439"/>
  <c r="U31" i="438"/>
  <c r="U35" i="419"/>
  <c r="V19" i="440"/>
  <c r="V21" i="441"/>
  <c r="T30" i="440"/>
  <c r="U21" i="431"/>
  <c r="U29" i="416"/>
  <c r="U36" i="438"/>
  <c r="U22" i="434"/>
  <c r="U21" i="433"/>
  <c r="U19" i="418"/>
  <c r="X32" i="434"/>
  <c r="Y32" i="434" s="1"/>
  <c r="V28" i="442"/>
  <c r="V32" i="437"/>
  <c r="V19" i="443"/>
  <c r="V20" i="438"/>
  <c r="V29" i="416"/>
  <c r="T33" i="435"/>
  <c r="T23" i="440"/>
  <c r="X28" i="440"/>
  <c r="Y28" i="440" s="1"/>
  <c r="U24" i="435"/>
  <c r="U33" i="438"/>
  <c r="X31" i="443"/>
  <c r="Y31" i="443" s="1"/>
  <c r="U26" i="440"/>
  <c r="T32" i="440"/>
  <c r="U29" i="441"/>
  <c r="U25" i="421"/>
  <c r="T27" i="420"/>
  <c r="U29" i="428"/>
  <c r="U20" i="423"/>
  <c r="U21" i="418"/>
  <c r="V21" i="432"/>
  <c r="U27" i="420"/>
  <c r="U31" i="419"/>
  <c r="X26" i="438"/>
  <c r="Y26" i="438" s="1"/>
  <c r="V29" i="441"/>
  <c r="U30" i="428"/>
  <c r="X32" i="432"/>
  <c r="Y32" i="432" s="1"/>
  <c r="U24" i="429"/>
  <c r="U27" i="428"/>
  <c r="U37" i="423"/>
  <c r="U21" i="432"/>
  <c r="V21" i="436"/>
  <c r="V29" i="430"/>
  <c r="V32" i="440"/>
  <c r="T26" i="426"/>
  <c r="U32" i="438"/>
  <c r="U27" i="430"/>
  <c r="U27" i="426"/>
  <c r="U22" i="424"/>
  <c r="U32" i="426"/>
  <c r="U32" i="436"/>
  <c r="T31" i="442"/>
  <c r="T29" i="437"/>
  <c r="T32" i="438"/>
  <c r="V31" i="442"/>
  <c r="V32" i="436"/>
  <c r="V31" i="433"/>
  <c r="T27" i="426"/>
  <c r="U30" i="442"/>
  <c r="V28" i="432"/>
  <c r="V32" i="438"/>
  <c r="V27" i="426"/>
  <c r="X26" i="426"/>
  <c r="Y26" i="426" s="1"/>
  <c r="U35" i="427"/>
  <c r="U35" i="434"/>
  <c r="U29" i="437"/>
  <c r="U31" i="433"/>
  <c r="V34" i="433"/>
  <c r="T20" i="440"/>
  <c r="V26" i="426"/>
  <c r="T33" i="418"/>
  <c r="T29" i="433"/>
  <c r="T20" i="429"/>
  <c r="T22" i="438"/>
  <c r="T24" i="443"/>
  <c r="U26" i="416"/>
  <c r="U32" i="432"/>
  <c r="U34" i="430"/>
  <c r="V21" i="442"/>
  <c r="U32" i="435"/>
  <c r="U22" i="427"/>
  <c r="U22" i="437"/>
  <c r="U27" i="442"/>
  <c r="V26" i="440"/>
  <c r="U33" i="443"/>
  <c r="U37" i="439"/>
  <c r="U36" i="416"/>
  <c r="U19" i="439"/>
  <c r="U29" i="424"/>
  <c r="T23" i="431"/>
  <c r="X36" i="443"/>
  <c r="Y36" i="443" s="1"/>
  <c r="X30" i="426"/>
  <c r="Y30" i="426" s="1"/>
  <c r="T20" i="431"/>
  <c r="X36" i="427"/>
  <c r="Y36" i="427" s="1"/>
  <c r="T20" i="442"/>
  <c r="V25" i="421"/>
  <c r="V31" i="436"/>
  <c r="V31" i="431"/>
  <c r="T30" i="428"/>
  <c r="T21" i="440"/>
  <c r="U31" i="416"/>
  <c r="V26" i="416"/>
  <c r="U26" i="438"/>
  <c r="V26" i="438"/>
  <c r="V21" i="440"/>
  <c r="U21" i="440"/>
  <c r="U24" i="439"/>
  <c r="U19" i="427"/>
  <c r="U32" i="421"/>
  <c r="V24" i="439"/>
  <c r="U23" i="431"/>
  <c r="V27" i="441"/>
  <c r="V23" i="431"/>
  <c r="U34" i="439"/>
  <c r="U33" i="421"/>
  <c r="X24" i="442"/>
  <c r="Y24" i="442" s="1"/>
  <c r="V34" i="439"/>
  <c r="T21" i="426"/>
  <c r="U27" i="441"/>
  <c r="U34" i="416"/>
  <c r="V34" i="416"/>
  <c r="V29" i="432"/>
  <c r="V22" i="437"/>
  <c r="V23" i="432"/>
  <c r="T25" i="439"/>
  <c r="T35" i="440"/>
  <c r="T37" i="435"/>
  <c r="T29" i="431"/>
  <c r="X22" i="428"/>
  <c r="Y22" i="428" s="1"/>
  <c r="V30" i="429"/>
  <c r="X34" i="438"/>
  <c r="Y34" i="438" s="1"/>
  <c r="X25" i="441"/>
  <c r="Y25" i="441" s="1"/>
  <c r="X24" i="441"/>
  <c r="Y24" i="441" s="1"/>
  <c r="V36" i="424"/>
  <c r="X19" i="438"/>
  <c r="Y19" i="438" s="1"/>
  <c r="V33" i="420"/>
  <c r="V31" i="421"/>
  <c r="V31" i="427"/>
  <c r="U34" i="432"/>
  <c r="U20" i="426"/>
  <c r="X33" i="438"/>
  <c r="Y33" i="438" s="1"/>
  <c r="T23" i="432"/>
  <c r="X34" i="442"/>
  <c r="Y34" i="442" s="1"/>
  <c r="X29" i="434"/>
  <c r="Y29" i="434" s="1"/>
  <c r="X28" i="434"/>
  <c r="Y28" i="434" s="1"/>
  <c r="X21" i="435"/>
  <c r="Y21" i="435" s="1"/>
  <c r="T36" i="424"/>
  <c r="U23" i="423"/>
  <c r="U34" i="442"/>
  <c r="U26" i="436"/>
  <c r="U19" i="420"/>
  <c r="U31" i="427"/>
  <c r="U36" i="418"/>
  <c r="U29" i="432"/>
  <c r="T37" i="438"/>
  <c r="U36" i="435"/>
  <c r="X27" i="440"/>
  <c r="Y27" i="440" s="1"/>
  <c r="U30" i="434"/>
  <c r="U20" i="419"/>
  <c r="X25" i="443"/>
  <c r="Y25" i="443" s="1"/>
  <c r="X25" i="439"/>
  <c r="Y25" i="439" s="1"/>
  <c r="V30" i="434"/>
  <c r="V34" i="442"/>
  <c r="U24" i="425"/>
  <c r="U27" i="427"/>
  <c r="U20" i="420"/>
  <c r="X32" i="440"/>
  <c r="Y32" i="440" s="1"/>
  <c r="T28" i="434"/>
  <c r="U35" i="425"/>
  <c r="U36" i="424"/>
  <c r="U19" i="426"/>
  <c r="U28" i="417"/>
  <c r="U25" i="420"/>
  <c r="X37" i="443"/>
  <c r="Y37" i="443" s="1"/>
  <c r="X37" i="435"/>
  <c r="Y37" i="435" s="1"/>
  <c r="T25" i="421"/>
  <c r="V29" i="438"/>
  <c r="T36" i="426"/>
  <c r="V36" i="426"/>
  <c r="V27" i="422"/>
  <c r="U28" i="419"/>
  <c r="X22" i="442"/>
  <c r="Y22" i="442" s="1"/>
  <c r="U34" i="423"/>
  <c r="U20" i="421"/>
  <c r="T35" i="420"/>
  <c r="U29" i="423"/>
  <c r="T28" i="419"/>
  <c r="U21" i="420"/>
  <c r="X36" i="441"/>
  <c r="Y36" i="441" s="1"/>
  <c r="X29" i="440"/>
  <c r="Y29" i="440" s="1"/>
  <c r="V35" i="420"/>
  <c r="V21" i="417"/>
  <c r="T19" i="441"/>
  <c r="T30" i="438"/>
  <c r="T20" i="438"/>
  <c r="V33" i="432"/>
  <c r="V24" i="431"/>
  <c r="T19" i="438"/>
  <c r="T32" i="416"/>
  <c r="U19" i="438"/>
  <c r="V22" i="435"/>
  <c r="V36" i="441"/>
  <c r="U22" i="416"/>
  <c r="U36" i="440"/>
  <c r="X30" i="435"/>
  <c r="Y30" i="435" s="1"/>
  <c r="V31" i="430"/>
  <c r="T20" i="443"/>
  <c r="T19" i="440"/>
  <c r="T22" i="416"/>
  <c r="U26" i="441"/>
  <c r="U24" i="430"/>
  <c r="X29" i="442"/>
  <c r="Y29" i="442" s="1"/>
  <c r="T32" i="437"/>
  <c r="U35" i="422"/>
  <c r="V33" i="436"/>
  <c r="T29" i="442"/>
  <c r="U30" i="431"/>
  <c r="U23" i="430"/>
  <c r="T23" i="430"/>
  <c r="T24" i="433"/>
  <c r="U33" i="436"/>
  <c r="U35" i="431"/>
  <c r="V29" i="442"/>
  <c r="V20" i="443"/>
  <c r="V30" i="431"/>
  <c r="V35" i="431"/>
  <c r="U29" i="436"/>
  <c r="U27" i="424"/>
  <c r="U37" i="422"/>
  <c r="U32" i="416"/>
  <c r="U30" i="435"/>
  <c r="U37" i="425"/>
  <c r="U23" i="436"/>
  <c r="U29" i="442"/>
  <c r="U20" i="443"/>
  <c r="U37" i="442"/>
  <c r="U25" i="438"/>
  <c r="V36" i="440"/>
  <c r="V22" i="416"/>
  <c r="V23" i="430"/>
  <c r="U20" i="437"/>
  <c r="V22" i="439"/>
  <c r="V32" i="430"/>
  <c r="T32" i="431"/>
  <c r="V36" i="436"/>
  <c r="V25" i="435"/>
  <c r="V32" i="423"/>
  <c r="T33" i="420"/>
  <c r="T19" i="420"/>
  <c r="X22" i="432"/>
  <c r="Y22" i="432" s="1"/>
  <c r="V22" i="436"/>
  <c r="V19" i="420"/>
  <c r="X20" i="432"/>
  <c r="Y20" i="432" s="1"/>
  <c r="V20" i="420"/>
  <c r="V32" i="431"/>
  <c r="T23" i="422"/>
  <c r="T26" i="427"/>
  <c r="T31" i="416"/>
  <c r="U37" i="434"/>
  <c r="X22" i="433"/>
  <c r="Y22" i="433" s="1"/>
  <c r="V32" i="435"/>
  <c r="V23" i="443"/>
  <c r="U36" i="433"/>
  <c r="T21" i="432"/>
  <c r="V22" i="430"/>
  <c r="T25" i="431"/>
  <c r="T24" i="420"/>
  <c r="X24" i="438"/>
  <c r="Y24" i="438" s="1"/>
  <c r="X20" i="433"/>
  <c r="Y20" i="433" s="1"/>
  <c r="V19" i="425"/>
  <c r="T28" i="422"/>
  <c r="X35" i="434"/>
  <c r="Y35" i="434" s="1"/>
  <c r="V32" i="424"/>
  <c r="V25" i="422"/>
  <c r="V31" i="426"/>
  <c r="V28" i="422"/>
  <c r="T32" i="427"/>
  <c r="T20" i="425"/>
  <c r="T34" i="416"/>
  <c r="T26" i="416"/>
  <c r="T34" i="439"/>
  <c r="V32" i="432"/>
  <c r="V29" i="424"/>
  <c r="T32" i="435"/>
  <c r="T22" i="437"/>
  <c r="T34" i="432"/>
  <c r="T27" i="441"/>
  <c r="T26" i="438"/>
  <c r="T30" i="434"/>
  <c r="V32" i="439"/>
  <c r="T24" i="439"/>
  <c r="T36" i="438"/>
  <c r="X20" i="431"/>
  <c r="Y20" i="431" s="1"/>
  <c r="X32" i="437"/>
  <c r="Y32" i="437" s="1"/>
  <c r="V34" i="432"/>
  <c r="T22" i="434"/>
  <c r="X32" i="438"/>
  <c r="Y32" i="438" s="1"/>
  <c r="T36" i="436"/>
  <c r="X20" i="440"/>
  <c r="Y20" i="440" s="1"/>
  <c r="V37" i="425"/>
  <c r="V21" i="431"/>
  <c r="T34" i="422"/>
  <c r="T24" i="431"/>
  <c r="X20" i="441"/>
  <c r="Y20" i="441" s="1"/>
  <c r="X33" i="425"/>
  <c r="Y33" i="425" s="1"/>
  <c r="T31" i="437"/>
  <c r="T34" i="436"/>
  <c r="T30" i="437"/>
  <c r="T32" i="423"/>
  <c r="T19" i="418"/>
  <c r="V20" i="424"/>
  <c r="V22" i="419"/>
  <c r="T29" i="417"/>
  <c r="V19" i="418"/>
  <c r="T20" i="424"/>
  <c r="T27" i="430"/>
  <c r="T31" i="433"/>
  <c r="T28" i="432"/>
  <c r="T32" i="436"/>
  <c r="T27" i="438"/>
  <c r="V22" i="418"/>
  <c r="V29" i="428"/>
  <c r="V34" i="420"/>
  <c r="T20" i="428"/>
  <c r="V21" i="428"/>
  <c r="T37" i="427"/>
  <c r="T24" i="418"/>
  <c r="T24" i="430"/>
  <c r="V24" i="430"/>
  <c r="V24" i="418"/>
  <c r="V25" i="426"/>
  <c r="T30" i="423"/>
  <c r="V26" i="442"/>
  <c r="V30" i="423"/>
  <c r="V37" i="435"/>
  <c r="X24" i="431"/>
  <c r="Y24" i="431" s="1"/>
  <c r="X31" i="431"/>
  <c r="Y31" i="431" s="1"/>
  <c r="T31" i="438"/>
  <c r="V23" i="422"/>
  <c r="T31" i="431"/>
  <c r="V22" i="428"/>
  <c r="T31" i="426"/>
  <c r="X22" i="440"/>
  <c r="Y22" i="440" s="1"/>
  <c r="V32" i="428"/>
  <c r="T22" i="432"/>
  <c r="T25" i="422"/>
  <c r="T36" i="435"/>
  <c r="U21" i="443"/>
  <c r="V25" i="420"/>
  <c r="V32" i="421"/>
  <c r="V33" i="421"/>
  <c r="T35" i="431"/>
  <c r="T33" i="432"/>
  <c r="T28" i="442"/>
  <c r="T21" i="441"/>
  <c r="T36" i="428"/>
  <c r="U23" i="429"/>
  <c r="T32" i="439"/>
  <c r="X23" i="431"/>
  <c r="Y23" i="431" s="1"/>
  <c r="T32" i="430"/>
  <c r="T22" i="433"/>
  <c r="T29" i="434"/>
  <c r="T22" i="428"/>
  <c r="T28" i="437"/>
  <c r="T27" i="443"/>
  <c r="T35" i="428"/>
  <c r="T33" i="443"/>
  <c r="T33" i="438"/>
  <c r="U25" i="440"/>
  <c r="U29" i="426"/>
  <c r="U29" i="435"/>
  <c r="T23" i="420"/>
  <c r="V33" i="438"/>
  <c r="T26" i="433"/>
  <c r="U25" i="432"/>
  <c r="X28" i="437"/>
  <c r="Y28" i="437" s="1"/>
  <c r="X34" i="437"/>
  <c r="Y34" i="437" s="1"/>
  <c r="T31" i="436"/>
  <c r="U19" i="416"/>
  <c r="U28" i="424"/>
  <c r="U36" i="430"/>
  <c r="U30" i="433"/>
  <c r="U19" i="433"/>
  <c r="U37" i="424"/>
  <c r="T35" i="435"/>
  <c r="T26" i="440"/>
  <c r="T27" i="439"/>
  <c r="T28" i="431"/>
  <c r="U25" i="431"/>
  <c r="U37" i="430"/>
  <c r="U24" i="426"/>
  <c r="U33" i="429"/>
  <c r="V19" i="442"/>
  <c r="U21" i="435"/>
  <c r="U25" i="433"/>
  <c r="U33" i="440"/>
  <c r="U25" i="434"/>
  <c r="U26" i="432"/>
  <c r="U27" i="429"/>
  <c r="U23" i="419"/>
  <c r="X32" i="435"/>
  <c r="Y32" i="435" s="1"/>
  <c r="V32" i="442"/>
  <c r="U28" i="431"/>
  <c r="U19" i="417"/>
  <c r="V24" i="442"/>
  <c r="V28" i="437"/>
  <c r="V26" i="432"/>
  <c r="V25" i="437"/>
  <c r="V19" i="416"/>
  <c r="V25" i="434"/>
  <c r="V35" i="430"/>
  <c r="U19" i="442"/>
  <c r="U25" i="437"/>
  <c r="U26" i="433"/>
  <c r="U22" i="433"/>
  <c r="U22" i="428"/>
  <c r="V26" i="435"/>
  <c r="U29" i="434"/>
  <c r="U27" i="443"/>
  <c r="U21" i="442"/>
  <c r="U23" i="443"/>
  <c r="U28" i="430"/>
  <c r="U35" i="435"/>
  <c r="U29" i="425"/>
  <c r="X24" i="443"/>
  <c r="Y24" i="443" s="1"/>
  <c r="X22" i="438"/>
  <c r="Y22" i="438" s="1"/>
  <c r="V30" i="427"/>
  <c r="V34" i="435"/>
  <c r="U32" i="442"/>
  <c r="U28" i="437"/>
  <c r="U30" i="427"/>
  <c r="U21" i="429"/>
  <c r="U24" i="442"/>
  <c r="U37" i="431"/>
  <c r="U26" i="435"/>
  <c r="U25" i="427"/>
  <c r="U35" i="430"/>
  <c r="U35" i="426"/>
  <c r="X19" i="436"/>
  <c r="Y19" i="436" s="1"/>
  <c r="T37" i="431"/>
  <c r="U34" i="435"/>
  <c r="V36" i="416"/>
  <c r="V28" i="430"/>
  <c r="V37" i="431"/>
  <c r="V25" i="431"/>
  <c r="V32" i="417"/>
  <c r="T36" i="433"/>
  <c r="X30" i="441"/>
  <c r="Y30" i="441" s="1"/>
  <c r="T37" i="433"/>
  <c r="V24" i="435"/>
  <c r="V37" i="418"/>
  <c r="T36" i="416"/>
  <c r="U27" i="425"/>
  <c r="U32" i="417"/>
  <c r="V33" i="443"/>
  <c r="V37" i="434"/>
  <c r="V33" i="429"/>
  <c r="V37" i="439"/>
  <c r="T37" i="418"/>
  <c r="T33" i="440"/>
  <c r="U37" i="433"/>
  <c r="U35" i="424"/>
  <c r="X30" i="442"/>
  <c r="Y30" i="442" s="1"/>
  <c r="T24" i="435"/>
  <c r="U24" i="424"/>
  <c r="U37" i="418"/>
  <c r="X35" i="442"/>
  <c r="Y35" i="442" s="1"/>
  <c r="U36" i="432"/>
  <c r="U31" i="420"/>
  <c r="X33" i="435"/>
  <c r="Y33" i="435" s="1"/>
  <c r="X29" i="437"/>
  <c r="Y29" i="437" s="1"/>
  <c r="V33" i="440"/>
  <c r="V35" i="435"/>
  <c r="U35" i="428"/>
  <c r="U25" i="419"/>
  <c r="X35" i="416"/>
  <c r="Y35" i="416" s="1"/>
  <c r="X37" i="431"/>
  <c r="Y37" i="431" s="1"/>
  <c r="X28" i="436"/>
  <c r="Y28" i="436" s="1"/>
  <c r="V25" i="427"/>
  <c r="U21" i="428"/>
  <c r="U19" i="424"/>
  <c r="U33" i="428"/>
  <c r="X23" i="440"/>
  <c r="Y23" i="440" s="1"/>
  <c r="V19" i="439"/>
  <c r="V36" i="432"/>
  <c r="U24" i="440"/>
  <c r="V30" i="443"/>
  <c r="V20" i="436"/>
  <c r="V19" i="429"/>
  <c r="U21" i="439"/>
  <c r="U26" i="437"/>
  <c r="U23" i="434"/>
  <c r="T19" i="430"/>
  <c r="U19" i="431"/>
  <c r="V35" i="426"/>
  <c r="T34" i="433"/>
  <c r="V37" i="442"/>
  <c r="V30" i="435"/>
  <c r="V20" i="437"/>
  <c r="V20" i="434"/>
  <c r="V35" i="422"/>
  <c r="T19" i="417"/>
  <c r="T35" i="422"/>
  <c r="T20" i="435"/>
  <c r="V29" i="436"/>
  <c r="V25" i="438"/>
  <c r="T31" i="421"/>
  <c r="T37" i="442"/>
  <c r="T30" i="436"/>
  <c r="V25" i="424"/>
  <c r="T33" i="428"/>
  <c r="V19" i="422"/>
  <c r="T30" i="435"/>
  <c r="U25" i="424"/>
  <c r="X27" i="437"/>
  <c r="Y27" i="437" s="1"/>
  <c r="X21" i="426"/>
  <c r="Y21" i="426" s="1"/>
  <c r="X28" i="435"/>
  <c r="Y28" i="435" s="1"/>
  <c r="V30" i="428"/>
  <c r="V36" i="425"/>
  <c r="V33" i="418"/>
  <c r="V36" i="418"/>
  <c r="T25" i="438"/>
  <c r="T29" i="436"/>
  <c r="V23" i="424"/>
  <c r="V32" i="427"/>
  <c r="V23" i="426"/>
  <c r="T22" i="430"/>
  <c r="T19" i="422"/>
  <c r="T20" i="437"/>
  <c r="V24" i="429"/>
  <c r="T34" i="431"/>
  <c r="T20" i="434"/>
  <c r="T25" i="424"/>
  <c r="T20" i="423"/>
  <c r="T30" i="431"/>
  <c r="V37" i="422"/>
  <c r="T35" i="432"/>
  <c r="V26" i="441"/>
  <c r="V24" i="417"/>
  <c r="V23" i="436"/>
  <c r="V19" i="438"/>
  <c r="T34" i="423"/>
  <c r="T37" i="423"/>
  <c r="T24" i="429"/>
  <c r="T23" i="426"/>
  <c r="T30" i="429"/>
  <c r="T22" i="436"/>
  <c r="T36" i="440"/>
  <c r="T28" i="439"/>
  <c r="U26" i="439"/>
  <c r="T35" i="425"/>
  <c r="T22" i="427"/>
  <c r="U30" i="443"/>
  <c r="U25" i="441"/>
  <c r="U36" i="431"/>
  <c r="U32" i="429"/>
  <c r="U23" i="433"/>
  <c r="U26" i="427"/>
  <c r="X33" i="426"/>
  <c r="Y33" i="426" s="1"/>
  <c r="V26" i="436"/>
  <c r="V22" i="427"/>
  <c r="V20" i="426"/>
  <c r="T32" i="421"/>
  <c r="T19" i="427"/>
  <c r="T19" i="416"/>
  <c r="T32" i="442"/>
  <c r="V23" i="423"/>
  <c r="V28" i="417"/>
  <c r="T32" i="432"/>
  <c r="U19" i="429"/>
  <c r="U36" i="419"/>
  <c r="X26" i="436"/>
  <c r="Y26" i="436" s="1"/>
  <c r="X33" i="428"/>
  <c r="Y33" i="428" s="1"/>
  <c r="V20" i="419"/>
  <c r="T29" i="424"/>
  <c r="U33" i="433"/>
  <c r="T28" i="417"/>
  <c r="T23" i="423"/>
  <c r="V31" i="435"/>
  <c r="U31" i="435"/>
  <c r="U20" i="435"/>
  <c r="T33" i="426"/>
  <c r="V20" i="435"/>
  <c r="V20" i="430"/>
  <c r="V23" i="428"/>
  <c r="U34" i="425"/>
  <c r="T30" i="432"/>
  <c r="T31" i="432"/>
  <c r="T33" i="434"/>
  <c r="U34" i="427"/>
  <c r="U26" i="430"/>
  <c r="T26" i="430"/>
  <c r="U27" i="434"/>
  <c r="T23" i="428"/>
  <c r="T33" i="427"/>
  <c r="U33" i="427"/>
  <c r="V30" i="432"/>
  <c r="U23" i="428"/>
  <c r="U33" i="426"/>
  <c r="T27" i="434"/>
  <c r="V19" i="432"/>
  <c r="U30" i="432"/>
  <c r="T26" i="428"/>
  <c r="U37" i="432"/>
  <c r="V33" i="427"/>
  <c r="V34" i="427"/>
  <c r="T34" i="427"/>
  <c r="T22" i="425"/>
  <c r="U31" i="423"/>
  <c r="V26" i="430"/>
  <c r="T20" i="430"/>
  <c r="T32" i="441"/>
  <c r="T35" i="437"/>
  <c r="V33" i="426"/>
  <c r="T37" i="434"/>
  <c r="T25" i="427"/>
  <c r="T21" i="442"/>
  <c r="X21" i="438"/>
  <c r="Y21" i="438" s="1"/>
  <c r="T31" i="420"/>
  <c r="U21" i="416"/>
  <c r="U20" i="436"/>
  <c r="X20" i="435"/>
  <c r="Y20" i="435" s="1"/>
  <c r="T33" i="429"/>
  <c r="V19" i="436"/>
  <c r="U19" i="428"/>
  <c r="U24" i="421"/>
  <c r="T32" i="417"/>
  <c r="T37" i="439"/>
  <c r="T23" i="443"/>
  <c r="T31" i="427"/>
  <c r="V20" i="421"/>
  <c r="V27" i="420"/>
  <c r="T30" i="425"/>
  <c r="T22" i="431"/>
  <c r="T25" i="425"/>
  <c r="X19" i="443"/>
  <c r="Y19" i="443" s="1"/>
  <c r="T20" i="419"/>
  <c r="T33" i="421"/>
  <c r="T29" i="432"/>
  <c r="T29" i="441"/>
  <c r="U34" i="428"/>
  <c r="X29" i="428"/>
  <c r="Y29" i="428" s="1"/>
  <c r="V24" i="438"/>
  <c r="V26" i="431"/>
  <c r="V35" i="425"/>
  <c r="V34" i="430"/>
  <c r="V19" i="427"/>
  <c r="V19" i="426"/>
  <c r="T26" i="431"/>
  <c r="T27" i="422"/>
  <c r="T29" i="438"/>
  <c r="T33" i="441"/>
  <c r="V28" i="426"/>
  <c r="V29" i="423"/>
  <c r="T36" i="419"/>
  <c r="T31" i="428"/>
  <c r="T34" i="429"/>
  <c r="V23" i="434"/>
  <c r="V20" i="418"/>
  <c r="X19" i="440"/>
  <c r="Y19" i="440" s="1"/>
  <c r="X30" i="432"/>
  <c r="Y30" i="432" s="1"/>
  <c r="X23" i="438"/>
  <c r="Y23" i="438" s="1"/>
  <c r="X36" i="437"/>
  <c r="Y36" i="437" s="1"/>
  <c r="X25" i="432"/>
  <c r="Y25" i="432" s="1"/>
  <c r="X23" i="434"/>
  <c r="Y23" i="434" s="1"/>
  <c r="V24" i="440"/>
  <c r="V36" i="431"/>
  <c r="V37" i="426"/>
  <c r="V31" i="428"/>
  <c r="V19" i="431"/>
  <c r="V21" i="420"/>
  <c r="V23" i="420"/>
  <c r="T32" i="428"/>
  <c r="T30" i="443"/>
  <c r="V28" i="434"/>
  <c r="T34" i="417"/>
  <c r="T34" i="430"/>
  <c r="T20" i="426"/>
  <c r="T19" i="426"/>
  <c r="T37" i="426"/>
  <c r="T27" i="442"/>
  <c r="T30" i="439"/>
  <c r="T20" i="416"/>
  <c r="V30" i="433"/>
  <c r="V23" i="425"/>
  <c r="T22" i="426"/>
  <c r="T26" i="442"/>
  <c r="U28" i="418"/>
  <c r="X20" i="434"/>
  <c r="Y20" i="434" s="1"/>
  <c r="X34" i="429"/>
  <c r="Y34" i="429" s="1"/>
  <c r="V20" i="432"/>
  <c r="T24" i="417"/>
  <c r="T33" i="436"/>
  <c r="S40" i="437"/>
  <c r="S41" i="437" s="1"/>
  <c r="S40" i="416"/>
  <c r="S41" i="416" s="1"/>
  <c r="T24" i="416"/>
  <c r="T25" i="432"/>
  <c r="T20" i="421"/>
  <c r="T29" i="423"/>
  <c r="T23" i="427"/>
  <c r="V31" i="418"/>
  <c r="T21" i="417"/>
  <c r="T37" i="432"/>
  <c r="T29" i="427"/>
  <c r="T29" i="430"/>
  <c r="U36" i="437"/>
  <c r="U23" i="425"/>
  <c r="V25" i="436"/>
  <c r="V25" i="432"/>
  <c r="V31" i="419"/>
  <c r="T29" i="422"/>
  <c r="T36" i="437"/>
  <c r="T31" i="429"/>
  <c r="T21" i="423"/>
  <c r="T19" i="429"/>
  <c r="T19" i="436"/>
  <c r="S40" i="439"/>
  <c r="S41" i="439" s="1"/>
  <c r="S40" i="441"/>
  <c r="S41" i="441" s="1"/>
  <c r="V37" i="423"/>
  <c r="T29" i="426"/>
  <c r="T28" i="433"/>
  <c r="T21" i="435"/>
  <c r="T24" i="442"/>
  <c r="X23" i="439"/>
  <c r="Y23" i="439" s="1"/>
  <c r="X28" i="429"/>
  <c r="Y28" i="429" s="1"/>
  <c r="V19" i="428"/>
  <c r="T30" i="421"/>
  <c r="T19" i="428"/>
  <c r="T37" i="424"/>
  <c r="V36" i="430"/>
  <c r="V19" i="433"/>
  <c r="V27" i="418"/>
  <c r="V29" i="422"/>
  <c r="T23" i="424"/>
  <c r="U34" i="418"/>
  <c r="U24" i="432"/>
  <c r="U31" i="429"/>
  <c r="U29" i="422"/>
  <c r="X23" i="437"/>
  <c r="Y23" i="437" s="1"/>
  <c r="V36" i="437"/>
  <c r="T31" i="419"/>
  <c r="U23" i="416"/>
  <c r="V20" i="427"/>
  <c r="T27" i="428"/>
  <c r="T34" i="428"/>
  <c r="T37" i="440"/>
  <c r="T32" i="433"/>
  <c r="V24" i="416"/>
  <c r="V25" i="440"/>
  <c r="V23" i="429"/>
  <c r="V29" i="435"/>
  <c r="V29" i="426"/>
  <c r="T21" i="416"/>
  <c r="U25" i="436"/>
  <c r="U24" i="422"/>
  <c r="V21" i="416"/>
  <c r="V23" i="416"/>
  <c r="V31" i="429"/>
  <c r="V37" i="424"/>
  <c r="T33" i="419"/>
  <c r="T29" i="435"/>
  <c r="U27" i="418"/>
  <c r="V21" i="443"/>
  <c r="V24" i="432"/>
  <c r="T25" i="429"/>
  <c r="U24" i="416"/>
  <c r="U27" i="421"/>
  <c r="V34" i="418"/>
  <c r="T23" i="416"/>
  <c r="U25" i="429"/>
  <c r="U20" i="427"/>
  <c r="V25" i="429"/>
  <c r="V34" i="428"/>
  <c r="T23" i="425"/>
  <c r="T20" i="427"/>
  <c r="T19" i="433"/>
  <c r="V27" i="428"/>
  <c r="V28" i="419"/>
  <c r="T34" i="420"/>
  <c r="T27" i="418"/>
  <c r="T25" i="440"/>
  <c r="T25" i="436"/>
  <c r="T21" i="437"/>
  <c r="T30" i="433"/>
  <c r="T28" i="426"/>
  <c r="T24" i="432"/>
  <c r="T21" i="443"/>
  <c r="T23" i="429"/>
  <c r="T24" i="438"/>
  <c r="T27" i="431"/>
  <c r="T24" i="434"/>
  <c r="U22" i="431"/>
  <c r="X20" i="442"/>
  <c r="Y20" i="442" s="1"/>
  <c r="X34" i="436"/>
  <c r="Y34" i="436" s="1"/>
  <c r="V33" i="433"/>
  <c r="V22" i="426"/>
  <c r="V26" i="427"/>
  <c r="V35" i="423"/>
  <c r="X37" i="433"/>
  <c r="Y37" i="433" s="1"/>
  <c r="V27" i="431"/>
  <c r="V30" i="425"/>
  <c r="V25" i="425"/>
  <c r="T25" i="441"/>
  <c r="T35" i="423"/>
  <c r="U25" i="425"/>
  <c r="X30" i="437"/>
  <c r="Y30" i="437" s="1"/>
  <c r="V36" i="434"/>
  <c r="V26" i="425"/>
  <c r="V26" i="422"/>
  <c r="T33" i="425"/>
  <c r="V36" i="419"/>
  <c r="T23" i="418"/>
  <c r="T28" i="430"/>
  <c r="T26" i="439"/>
  <c r="T34" i="435"/>
  <c r="T21" i="439"/>
  <c r="T31" i="430"/>
  <c r="T32" i="422"/>
  <c r="T24" i="427"/>
  <c r="T36" i="427"/>
  <c r="X26" i="433"/>
  <c r="Y26" i="433" s="1"/>
  <c r="X32" i="431"/>
  <c r="Y32" i="431" s="1"/>
  <c r="V26" i="439"/>
  <c r="V34" i="429"/>
  <c r="T28" i="428"/>
  <c r="S40" i="443"/>
  <c r="S41" i="443" s="1"/>
  <c r="V26" i="437"/>
  <c r="V24" i="434"/>
  <c r="V26" i="419"/>
  <c r="V26" i="418"/>
  <c r="T24" i="421"/>
  <c r="T24" i="426"/>
  <c r="T33" i="433"/>
  <c r="T27" i="436"/>
  <c r="T19" i="431"/>
  <c r="V37" i="427"/>
  <c r="V21" i="423"/>
  <c r="V20" i="428"/>
  <c r="T25" i="426"/>
  <c r="T25" i="437"/>
  <c r="U36" i="434"/>
  <c r="V22" i="431"/>
  <c r="V21" i="426"/>
  <c r="V24" i="421"/>
  <c r="T20" i="417"/>
  <c r="T20" i="418"/>
  <c r="T24" i="437"/>
  <c r="T32" i="429"/>
  <c r="U21" i="423"/>
  <c r="U20" i="418"/>
  <c r="U19" i="436"/>
  <c r="U34" i="429"/>
  <c r="U26" i="422"/>
  <c r="X29" i="435"/>
  <c r="Y29" i="435" s="1"/>
  <c r="X31" i="438"/>
  <c r="Y31" i="438" s="1"/>
  <c r="X24" i="430"/>
  <c r="Y24" i="430" s="1"/>
  <c r="X31" i="424"/>
  <c r="Y31" i="424" s="1"/>
  <c r="V26" i="433"/>
  <c r="V22" i="420"/>
  <c r="V22" i="417"/>
  <c r="T20" i="432"/>
  <c r="U24" i="434"/>
  <c r="X31" i="432"/>
  <c r="Y31" i="432" s="1"/>
  <c r="X33" i="434"/>
  <c r="Y33" i="434" s="1"/>
  <c r="V25" i="441"/>
  <c r="V36" i="429"/>
  <c r="T36" i="441"/>
  <c r="T24" i="440"/>
  <c r="T23" i="434"/>
  <c r="U33" i="425"/>
  <c r="U30" i="425"/>
  <c r="X34" i="416"/>
  <c r="Y34" i="416" s="1"/>
  <c r="X20" i="443"/>
  <c r="Y20" i="443" s="1"/>
  <c r="X21" i="427"/>
  <c r="Y21" i="427" s="1"/>
  <c r="V23" i="433"/>
  <c r="T26" i="422"/>
  <c r="T36" i="425"/>
  <c r="T26" i="425"/>
  <c r="T26" i="441"/>
  <c r="T19" i="442"/>
  <c r="U36" i="429"/>
  <c r="U27" i="431"/>
  <c r="X30" i="416"/>
  <c r="Y30" i="416" s="1"/>
  <c r="X26" i="428"/>
  <c r="Y26" i="428" s="1"/>
  <c r="X31" i="426"/>
  <c r="Y31" i="426" s="1"/>
  <c r="V21" i="439"/>
  <c r="V27" i="443"/>
  <c r="V24" i="426"/>
  <c r="V33" i="425"/>
  <c r="T37" i="422"/>
  <c r="T36" i="429"/>
  <c r="T26" i="437"/>
  <c r="T23" i="433"/>
  <c r="T22" i="435"/>
  <c r="T25" i="434"/>
  <c r="T23" i="436"/>
  <c r="U35" i="423"/>
  <c r="U26" i="418"/>
  <c r="X31" i="429"/>
  <c r="Y31" i="429" s="1"/>
  <c r="V32" i="429"/>
  <c r="V23" i="418"/>
  <c r="T26" i="418"/>
  <c r="T37" i="425"/>
  <c r="T34" i="440"/>
  <c r="T36" i="434"/>
  <c r="T20" i="436"/>
  <c r="T37" i="416"/>
  <c r="V37" i="430"/>
  <c r="V28" i="431"/>
  <c r="T21" i="429"/>
  <c r="V27" i="429"/>
  <c r="V21" i="435"/>
  <c r="X28" i="441"/>
  <c r="Y28" i="441" s="1"/>
  <c r="X35" i="431"/>
  <c r="Y35" i="431" s="1"/>
  <c r="V28" i="424"/>
  <c r="T21" i="428"/>
  <c r="S40" i="432"/>
  <c r="S41" i="432" s="1"/>
  <c r="S40" i="440"/>
  <c r="S41" i="440" s="1"/>
  <c r="S40" i="436"/>
  <c r="S41" i="436" s="1"/>
  <c r="T23" i="438"/>
  <c r="S40" i="435"/>
  <c r="S41" i="435" s="1"/>
  <c r="S40" i="433"/>
  <c r="T30" i="442"/>
  <c r="V21" i="429"/>
  <c r="T30" i="427"/>
  <c r="X33" i="432"/>
  <c r="Y33" i="432" s="1"/>
  <c r="T28" i="424"/>
  <c r="T19" i="439"/>
  <c r="T25" i="433"/>
  <c r="X21" i="441"/>
  <c r="Y21" i="441" s="1"/>
  <c r="X26" i="435"/>
  <c r="Y26" i="435" s="1"/>
  <c r="V37" i="433"/>
  <c r="V36" i="433"/>
  <c r="V22" i="433"/>
  <c r="V35" i="428"/>
  <c r="V31" i="420"/>
  <c r="T37" i="430"/>
  <c r="V25" i="433"/>
  <c r="V29" i="434"/>
  <c r="V23" i="419"/>
  <c r="T26" i="432"/>
  <c r="T36" i="432"/>
  <c r="V24" i="424"/>
  <c r="T27" i="429"/>
  <c r="T35" i="426"/>
  <c r="T23" i="419"/>
  <c r="T24" i="424"/>
  <c r="T29" i="425"/>
  <c r="V32" i="422"/>
  <c r="U36" i="427"/>
  <c r="S40" i="438"/>
  <c r="S41" i="438" s="1"/>
  <c r="X34" i="443"/>
  <c r="Y34" i="443" s="1"/>
  <c r="V34" i="425"/>
  <c r="V24" i="427"/>
  <c r="V21" i="424"/>
  <c r="T21" i="425"/>
  <c r="V31" i="425"/>
  <c r="T31" i="425"/>
  <c r="V30" i="442"/>
  <c r="V36" i="428"/>
  <c r="T21" i="434"/>
  <c r="U23" i="438"/>
  <c r="X22" i="443"/>
  <c r="Y22" i="443" s="1"/>
  <c r="T35" i="421"/>
  <c r="T35" i="434"/>
  <c r="V21" i="434"/>
  <c r="V27" i="432"/>
  <c r="U32" i="418"/>
  <c r="V25" i="423"/>
  <c r="V35" i="434"/>
  <c r="V32" i="434"/>
  <c r="T22" i="424"/>
  <c r="T29" i="440"/>
  <c r="V23" i="438"/>
  <c r="V19" i="421"/>
  <c r="T19" i="421"/>
  <c r="T27" i="432"/>
  <c r="T19" i="423"/>
  <c r="S40" i="434"/>
  <c r="S41" i="434" s="1"/>
  <c r="S40" i="431"/>
  <c r="S41" i="431" s="1"/>
  <c r="S40" i="430"/>
  <c r="S41" i="430" s="1"/>
  <c r="U19" i="421"/>
  <c r="X30" i="431"/>
  <c r="Y30" i="431" s="1"/>
  <c r="X31" i="430"/>
  <c r="Y31" i="430" s="1"/>
  <c r="V24" i="428"/>
  <c r="S40" i="442"/>
  <c r="S41" i="442" s="1"/>
  <c r="S40" i="427"/>
  <c r="S41" i="427" s="1"/>
  <c r="U32" i="434"/>
  <c r="U35" i="421"/>
  <c r="V32" i="419"/>
  <c r="V29" i="420"/>
  <c r="T32" i="424"/>
  <c r="T27" i="433"/>
  <c r="U24" i="427"/>
  <c r="U29" i="440"/>
  <c r="U29" i="420"/>
  <c r="X20" i="418"/>
  <c r="Y20" i="418" s="1"/>
  <c r="V35" i="427"/>
  <c r="T29" i="420"/>
  <c r="U37" i="436"/>
  <c r="U32" i="422"/>
  <c r="U21" i="434"/>
  <c r="U20" i="422"/>
  <c r="V29" i="440"/>
  <c r="V37" i="436"/>
  <c r="V35" i="421"/>
  <c r="U25" i="435"/>
  <c r="V22" i="424"/>
  <c r="T34" i="425"/>
  <c r="U27" i="432"/>
  <c r="U27" i="433"/>
  <c r="X29" i="432"/>
  <c r="Y29" i="432" s="1"/>
  <c r="V35" i="443"/>
  <c r="V27" i="433"/>
  <c r="T37" i="436"/>
  <c r="V36" i="427"/>
  <c r="T35" i="427"/>
  <c r="T32" i="434"/>
  <c r="T25" i="435"/>
  <c r="X22" i="441"/>
  <c r="Y22" i="441" s="1"/>
  <c r="V35" i="418"/>
  <c r="U21" i="421"/>
  <c r="V34" i="426"/>
  <c r="V26" i="423"/>
  <c r="T30" i="424"/>
  <c r="X28" i="426"/>
  <c r="Y28" i="426" s="1"/>
  <c r="U21" i="430"/>
  <c r="X29" i="425"/>
  <c r="Y29" i="425" s="1"/>
  <c r="U35" i="418"/>
  <c r="V28" i="427"/>
  <c r="V34" i="424"/>
  <c r="V36" i="420"/>
  <c r="T30" i="430"/>
  <c r="T24" i="425"/>
  <c r="T28" i="427"/>
  <c r="T21" i="431"/>
  <c r="V31" i="434"/>
  <c r="U30" i="430"/>
  <c r="U31" i="422"/>
  <c r="U37" i="417"/>
  <c r="X25" i="440"/>
  <c r="Y25" i="440" s="1"/>
  <c r="T27" i="427"/>
  <c r="X21" i="443"/>
  <c r="Y21" i="443" s="1"/>
  <c r="X22" i="435"/>
  <c r="Y22" i="435" s="1"/>
  <c r="T36" i="423"/>
  <c r="U33" i="431"/>
  <c r="U23" i="421"/>
  <c r="U28" i="427"/>
  <c r="X31" i="437"/>
  <c r="Y31" i="437" s="1"/>
  <c r="X19" i="441"/>
  <c r="Y19" i="441" s="1"/>
  <c r="X23" i="433"/>
  <c r="Y23" i="433" s="1"/>
  <c r="X30" i="420"/>
  <c r="Y30" i="420" s="1"/>
  <c r="V27" i="427"/>
  <c r="V36" i="423"/>
  <c r="T21" i="421"/>
  <c r="U30" i="419"/>
  <c r="T35" i="419"/>
  <c r="T26" i="429"/>
  <c r="U21" i="419"/>
  <c r="U36" i="423"/>
  <c r="T22" i="419"/>
  <c r="T26" i="423"/>
  <c r="T21" i="430"/>
  <c r="U34" i="424"/>
  <c r="U31" i="434"/>
  <c r="U37" i="421"/>
  <c r="V24" i="425"/>
  <c r="V21" i="430"/>
  <c r="U26" i="423"/>
  <c r="U36" i="420"/>
  <c r="X23" i="429"/>
  <c r="Y23" i="429" s="1"/>
  <c r="V30" i="430"/>
  <c r="V23" i="417"/>
  <c r="U34" i="426"/>
  <c r="V21" i="421"/>
  <c r="T30" i="419"/>
  <c r="T36" i="420"/>
  <c r="T35" i="418"/>
  <c r="U24" i="423"/>
  <c r="U36" i="417"/>
  <c r="V30" i="424"/>
  <c r="V31" i="422"/>
  <c r="T34" i="424"/>
  <c r="T31" i="422"/>
  <c r="T31" i="434"/>
  <c r="X26" i="425"/>
  <c r="Y26" i="425" s="1"/>
  <c r="V33" i="431"/>
  <c r="V37" i="419"/>
  <c r="V28" i="418"/>
  <c r="T21" i="419"/>
  <c r="T26" i="424"/>
  <c r="V33" i="417"/>
  <c r="X19" i="442"/>
  <c r="Y19" i="442" s="1"/>
  <c r="X26" i="441"/>
  <c r="Y26" i="441" s="1"/>
  <c r="X33" i="436"/>
  <c r="Y33" i="436" s="1"/>
  <c r="V19" i="423"/>
  <c r="T34" i="418"/>
  <c r="T33" i="431"/>
  <c r="X27" i="432"/>
  <c r="Y27" i="432" s="1"/>
  <c r="X28" i="424"/>
  <c r="Y28" i="424" s="1"/>
  <c r="V31" i="424"/>
  <c r="X30" i="433"/>
  <c r="Y30" i="433" s="1"/>
  <c r="X25" i="436"/>
  <c r="Y25" i="436" s="1"/>
  <c r="V23" i="421"/>
  <c r="T24" i="423"/>
  <c r="T27" i="421"/>
  <c r="T30" i="417"/>
  <c r="S40" i="426"/>
  <c r="S41" i="426" s="1"/>
  <c r="X35" i="432"/>
  <c r="Y35" i="432" s="1"/>
  <c r="X35" i="426"/>
  <c r="Y35" i="426" s="1"/>
  <c r="X37" i="428"/>
  <c r="Y37" i="428" s="1"/>
  <c r="X32" i="428"/>
  <c r="Y32" i="428" s="1"/>
  <c r="V28" i="423"/>
  <c r="T28" i="423"/>
  <c r="T23" i="421"/>
  <c r="T37" i="421"/>
  <c r="V37" i="421"/>
  <c r="U31" i="424"/>
  <c r="X27" i="418"/>
  <c r="Y27" i="418" s="1"/>
  <c r="V24" i="423"/>
  <c r="V27" i="421"/>
  <c r="V37" i="417"/>
  <c r="T33" i="417"/>
  <c r="T31" i="424"/>
  <c r="X19" i="434"/>
  <c r="Y19" i="434" s="1"/>
  <c r="V26" i="424"/>
  <c r="X36" i="425"/>
  <c r="Y36" i="425" s="1"/>
  <c r="V21" i="419"/>
  <c r="T37" i="417"/>
  <c r="X24" i="432"/>
  <c r="Y24" i="432" s="1"/>
  <c r="U28" i="423"/>
  <c r="U26" i="424"/>
  <c r="U19" i="423"/>
  <c r="U33" i="417"/>
  <c r="X21" i="437"/>
  <c r="Y21" i="437" s="1"/>
  <c r="X30" i="443"/>
  <c r="Y30" i="443" s="1"/>
  <c r="X36" i="423"/>
  <c r="Y36" i="423" s="1"/>
  <c r="U28" i="429"/>
  <c r="X36" i="442"/>
  <c r="Y36" i="442" s="1"/>
  <c r="X19" i="430"/>
  <c r="Y19" i="430" s="1"/>
  <c r="V27" i="419"/>
  <c r="T34" i="419"/>
  <c r="U26" i="429"/>
  <c r="U28" i="425"/>
  <c r="X32" i="443"/>
  <c r="Y32" i="443" s="1"/>
  <c r="X27" i="436"/>
  <c r="Y27" i="436" s="1"/>
  <c r="X34" i="428"/>
  <c r="Y34" i="428" s="1"/>
  <c r="V32" i="426"/>
  <c r="V34" i="419"/>
  <c r="X32" i="433"/>
  <c r="Y32" i="433" s="1"/>
  <c r="V33" i="422"/>
  <c r="V28" i="429"/>
  <c r="V29" i="418"/>
  <c r="T36" i="422"/>
  <c r="U22" i="420"/>
  <c r="U27" i="419"/>
  <c r="X34" i="439"/>
  <c r="Y34" i="439" s="1"/>
  <c r="U27" i="417"/>
  <c r="X29" i="441"/>
  <c r="Y29" i="441" s="1"/>
  <c r="X37" i="438"/>
  <c r="Y37" i="438" s="1"/>
  <c r="X29" i="438"/>
  <c r="Y29" i="438" s="1"/>
  <c r="X30" i="417"/>
  <c r="Y30" i="417" s="1"/>
  <c r="V26" i="429"/>
  <c r="T36" i="421"/>
  <c r="U26" i="420"/>
  <c r="T22" i="417"/>
  <c r="T33" i="422"/>
  <c r="U28" i="428"/>
  <c r="U30" i="422"/>
  <c r="X36" i="439"/>
  <c r="Y36" i="439" s="1"/>
  <c r="X33" i="439"/>
  <c r="Y33" i="439" s="1"/>
  <c r="X26" i="431"/>
  <c r="Y26" i="431" s="1"/>
  <c r="V28" i="420"/>
  <c r="T26" i="420"/>
  <c r="U36" i="422"/>
  <c r="U36" i="421"/>
  <c r="X21" i="430"/>
  <c r="Y21" i="430" s="1"/>
  <c r="X31" i="434"/>
  <c r="Y31" i="434" s="1"/>
  <c r="V28" i="425"/>
  <c r="V36" i="421"/>
  <c r="V29" i="417"/>
  <c r="T22" i="420"/>
  <c r="V28" i="428"/>
  <c r="T28" i="420"/>
  <c r="T28" i="425"/>
  <c r="T28" i="429"/>
  <c r="U28" i="420"/>
  <c r="X27" i="434"/>
  <c r="Y27" i="434" s="1"/>
  <c r="U33" i="419"/>
  <c r="U29" i="417"/>
  <c r="X27" i="439"/>
  <c r="Y27" i="439" s="1"/>
  <c r="X20" i="438"/>
  <c r="Y20" i="438" s="1"/>
  <c r="X20" i="437"/>
  <c r="Y20" i="437" s="1"/>
  <c r="X24" i="426"/>
  <c r="Y24" i="426" s="1"/>
  <c r="X28" i="428"/>
  <c r="Y28" i="428" s="1"/>
  <c r="V27" i="424"/>
  <c r="V36" i="422"/>
  <c r="V26" i="420"/>
  <c r="T34" i="421"/>
  <c r="T30" i="422"/>
  <c r="X33" i="441"/>
  <c r="Y33" i="441" s="1"/>
  <c r="X29" i="433"/>
  <c r="Y29" i="433" s="1"/>
  <c r="X24" i="428"/>
  <c r="Y24" i="428" s="1"/>
  <c r="V27" i="417"/>
  <c r="T27" i="419"/>
  <c r="T29" i="418"/>
  <c r="T27" i="424"/>
  <c r="U33" i="422"/>
  <c r="U29" i="418"/>
  <c r="U34" i="419"/>
  <c r="X37" i="440"/>
  <c r="Y37" i="440" s="1"/>
  <c r="X29" i="427"/>
  <c r="Y29" i="427" s="1"/>
  <c r="V34" i="421"/>
  <c r="S40" i="429"/>
  <c r="S41" i="429" s="1"/>
  <c r="T27" i="417"/>
  <c r="X30" i="440"/>
  <c r="Y30" i="440" s="1"/>
  <c r="X33" i="440"/>
  <c r="Y33" i="440" s="1"/>
  <c r="X35" i="441"/>
  <c r="Y35" i="441" s="1"/>
  <c r="X33" i="433"/>
  <c r="Y33" i="433" s="1"/>
  <c r="X35" i="429"/>
  <c r="Y35" i="429" s="1"/>
  <c r="X27" i="422"/>
  <c r="Y27" i="422" s="1"/>
  <c r="X33" i="416"/>
  <c r="Y33" i="416" s="1"/>
  <c r="U34" i="421"/>
  <c r="X21" i="416"/>
  <c r="Y21" i="416" s="1"/>
  <c r="X31" i="433"/>
  <c r="Y31" i="433" s="1"/>
  <c r="U22" i="417"/>
  <c r="X35" i="443"/>
  <c r="Y35" i="443" s="1"/>
  <c r="X24" i="436"/>
  <c r="Y24" i="436" s="1"/>
  <c r="V30" i="422"/>
  <c r="V33" i="419"/>
  <c r="T32" i="426"/>
  <c r="X34" i="435"/>
  <c r="Y34" i="435" s="1"/>
  <c r="X23" i="430"/>
  <c r="Y23" i="430" s="1"/>
  <c r="V25" i="418"/>
  <c r="V20" i="422"/>
  <c r="V24" i="419"/>
  <c r="U24" i="419"/>
  <c r="X26" i="443"/>
  <c r="Y26" i="443" s="1"/>
  <c r="X25" i="438"/>
  <c r="Y25" i="438" s="1"/>
  <c r="X24" i="433"/>
  <c r="Y24" i="433" s="1"/>
  <c r="X19" i="423"/>
  <c r="Y19" i="423" s="1"/>
  <c r="V27" i="423"/>
  <c r="V24" i="420"/>
  <c r="X33" i="437"/>
  <c r="Y33" i="437" s="1"/>
  <c r="U24" i="420"/>
  <c r="X21" i="439"/>
  <c r="Y21" i="439" s="1"/>
  <c r="X21" i="423"/>
  <c r="Y21" i="423" s="1"/>
  <c r="T27" i="423"/>
  <c r="S40" i="423"/>
  <c r="S41" i="423" s="1"/>
  <c r="X37" i="432"/>
  <c r="Y37" i="432" s="1"/>
  <c r="T29" i="419"/>
  <c r="X28" i="430"/>
  <c r="Y28" i="430" s="1"/>
  <c r="V22" i="422"/>
  <c r="V30" i="418"/>
  <c r="T32" i="418"/>
  <c r="V33" i="424"/>
  <c r="U30" i="418"/>
  <c r="X33" i="442"/>
  <c r="Y33" i="442" s="1"/>
  <c r="X29" i="436"/>
  <c r="Y29" i="436" s="1"/>
  <c r="T33" i="424"/>
  <c r="U25" i="418"/>
  <c r="X29" i="431"/>
  <c r="Y29" i="431" s="1"/>
  <c r="X35" i="427"/>
  <c r="Y35" i="427" s="1"/>
  <c r="X30" i="423"/>
  <c r="Y30" i="423" s="1"/>
  <c r="V30" i="417"/>
  <c r="T20" i="420"/>
  <c r="T26" i="421"/>
  <c r="X26" i="442"/>
  <c r="Y26" i="442" s="1"/>
  <c r="X35" i="436"/>
  <c r="Y35" i="436" s="1"/>
  <c r="T25" i="418"/>
  <c r="X26" i="416"/>
  <c r="Y26" i="416" s="1"/>
  <c r="X26" i="439"/>
  <c r="Y26" i="439" s="1"/>
  <c r="X32" i="442"/>
  <c r="Y32" i="442" s="1"/>
  <c r="V26" i="421"/>
  <c r="T30" i="418"/>
  <c r="T23" i="417"/>
  <c r="U22" i="422"/>
  <c r="X19" i="416"/>
  <c r="Y19" i="416" s="1"/>
  <c r="T22" i="422"/>
  <c r="T24" i="419"/>
  <c r="S40" i="424"/>
  <c r="S41" i="424" s="1"/>
  <c r="V32" i="418"/>
  <c r="T36" i="418"/>
  <c r="X22" i="431"/>
  <c r="Y22" i="431" s="1"/>
  <c r="U37" i="419"/>
  <c r="U30" i="421"/>
  <c r="X31" i="442"/>
  <c r="Y31" i="442" s="1"/>
  <c r="X33" i="431"/>
  <c r="Y33" i="431" s="1"/>
  <c r="X25" i="425"/>
  <c r="Y25" i="425" s="1"/>
  <c r="X24" i="419"/>
  <c r="Y24" i="419" s="1"/>
  <c r="V29" i="425"/>
  <c r="V19" i="419"/>
  <c r="T27" i="425"/>
  <c r="U37" i="420"/>
  <c r="X30" i="425"/>
  <c r="Y30" i="425" s="1"/>
  <c r="V19" i="424"/>
  <c r="T22" i="421"/>
  <c r="T35" i="424"/>
  <c r="U22" i="421"/>
  <c r="X31" i="416"/>
  <c r="Y31" i="416" s="1"/>
  <c r="X25" i="442"/>
  <c r="Y25" i="442" s="1"/>
  <c r="X35" i="430"/>
  <c r="Y35" i="430" s="1"/>
  <c r="U22" i="429"/>
  <c r="X21" i="442"/>
  <c r="Y21" i="442" s="1"/>
  <c r="X22" i="422"/>
  <c r="Y22" i="422" s="1"/>
  <c r="V22" i="421"/>
  <c r="V30" i="421"/>
  <c r="V25" i="417"/>
  <c r="T25" i="419"/>
  <c r="T37" i="420"/>
  <c r="T19" i="424"/>
  <c r="X20" i="416"/>
  <c r="Y20" i="416" s="1"/>
  <c r="X28" i="416"/>
  <c r="Y28" i="416" s="1"/>
  <c r="X30" i="438"/>
  <c r="Y30" i="438" s="1"/>
  <c r="X28" i="442"/>
  <c r="Y28" i="442" s="1"/>
  <c r="X24" i="434"/>
  <c r="Y24" i="434" s="1"/>
  <c r="X25" i="427"/>
  <c r="Y25" i="427" s="1"/>
  <c r="V27" i="425"/>
  <c r="V24" i="422"/>
  <c r="V29" i="421"/>
  <c r="T37" i="419"/>
  <c r="T25" i="428"/>
  <c r="X30" i="436"/>
  <c r="Y30" i="436" s="1"/>
  <c r="X29" i="426"/>
  <c r="Y29" i="426" s="1"/>
  <c r="V33" i="428"/>
  <c r="S40" i="419"/>
  <c r="S41" i="419" s="1"/>
  <c r="T37" i="428"/>
  <c r="X30" i="439"/>
  <c r="Y30" i="439" s="1"/>
  <c r="X19" i="418"/>
  <c r="Y19" i="418" s="1"/>
  <c r="V22" i="429"/>
  <c r="V19" i="417"/>
  <c r="T19" i="419"/>
  <c r="T22" i="429"/>
  <c r="S40" i="422"/>
  <c r="S41" i="422" s="1"/>
  <c r="S40" i="418"/>
  <c r="S41" i="418" s="1"/>
  <c r="S40" i="420"/>
  <c r="S41" i="420" s="1"/>
  <c r="S40" i="428"/>
  <c r="S41" i="428" s="1"/>
  <c r="X34" i="440"/>
  <c r="Y34" i="440" s="1"/>
  <c r="X22" i="436"/>
  <c r="Y22" i="436" s="1"/>
  <c r="X36" i="434"/>
  <c r="Y36" i="434" s="1"/>
  <c r="V25" i="428"/>
  <c r="T28" i="418"/>
  <c r="S40" i="425"/>
  <c r="S41" i="425" s="1"/>
  <c r="X22" i="416"/>
  <c r="Y22" i="416" s="1"/>
  <c r="X19" i="432"/>
  <c r="Y19" i="432" s="1"/>
  <c r="X27" i="435"/>
  <c r="Y27" i="435" s="1"/>
  <c r="T24" i="422"/>
  <c r="U29" i="421"/>
  <c r="U25" i="417"/>
  <c r="X28" i="433"/>
  <c r="Y28" i="433" s="1"/>
  <c r="V26" i="417"/>
  <c r="T25" i="417"/>
  <c r="T29" i="421"/>
  <c r="U25" i="428"/>
  <c r="X21" i="433"/>
  <c r="Y21" i="433" s="1"/>
  <c r="X27" i="431"/>
  <c r="Y27" i="431" s="1"/>
  <c r="V37" i="420"/>
  <c r="V25" i="419"/>
  <c r="U19" i="419"/>
  <c r="X36" i="416"/>
  <c r="Y36" i="416" s="1"/>
  <c r="X37" i="434"/>
  <c r="Y37" i="434" s="1"/>
  <c r="X37" i="442"/>
  <c r="Y37" i="442" s="1"/>
  <c r="X21" i="431"/>
  <c r="Y21" i="431" s="1"/>
  <c r="X25" i="431"/>
  <c r="Y25" i="431" s="1"/>
  <c r="V35" i="424"/>
  <c r="S40" i="421"/>
  <c r="S41" i="421" s="1"/>
  <c r="X22" i="425"/>
  <c r="Y22" i="425" s="1"/>
  <c r="V28" i="421"/>
  <c r="V30" i="420"/>
  <c r="X32" i="439"/>
  <c r="Y32" i="439" s="1"/>
  <c r="X23" i="416"/>
  <c r="Y23" i="416" s="1"/>
  <c r="X34" i="432"/>
  <c r="Y34" i="432" s="1"/>
  <c r="X29" i="424"/>
  <c r="Y29" i="424" s="1"/>
  <c r="X28" i="421"/>
  <c r="Y28" i="421" s="1"/>
  <c r="T22" i="418"/>
  <c r="T36" i="417"/>
  <c r="T33" i="423"/>
  <c r="X22" i="439"/>
  <c r="Y22" i="439" s="1"/>
  <c r="X28" i="432"/>
  <c r="Y28" i="432" s="1"/>
  <c r="X19" i="429"/>
  <c r="Y19" i="429" s="1"/>
  <c r="X30" i="434"/>
  <c r="Y30" i="434" s="1"/>
  <c r="X34" i="427"/>
  <c r="Y34" i="427" s="1"/>
  <c r="V33" i="423"/>
  <c r="T21" i="418"/>
  <c r="X19" i="439"/>
  <c r="Y19" i="439" s="1"/>
  <c r="V37" i="428"/>
  <c r="T26" i="419"/>
  <c r="T30" i="420"/>
  <c r="X22" i="437"/>
  <c r="Y22" i="437" s="1"/>
  <c r="X19" i="431"/>
  <c r="Y19" i="431" s="1"/>
  <c r="X35" i="435"/>
  <c r="Y35" i="435" s="1"/>
  <c r="V22" i="423"/>
  <c r="X32" i="436"/>
  <c r="Y32" i="436" s="1"/>
  <c r="X28" i="431"/>
  <c r="Y28" i="431" s="1"/>
  <c r="X20" i="428"/>
  <c r="Y20" i="428" s="1"/>
  <c r="T21" i="422"/>
  <c r="T29" i="428"/>
  <c r="X29" i="443"/>
  <c r="Y29" i="443" s="1"/>
  <c r="X25" i="416"/>
  <c r="Y25" i="416" s="1"/>
  <c r="X23" i="435"/>
  <c r="Y23" i="435" s="1"/>
  <c r="X21" i="432"/>
  <c r="Y21" i="432" s="1"/>
  <c r="X31" i="428"/>
  <c r="Y31" i="428" s="1"/>
  <c r="X22" i="429"/>
  <c r="Y22" i="429" s="1"/>
  <c r="X24" i="427"/>
  <c r="Y24" i="427" s="1"/>
  <c r="X27" i="423"/>
  <c r="Y27" i="423" s="1"/>
  <c r="T32" i="425"/>
  <c r="X26" i="440"/>
  <c r="Y26" i="440" s="1"/>
  <c r="X31" i="441"/>
  <c r="Y31" i="441" s="1"/>
  <c r="X21" i="434"/>
  <c r="Y21" i="434" s="1"/>
  <c r="X23" i="422"/>
  <c r="Y23" i="422" s="1"/>
  <c r="X32" i="429"/>
  <c r="Y32" i="429" s="1"/>
  <c r="X20" i="423"/>
  <c r="Y20" i="423" s="1"/>
  <c r="X23" i="423"/>
  <c r="Y23" i="423" s="1"/>
  <c r="V30" i="419"/>
  <c r="V36" i="417"/>
  <c r="V21" i="418"/>
  <c r="V32" i="420"/>
  <c r="U28" i="421"/>
  <c r="U21" i="422"/>
  <c r="U26" i="419"/>
  <c r="X24" i="437"/>
  <c r="Y24" i="437" s="1"/>
  <c r="X27" i="441"/>
  <c r="Y27" i="441" s="1"/>
  <c r="X20" i="429"/>
  <c r="Y20" i="429" s="1"/>
  <c r="V20" i="417"/>
  <c r="T22" i="423"/>
  <c r="X25" i="423"/>
  <c r="Y25" i="423" s="1"/>
  <c r="T32" i="420"/>
  <c r="X21" i="440"/>
  <c r="Y21" i="440" s="1"/>
  <c r="X25" i="433"/>
  <c r="Y25" i="433" s="1"/>
  <c r="U30" i="420"/>
  <c r="X34" i="431"/>
  <c r="Y34" i="431" s="1"/>
  <c r="X25" i="429"/>
  <c r="Y25" i="429" s="1"/>
  <c r="T32" i="419"/>
  <c r="X32" i="416"/>
  <c r="Y32" i="416" s="1"/>
  <c r="U20" i="417"/>
  <c r="X37" i="439"/>
  <c r="Y37" i="439" s="1"/>
  <c r="X28" i="443"/>
  <c r="Y28" i="443" s="1"/>
  <c r="X35" i="438"/>
  <c r="Y35" i="438" s="1"/>
  <c r="X35" i="439"/>
  <c r="Y35" i="439" s="1"/>
  <c r="X25" i="437"/>
  <c r="Y25" i="437" s="1"/>
  <c r="X24" i="435"/>
  <c r="Y24" i="435" s="1"/>
  <c r="V20" i="423"/>
  <c r="X29" i="430"/>
  <c r="Y29" i="430" s="1"/>
  <c r="X20" i="439"/>
  <c r="Y20" i="439" s="1"/>
  <c r="X31" i="439"/>
  <c r="Y31" i="439" s="1"/>
  <c r="X31" i="436"/>
  <c r="Y31" i="436" s="1"/>
  <c r="X26" i="429"/>
  <c r="Y26" i="429" s="1"/>
  <c r="X33" i="430"/>
  <c r="Y33" i="430" s="1"/>
  <c r="X36" i="422"/>
  <c r="Y36" i="422" s="1"/>
  <c r="V21" i="422"/>
  <c r="U34" i="417"/>
  <c r="X30" i="428"/>
  <c r="Y30" i="428" s="1"/>
  <c r="X37" i="441"/>
  <c r="Y37" i="441" s="1"/>
  <c r="X29" i="439"/>
  <c r="Y29" i="439" s="1"/>
  <c r="X35" i="440"/>
  <c r="Y35" i="440" s="1"/>
  <c r="X31" i="427"/>
  <c r="Y31" i="427" s="1"/>
  <c r="X22" i="424"/>
  <c r="Y22" i="424" s="1"/>
  <c r="P40" i="440"/>
  <c r="P41" i="440" s="1"/>
  <c r="P40" i="416"/>
  <c r="P41" i="416" s="1"/>
  <c r="X31" i="440"/>
  <c r="Y31" i="440" s="1"/>
  <c r="X36" i="438"/>
  <c r="Y36" i="438" s="1"/>
  <c r="P40" i="432"/>
  <c r="P41" i="432" s="1"/>
  <c r="S40" i="417"/>
  <c r="S41" i="417" s="1"/>
  <c r="X28" i="438"/>
  <c r="Y28" i="438" s="1"/>
  <c r="X24" i="439"/>
  <c r="Y24" i="439" s="1"/>
  <c r="X26" i="432"/>
  <c r="Y26" i="432" s="1"/>
  <c r="X35" i="428"/>
  <c r="Y35" i="428" s="1"/>
  <c r="V34" i="417"/>
  <c r="X32" i="441"/>
  <c r="Y32" i="441" s="1"/>
  <c r="X24" i="440"/>
  <c r="Y24" i="440" s="1"/>
  <c r="X20" i="427"/>
  <c r="Y20" i="427" s="1"/>
  <c r="X36" i="432"/>
  <c r="Y36" i="432" s="1"/>
  <c r="X27" i="438"/>
  <c r="Y27" i="438" s="1"/>
  <c r="X19" i="433"/>
  <c r="Y19" i="433" s="1"/>
  <c r="X35" i="437"/>
  <c r="Y35" i="437" s="1"/>
  <c r="X33" i="423"/>
  <c r="Y33" i="423" s="1"/>
  <c r="X20" i="430"/>
  <c r="Y20" i="430" s="1"/>
  <c r="P40" i="443"/>
  <c r="P41" i="443" s="1"/>
  <c r="X27" i="442"/>
  <c r="Y27" i="442" s="1"/>
  <c r="X37" i="416"/>
  <c r="Y37" i="416" s="1"/>
  <c r="X30" i="429"/>
  <c r="Y30" i="429" s="1"/>
  <c r="P40" i="437"/>
  <c r="P41" i="437" s="1"/>
  <c r="T26" i="417"/>
  <c r="T19" i="432"/>
  <c r="X32" i="430"/>
  <c r="Y32" i="430" s="1"/>
  <c r="X37" i="426"/>
  <c r="Y37" i="426" s="1"/>
  <c r="X21" i="436"/>
  <c r="Y21" i="436" s="1"/>
  <c r="X24" i="424"/>
  <c r="Y24" i="424" s="1"/>
  <c r="P40" i="442"/>
  <c r="P41" i="442" s="1"/>
  <c r="X27" i="416"/>
  <c r="Y27" i="416" s="1"/>
  <c r="X28" i="439"/>
  <c r="Y28" i="439" s="1"/>
  <c r="X25" i="434"/>
  <c r="Y25" i="434" s="1"/>
  <c r="X20" i="436"/>
  <c r="Y20" i="436" s="1"/>
  <c r="X23" i="436"/>
  <c r="Y23" i="436" s="1"/>
  <c r="X34" i="434"/>
  <c r="Y34" i="434" s="1"/>
  <c r="X32" i="422"/>
  <c r="Y32" i="422" s="1"/>
  <c r="V35" i="417"/>
  <c r="T27" i="416"/>
  <c r="P40" i="441"/>
  <c r="P41" i="441" s="1"/>
  <c r="U26" i="417"/>
  <c r="X36" i="440"/>
  <c r="Y36" i="440" s="1"/>
  <c r="X36" i="429"/>
  <c r="Y36" i="429" s="1"/>
  <c r="X26" i="437"/>
  <c r="Y26" i="437" s="1"/>
  <c r="X22" i="434"/>
  <c r="Y22" i="434" s="1"/>
  <c r="X36" i="430"/>
  <c r="Y36" i="430" s="1"/>
  <c r="P40" i="434"/>
  <c r="P41" i="434" s="1"/>
  <c r="P40" i="439"/>
  <c r="P41" i="439" s="1"/>
  <c r="X34" i="433"/>
  <c r="Y34" i="433" s="1"/>
  <c r="X27" i="433"/>
  <c r="Y27" i="433" s="1"/>
  <c r="X19" i="435"/>
  <c r="Y19" i="435" s="1"/>
  <c r="T35" i="417"/>
  <c r="X36" i="433"/>
  <c r="Y36" i="433" s="1"/>
  <c r="U35" i="417"/>
  <c r="X23" i="418"/>
  <c r="Y23" i="418" s="1"/>
  <c r="P40" i="438"/>
  <c r="P41" i="438" s="1"/>
  <c r="X21" i="422"/>
  <c r="Y21" i="422" s="1"/>
  <c r="X26" i="427"/>
  <c r="Y26" i="427" s="1"/>
  <c r="P40" i="433"/>
  <c r="P41" i="433" s="1"/>
  <c r="X23" i="426"/>
  <c r="Y23" i="426" s="1"/>
  <c r="X23" i="427"/>
  <c r="Y23" i="427" s="1"/>
  <c r="X35" i="433"/>
  <c r="Y35" i="433" s="1"/>
  <c r="X36" i="435"/>
  <c r="Y36" i="435" s="1"/>
  <c r="X28" i="425"/>
  <c r="Y28" i="425" s="1"/>
  <c r="P40" i="435"/>
  <c r="P41" i="435" s="1"/>
  <c r="X28" i="427"/>
  <c r="Y28" i="427" s="1"/>
  <c r="X37" i="424"/>
  <c r="Y37" i="424" s="1"/>
  <c r="X36" i="436"/>
  <c r="Y36" i="436" s="1"/>
  <c r="X26" i="417"/>
  <c r="Y26" i="417" s="1"/>
  <c r="X25" i="430"/>
  <c r="Y25" i="430" s="1"/>
  <c r="X31" i="435"/>
  <c r="Y31" i="435" s="1"/>
  <c r="X21" i="425"/>
  <c r="Y21" i="425" s="1"/>
  <c r="X25" i="428"/>
  <c r="Y25" i="428" s="1"/>
  <c r="T31" i="435"/>
  <c r="X19" i="424"/>
  <c r="Y19" i="424" s="1"/>
  <c r="X32" i="426"/>
  <c r="Y32" i="426" s="1"/>
  <c r="P40" i="436"/>
  <c r="P41" i="436" s="1"/>
  <c r="X37" i="436"/>
  <c r="Y37" i="436" s="1"/>
  <c r="P40" i="431"/>
  <c r="P41" i="431" s="1"/>
  <c r="X32" i="424"/>
  <c r="Y32" i="424" s="1"/>
  <c r="X35" i="422"/>
  <c r="Y35" i="422" s="1"/>
  <c r="X37" i="425"/>
  <c r="Y37" i="425" s="1"/>
  <c r="X30" i="424"/>
  <c r="Y30" i="424" s="1"/>
  <c r="X26" i="424"/>
  <c r="Y26" i="424" s="1"/>
  <c r="X24" i="429"/>
  <c r="Y24" i="429" s="1"/>
  <c r="X28" i="420"/>
  <c r="Y28" i="420" s="1"/>
  <c r="X37" i="423"/>
  <c r="Y37" i="423" s="1"/>
  <c r="X29" i="422"/>
  <c r="Y29" i="422" s="1"/>
  <c r="X28" i="418"/>
  <c r="Y28" i="418" s="1"/>
  <c r="X34" i="420"/>
  <c r="Y34" i="420" s="1"/>
  <c r="X27" i="429"/>
  <c r="Y27" i="429" s="1"/>
  <c r="X37" i="427"/>
  <c r="Y37" i="427" s="1"/>
  <c r="X27" i="421"/>
  <c r="Y27" i="421" s="1"/>
  <c r="X27" i="428"/>
  <c r="Y27" i="428" s="1"/>
  <c r="X27" i="426"/>
  <c r="Y27" i="426" s="1"/>
  <c r="X21" i="428"/>
  <c r="Y21" i="428" s="1"/>
  <c r="X22" i="426"/>
  <c r="Y22" i="426" s="1"/>
  <c r="X23" i="424"/>
  <c r="Y23" i="424" s="1"/>
  <c r="X24" i="425"/>
  <c r="Y24" i="425" s="1"/>
  <c r="X36" i="428"/>
  <c r="Y36" i="428" s="1"/>
  <c r="X22" i="423"/>
  <c r="Y22" i="423" s="1"/>
  <c r="X33" i="427"/>
  <c r="Y33" i="427" s="1"/>
  <c r="X33" i="421"/>
  <c r="Y33" i="421" s="1"/>
  <c r="X35" i="424"/>
  <c r="Y35" i="424" s="1"/>
  <c r="X24" i="418"/>
  <c r="Y24" i="418" s="1"/>
  <c r="T36" i="431"/>
  <c r="X36" i="431"/>
  <c r="Y36" i="431" s="1"/>
  <c r="X31" i="421"/>
  <c r="Y31" i="421" s="1"/>
  <c r="X19" i="426"/>
  <c r="Y19" i="426" s="1"/>
  <c r="X37" i="422"/>
  <c r="Y37" i="422" s="1"/>
  <c r="X20" i="424"/>
  <c r="Y20" i="424" s="1"/>
  <c r="X29" i="421"/>
  <c r="Y29" i="421" s="1"/>
  <c r="X31" i="423"/>
  <c r="Y31" i="423" s="1"/>
  <c r="X33" i="422"/>
  <c r="Y33" i="422" s="1"/>
  <c r="X20" i="425"/>
  <c r="Y20" i="425" s="1"/>
  <c r="X19" i="422"/>
  <c r="Y19" i="422" s="1"/>
  <c r="X27" i="430"/>
  <c r="Y27" i="430" s="1"/>
  <c r="X35" i="423"/>
  <c r="Y35" i="423" s="1"/>
  <c r="X26" i="430"/>
  <c r="Y26" i="430" s="1"/>
  <c r="X22" i="427"/>
  <c r="Y22" i="427" s="1"/>
  <c r="X36" i="426"/>
  <c r="Y36" i="426" s="1"/>
  <c r="X34" i="425"/>
  <c r="Y34" i="425" s="1"/>
  <c r="X30" i="430"/>
  <c r="Y30" i="430" s="1"/>
  <c r="X36" i="424"/>
  <c r="Y36" i="424" s="1"/>
  <c r="X36" i="418"/>
  <c r="Y36" i="418" s="1"/>
  <c r="X27" i="417"/>
  <c r="Y27" i="417" s="1"/>
  <c r="X19" i="428"/>
  <c r="Y19" i="428" s="1"/>
  <c r="X32" i="425"/>
  <c r="Y32" i="425" s="1"/>
  <c r="X32" i="423"/>
  <c r="Y32" i="423" s="1"/>
  <c r="X32" i="427"/>
  <c r="Y32" i="427" s="1"/>
  <c r="X37" i="429"/>
  <c r="Y37" i="429" s="1"/>
  <c r="X34" i="426"/>
  <c r="Y34" i="426" s="1"/>
  <c r="X24" i="420"/>
  <c r="Y24" i="420" s="1"/>
  <c r="X33" i="419"/>
  <c r="Y33" i="419" s="1"/>
  <c r="X37" i="419"/>
  <c r="Y37" i="419" s="1"/>
  <c r="X22" i="430"/>
  <c r="Y22" i="430" s="1"/>
  <c r="X26" i="422"/>
  <c r="Y26" i="422" s="1"/>
  <c r="X34" i="424"/>
  <c r="Y34" i="424" s="1"/>
  <c r="X31" i="422"/>
  <c r="Y31" i="422" s="1"/>
  <c r="X33" i="424"/>
  <c r="Y33" i="424" s="1"/>
  <c r="X37" i="430"/>
  <c r="Y37" i="430" s="1"/>
  <c r="X36" i="420"/>
  <c r="Y36" i="420" s="1"/>
  <c r="X24" i="422"/>
  <c r="Y24" i="422" s="1"/>
  <c r="X32" i="418"/>
  <c r="Y32" i="418" s="1"/>
  <c r="X29" i="419"/>
  <c r="Y29" i="419" s="1"/>
  <c r="X28" i="417"/>
  <c r="Y28" i="417" s="1"/>
  <c r="P40" i="426"/>
  <c r="P41" i="426" s="1"/>
  <c r="X35" i="421"/>
  <c r="Y35" i="421" s="1"/>
  <c r="X25" i="426"/>
  <c r="Y25" i="426" s="1"/>
  <c r="X37" i="421"/>
  <c r="Y37" i="421" s="1"/>
  <c r="X26" i="423"/>
  <c r="Y26" i="423" s="1"/>
  <c r="X34" i="419"/>
  <c r="Y34" i="419" s="1"/>
  <c r="X26" i="419"/>
  <c r="Y26" i="419" s="1"/>
  <c r="X26" i="420"/>
  <c r="Y26" i="420" s="1"/>
  <c r="X35" i="425"/>
  <c r="Y35" i="425" s="1"/>
  <c r="X23" i="428"/>
  <c r="Y23" i="428" s="1"/>
  <c r="X34" i="423"/>
  <c r="Y34" i="423" s="1"/>
  <c r="X22" i="420"/>
  <c r="Y22" i="420" s="1"/>
  <c r="X21" i="419"/>
  <c r="Y21" i="419" s="1"/>
  <c r="X27" i="424"/>
  <c r="Y27" i="424" s="1"/>
  <c r="X26" i="421"/>
  <c r="Y26" i="421" s="1"/>
  <c r="X29" i="429"/>
  <c r="Y29" i="429" s="1"/>
  <c r="X20" i="426"/>
  <c r="Y20" i="426" s="1"/>
  <c r="X21" i="429"/>
  <c r="Y21" i="429" s="1"/>
  <c r="P40" i="428"/>
  <c r="P41" i="428" s="1"/>
  <c r="X27" i="427"/>
  <c r="Y27" i="427" s="1"/>
  <c r="X32" i="421"/>
  <c r="Y32" i="421" s="1"/>
  <c r="X22" i="421"/>
  <c r="Y22" i="421" s="1"/>
  <c r="X19" i="427"/>
  <c r="Y19" i="427" s="1"/>
  <c r="X21" i="421"/>
  <c r="Y21" i="421" s="1"/>
  <c r="X32" i="420"/>
  <c r="Y32" i="420" s="1"/>
  <c r="X29" i="423"/>
  <c r="Y29" i="423" s="1"/>
  <c r="X28" i="423"/>
  <c r="Y28" i="423" s="1"/>
  <c r="X30" i="427"/>
  <c r="Y30" i="427" s="1"/>
  <c r="X22" i="419"/>
  <c r="Y22" i="419" s="1"/>
  <c r="X31" i="425"/>
  <c r="Y31" i="425" s="1"/>
  <c r="X23" i="421"/>
  <c r="Y23" i="421" s="1"/>
  <c r="X33" i="429"/>
  <c r="Y33" i="429" s="1"/>
  <c r="X32" i="417"/>
  <c r="Y32" i="417" s="1"/>
  <c r="X25" i="424"/>
  <c r="Y25" i="424" s="1"/>
  <c r="X36" i="419"/>
  <c r="Y36" i="419" s="1"/>
  <c r="X34" i="422"/>
  <c r="Y34" i="422" s="1"/>
  <c r="X20" i="417"/>
  <c r="Y20" i="417" s="1"/>
  <c r="X33" i="417"/>
  <c r="Y33" i="417" s="1"/>
  <c r="X28" i="419"/>
  <c r="Y28" i="419" s="1"/>
  <c r="X19" i="419"/>
  <c r="Y19" i="419" s="1"/>
  <c r="X19" i="425"/>
  <c r="Y19" i="425" s="1"/>
  <c r="X34" i="421"/>
  <c r="Y34" i="421" s="1"/>
  <c r="X27" i="419"/>
  <c r="Y27" i="419" s="1"/>
  <c r="X30" i="421"/>
  <c r="Y30" i="421" s="1"/>
  <c r="P40" i="429"/>
  <c r="P41" i="429" s="1"/>
  <c r="X20" i="421"/>
  <c r="Y20" i="421" s="1"/>
  <c r="T29" i="429"/>
  <c r="X28" i="422"/>
  <c r="Y28" i="422" s="1"/>
  <c r="X30" i="422"/>
  <c r="Y30" i="422" s="1"/>
  <c r="X27" i="425"/>
  <c r="Y27" i="425" s="1"/>
  <c r="X19" i="417"/>
  <c r="Y19" i="417" s="1"/>
  <c r="X23" i="417"/>
  <c r="Y23" i="417" s="1"/>
  <c r="P40" i="430"/>
  <c r="P41" i="430" s="1"/>
  <c r="X34" i="430"/>
  <c r="Y34" i="430" s="1"/>
  <c r="P40" i="423"/>
  <c r="P41" i="423" s="1"/>
  <c r="P40" i="422"/>
  <c r="P41" i="422" s="1"/>
  <c r="X23" i="425"/>
  <c r="Y23" i="425" s="1"/>
  <c r="X25" i="422"/>
  <c r="Y25" i="422" s="1"/>
  <c r="P40" i="424"/>
  <c r="P41" i="424" s="1"/>
  <c r="X24" i="423"/>
  <c r="Y24" i="423" s="1"/>
  <c r="X31" i="417"/>
  <c r="Y31" i="417" s="1"/>
  <c r="X35" i="419"/>
  <c r="Y35" i="419" s="1"/>
  <c r="X29" i="417"/>
  <c r="Y29" i="417" s="1"/>
  <c r="X24" i="421"/>
  <c r="Y24" i="421" s="1"/>
  <c r="X21" i="424"/>
  <c r="Y21" i="424" s="1"/>
  <c r="T21" i="424"/>
  <c r="X37" i="418"/>
  <c r="Y37" i="418" s="1"/>
  <c r="X37" i="420"/>
  <c r="Y37" i="420" s="1"/>
  <c r="X25" i="419"/>
  <c r="Y25" i="419" s="1"/>
  <c r="T20" i="422"/>
  <c r="X19" i="421"/>
  <c r="Y19" i="421" s="1"/>
  <c r="X35" i="417"/>
  <c r="Y35" i="417" s="1"/>
  <c r="P40" i="427"/>
  <c r="P41" i="427" s="1"/>
  <c r="X24" i="417"/>
  <c r="Y24" i="417" s="1"/>
  <c r="X36" i="417"/>
  <c r="Y36" i="417" s="1"/>
  <c r="P40" i="425"/>
  <c r="P41" i="425" s="1"/>
  <c r="X20" i="420"/>
  <c r="Y20" i="420" s="1"/>
  <c r="X36" i="421"/>
  <c r="Y36" i="421" s="1"/>
  <c r="X25" i="417"/>
  <c r="Y25" i="417" s="1"/>
  <c r="X20" i="422"/>
  <c r="Y20" i="422" s="1"/>
  <c r="X34" i="417"/>
  <c r="Y34" i="417" s="1"/>
  <c r="X33" i="418"/>
  <c r="Y33" i="418" s="1"/>
  <c r="X20" i="419"/>
  <c r="Y20" i="419" s="1"/>
  <c r="X19" i="420"/>
  <c r="Y19" i="420" s="1"/>
  <c r="X35" i="420"/>
  <c r="Y35" i="420" s="1"/>
  <c r="X31" i="420"/>
  <c r="Y31" i="420" s="1"/>
  <c r="X37" i="417"/>
  <c r="Y37" i="417" s="1"/>
  <c r="X23" i="420"/>
  <c r="Y23" i="420" s="1"/>
  <c r="X21" i="417"/>
  <c r="Y21" i="417" s="1"/>
  <c r="X32" i="419"/>
  <c r="Y32" i="419" s="1"/>
  <c r="X34" i="418"/>
  <c r="Y34" i="418" s="1"/>
  <c r="X33" i="420"/>
  <c r="Y33" i="420" s="1"/>
  <c r="X31" i="419"/>
  <c r="Y31" i="419" s="1"/>
  <c r="X29" i="418"/>
  <c r="Y29" i="418" s="1"/>
  <c r="X29" i="420"/>
  <c r="Y29" i="420" s="1"/>
  <c r="X30" i="418"/>
  <c r="Y30" i="418" s="1"/>
  <c r="X27" i="420"/>
  <c r="Y27" i="420" s="1"/>
  <c r="X25" i="418"/>
  <c r="Y25" i="418" s="1"/>
  <c r="X26" i="418"/>
  <c r="Y26" i="418" s="1"/>
  <c r="P40" i="418"/>
  <c r="P41" i="418" s="1"/>
  <c r="P40" i="420"/>
  <c r="P41" i="420" s="1"/>
  <c r="X25" i="421"/>
  <c r="Y25" i="421" s="1"/>
  <c r="X21" i="418"/>
  <c r="Y21" i="418" s="1"/>
  <c r="T31" i="418"/>
  <c r="X22" i="417"/>
  <c r="Y22" i="417" s="1"/>
  <c r="X30" i="419"/>
  <c r="Y30" i="419" s="1"/>
  <c r="X31" i="418"/>
  <c r="Y31" i="418" s="1"/>
  <c r="P40" i="421"/>
  <c r="P41" i="421" s="1"/>
  <c r="P40" i="419"/>
  <c r="P41" i="419" s="1"/>
  <c r="X22" i="418"/>
  <c r="Y22" i="418" s="1"/>
  <c r="P40" i="417"/>
  <c r="P41" i="417" s="1"/>
  <c r="X35" i="418"/>
  <c r="Y35" i="418" s="1"/>
  <c r="T21" i="420"/>
  <c r="X21" i="420"/>
  <c r="Y21" i="420" s="1"/>
  <c r="X23" i="419"/>
  <c r="Y23" i="419" s="1"/>
  <c r="O40" i="441"/>
  <c r="O41" i="441" s="1"/>
  <c r="R40" i="436"/>
  <c r="R41" i="436" s="1"/>
  <c r="R40" i="423"/>
  <c r="R41" i="423" s="1"/>
  <c r="R40" i="438"/>
  <c r="R41" i="438" s="1"/>
  <c r="O40" i="426"/>
  <c r="O41" i="426" s="1"/>
  <c r="R40" i="430"/>
  <c r="R41" i="430" s="1"/>
  <c r="Q40" i="429"/>
  <c r="Q41" i="429" s="1"/>
  <c r="R40" i="443"/>
  <c r="R41" i="443" s="1"/>
  <c r="O40" i="431"/>
  <c r="O41" i="431" s="1"/>
  <c r="R40" i="427"/>
  <c r="R41" i="427" s="1"/>
  <c r="O40" i="437"/>
  <c r="O41" i="437" s="1"/>
  <c r="Q40" i="416"/>
  <c r="Q41" i="416" s="1"/>
  <c r="O40" i="443"/>
  <c r="O41" i="443" s="1"/>
  <c r="O40" i="435"/>
  <c r="O41" i="435" s="1"/>
  <c r="R40" i="441"/>
  <c r="Q40" i="434"/>
  <c r="Q41" i="434" s="1"/>
  <c r="R40" i="433"/>
  <c r="O40" i="427"/>
  <c r="O40" i="419"/>
  <c r="Q40" i="441"/>
  <c r="R40" i="425"/>
  <c r="O40" i="442"/>
  <c r="O40" i="434"/>
  <c r="Q40" i="425"/>
  <c r="Q40" i="433"/>
  <c r="R40" i="440"/>
  <c r="Q40" i="418"/>
  <c r="R40" i="417"/>
  <c r="O40" i="418"/>
  <c r="Q40" i="440"/>
  <c r="Q40" i="417"/>
  <c r="R40" i="424"/>
  <c r="O40" i="433"/>
  <c r="Q40" i="424"/>
  <c r="R40" i="439"/>
  <c r="O40" i="425"/>
  <c r="O40" i="417"/>
  <c r="Q40" i="439"/>
  <c r="O40" i="440"/>
  <c r="Q40" i="423"/>
  <c r="R40" i="431"/>
  <c r="O40" i="424"/>
  <c r="Q40" i="438"/>
  <c r="R40" i="432"/>
  <c r="R40" i="422"/>
  <c r="Q40" i="430"/>
  <c r="O40" i="423"/>
  <c r="Q40" i="432"/>
  <c r="Q40" i="431"/>
  <c r="R40" i="429"/>
  <c r="R40" i="421"/>
  <c r="Q40" i="422"/>
  <c r="R40" i="416"/>
  <c r="O40" i="439"/>
  <c r="Q40" i="437"/>
  <c r="O40" i="422"/>
  <c r="Q40" i="428"/>
  <c r="Q40" i="421"/>
  <c r="R40" i="428"/>
  <c r="R40" i="420"/>
  <c r="R40" i="437"/>
  <c r="O40" i="432"/>
  <c r="Q40" i="436"/>
  <c r="R40" i="435"/>
  <c r="Q40" i="443"/>
  <c r="O40" i="421"/>
  <c r="Q40" i="427"/>
  <c r="O40" i="416"/>
  <c r="Q40" i="442"/>
  <c r="Q40" i="435"/>
  <c r="R40" i="442"/>
  <c r="R40" i="434"/>
  <c r="O40" i="438"/>
  <c r="O40" i="430"/>
  <c r="O40" i="429"/>
  <c r="Q40" i="420"/>
  <c r="R40" i="419"/>
  <c r="O40" i="436"/>
  <c r="O40" i="428"/>
  <c r="O40" i="420"/>
  <c r="Q40" i="426"/>
  <c r="Q40" i="419"/>
  <c r="R40" i="426"/>
  <c r="R40" i="418"/>
  <c r="AD21" i="444" a="1"/>
  <c r="AE54" i="444" a="1"/>
  <c r="AE11" i="444" a="1"/>
  <c r="AE66" i="444" a="1"/>
  <c r="AC66" i="444" a="1"/>
  <c r="AC27" i="444" a="1"/>
  <c r="AE20" i="444" a="1"/>
  <c r="AE57" i="444" a="1"/>
  <c r="AA27" i="444" a="1"/>
  <c r="AD36" i="444" a="1"/>
  <c r="AA10" i="444" a="1"/>
  <c r="AD64" i="444" a="1"/>
  <c r="AE39" i="444" a="1"/>
  <c r="AE28" i="444" a="1"/>
  <c r="AE9" i="444" a="1"/>
  <c r="AE37" i="444" a="1"/>
  <c r="AC54" i="444" a="1"/>
  <c r="AA20" i="444" a="1"/>
  <c r="AA18" i="444" a="1"/>
  <c r="AC18" i="444" a="1"/>
  <c r="AA63" i="444" a="1"/>
  <c r="AA38" i="444" a="1"/>
  <c r="AA48" i="444" a="1"/>
  <c r="AD63" i="444" a="1"/>
  <c r="AC46" i="444" a="1"/>
  <c r="AC29" i="444" a="1"/>
  <c r="AE30" i="444" a="1"/>
  <c r="AA55" i="444" a="1"/>
  <c r="AC63" i="444" a="1"/>
  <c r="AC45" i="444" a="1"/>
  <c r="AC48" i="444" a="1"/>
  <c r="AC10" i="444" a="1"/>
  <c r="AD56" i="444" a="1"/>
  <c r="AE45" i="444" a="1"/>
  <c r="AE29" i="444" a="1"/>
  <c r="AA56" i="444" a="1"/>
  <c r="AC19" i="444" a="1"/>
  <c r="AA45" i="444" a="1"/>
  <c r="AE18" i="444" a="1"/>
  <c r="AD9" i="444" a="1"/>
  <c r="AC21" i="444" a="1"/>
  <c r="AE64" i="444" a="1"/>
  <c r="AE27" i="444" a="1"/>
  <c r="AC47" i="444" a="1"/>
  <c r="AE47" i="444" a="1"/>
  <c r="AD48" i="444" a="1"/>
  <c r="AC39" i="444" a="1"/>
  <c r="AD30" i="444" a="1"/>
  <c r="AA9" i="444" a="1"/>
  <c r="AC38" i="444" a="1"/>
  <c r="AE63" i="444" a="1"/>
  <c r="AA36" i="444" a="1"/>
  <c r="AD65" i="444" a="1"/>
  <c r="AC37" i="444" a="1"/>
  <c r="AC56" i="444" a="1"/>
  <c r="AC30" i="444" a="1"/>
  <c r="AA39" i="444" a="1"/>
  <c r="AC20" i="444" a="1"/>
  <c r="AC9" i="444" a="1"/>
  <c r="AD28" i="444" a="1"/>
  <c r="AE19" i="444" a="1"/>
  <c r="AD18" i="444" a="1"/>
  <c r="AD45" i="444" a="1"/>
  <c r="AD55" i="444" a="1"/>
  <c r="AA65" i="444" a="1"/>
  <c r="AC64" i="444" a="1"/>
  <c r="AD12" i="444" a="1"/>
  <c r="AA47" i="444" a="1"/>
  <c r="AE65" i="444" a="1"/>
  <c r="AC36" i="444" a="1"/>
  <c r="AA30" i="444" a="1"/>
  <c r="AE36" i="444" a="1"/>
  <c r="AC57" i="444" a="1"/>
  <c r="AA28" i="444" a="1"/>
  <c r="AA46" i="444" a="1"/>
  <c r="AD19" i="444" a="1"/>
  <c r="AA19" i="444" a="1"/>
  <c r="AD57" i="444" a="1"/>
  <c r="AC12" i="444" a="1"/>
  <c r="AA64" i="444" a="1"/>
  <c r="AD20" i="444" a="1"/>
  <c r="AD10" i="444" a="1"/>
  <c r="AE12" i="444" a="1"/>
  <c r="AD47" i="444" a="1"/>
  <c r="AD27" i="444" a="1"/>
  <c r="AC55" i="444" a="1"/>
  <c r="AE10" i="444" a="1"/>
  <c r="AA54" i="444" a="1"/>
  <c r="AE46" i="444" a="1"/>
  <c r="AC65" i="444" a="1"/>
  <c r="AA37" i="444" a="1"/>
  <c r="AE21" i="444" a="1"/>
  <c r="AA66" i="444" a="1"/>
  <c r="AA12" i="444" a="1"/>
  <c r="AA11" i="444" a="1"/>
  <c r="AC11" i="444" a="1"/>
  <c r="AA21" i="444" a="1"/>
  <c r="AE55" i="444" a="1"/>
  <c r="AD66" i="444" a="1"/>
  <c r="AC28" i="444" a="1"/>
  <c r="AD38" i="444" a="1"/>
  <c r="AD46" i="444" a="1"/>
  <c r="AD39" i="444" a="1"/>
  <c r="AD54" i="444" a="1"/>
  <c r="AD37" i="444" a="1"/>
  <c r="AD29" i="444" a="1"/>
  <c r="AA29" i="444" a="1"/>
  <c r="AA57" i="444" a="1"/>
  <c r="AE38" i="444" a="1"/>
  <c r="AE56" i="444" a="1"/>
  <c r="AE48" i="444" a="1"/>
  <c r="AD11" i="444" a="1"/>
  <c r="AE18" i="444" l="1"/>
  <c r="AE64" i="444"/>
  <c r="AE10" i="444"/>
  <c r="AE66" i="444"/>
  <c r="AE12" i="444"/>
  <c r="AE55" i="444"/>
  <c r="AE57" i="444"/>
  <c r="AE63" i="444"/>
  <c r="AE9" i="444"/>
  <c r="AE54" i="444"/>
  <c r="S41" i="433"/>
  <c r="AE39" i="444"/>
  <c r="AE11" i="444"/>
  <c r="AE47" i="444"/>
  <c r="AE65" i="444"/>
  <c r="AE48" i="444"/>
  <c r="AE56" i="444"/>
  <c r="AE38" i="444"/>
  <c r="AE46" i="444"/>
  <c r="AE36" i="444"/>
  <c r="AE30" i="444"/>
  <c r="AE37" i="444"/>
  <c r="AE21" i="444"/>
  <c r="AE45" i="444"/>
  <c r="AE27" i="444"/>
  <c r="AE20" i="444"/>
  <c r="AE28" i="444"/>
  <c r="AE29" i="444"/>
  <c r="AE19" i="444"/>
  <c r="AD63" i="444"/>
  <c r="AA10" i="444"/>
  <c r="AD65" i="444"/>
  <c r="AD30" i="444"/>
  <c r="AD10" i="444"/>
  <c r="AA57" i="444"/>
  <c r="AA12" i="444"/>
  <c r="AD55" i="444"/>
  <c r="AC18" i="444"/>
  <c r="AA64" i="444"/>
  <c r="AD39" i="444"/>
  <c r="AA39" i="444"/>
  <c r="AA48" i="444"/>
  <c r="AD12" i="444"/>
  <c r="AC46" i="444"/>
  <c r="AD47" i="444"/>
  <c r="AC56" i="444"/>
  <c r="AA38" i="444"/>
  <c r="R41" i="433"/>
  <c r="O41" i="427"/>
  <c r="R41" i="441"/>
  <c r="AC20" i="444"/>
  <c r="AA21" i="444"/>
  <c r="AC63" i="444"/>
  <c r="AD54" i="444"/>
  <c r="AA47" i="444"/>
  <c r="AC65" i="444"/>
  <c r="AD20" i="444"/>
  <c r="AD56" i="444"/>
  <c r="AA54" i="444"/>
  <c r="AA36" i="444"/>
  <c r="AD66" i="444"/>
  <c r="AA66" i="444"/>
  <c r="AD18" i="444"/>
  <c r="AC36" i="444"/>
  <c r="AC64" i="444"/>
  <c r="AD64" i="444"/>
  <c r="AD48" i="444"/>
  <c r="AC21" i="444"/>
  <c r="AC57" i="444"/>
  <c r="AC29" i="444"/>
  <c r="AC30" i="444"/>
  <c r="AA55" i="444"/>
  <c r="AD9" i="444"/>
  <c r="AA9" i="444"/>
  <c r="AC55" i="444"/>
  <c r="AD28" i="444"/>
  <c r="AC37" i="444"/>
  <c r="AA65" i="444"/>
  <c r="AC38" i="444"/>
  <c r="AA18" i="444"/>
  <c r="AD45" i="444"/>
  <c r="AD46" i="444"/>
  <c r="AC66" i="444"/>
  <c r="AC19" i="444"/>
  <c r="AA56" i="444"/>
  <c r="AA63" i="444"/>
  <c r="AC39" i="444"/>
  <c r="AC28" i="444"/>
  <c r="AC48" i="444"/>
  <c r="AA19" i="444"/>
  <c r="AC9" i="444"/>
  <c r="AA11" i="444"/>
  <c r="AD29" i="444"/>
  <c r="AD38" i="444"/>
  <c r="AD27" i="444"/>
  <c r="AA45" i="444"/>
  <c r="AD21" i="444"/>
  <c r="AA28" i="444"/>
  <c r="AC45" i="444"/>
  <c r="AC54" i="444"/>
  <c r="AA37" i="444"/>
  <c r="AA20" i="444"/>
  <c r="AD57" i="444"/>
  <c r="AC11" i="444"/>
  <c r="AD36" i="444"/>
  <c r="AC27" i="444"/>
  <c r="AA29" i="444"/>
  <c r="AA30" i="444"/>
  <c r="AD37" i="444"/>
  <c r="AD11" i="444"/>
  <c r="AA27" i="444"/>
  <c r="AC12" i="444"/>
  <c r="AA46" i="444"/>
  <c r="AC47" i="444"/>
  <c r="AD19" i="444"/>
  <c r="AC10" i="444"/>
  <c r="Q41" i="418"/>
  <c r="O41" i="419"/>
  <c r="Q41" i="436"/>
  <c r="R41" i="432"/>
  <c r="O41" i="430"/>
  <c r="Q41" i="438"/>
  <c r="R41" i="418"/>
  <c r="R41" i="434"/>
  <c r="O41" i="432"/>
  <c r="O41" i="424"/>
  <c r="R41" i="439"/>
  <c r="O41" i="439"/>
  <c r="R41" i="416"/>
  <c r="Q41" i="424"/>
  <c r="Q41" i="437"/>
  <c r="R41" i="437"/>
  <c r="R41" i="431"/>
  <c r="Q41" i="419"/>
  <c r="Q41" i="435"/>
  <c r="Q41" i="422"/>
  <c r="Q41" i="423"/>
  <c r="O41" i="433"/>
  <c r="R41" i="440"/>
  <c r="O41" i="440"/>
  <c r="Q41" i="433"/>
  <c r="R41" i="421"/>
  <c r="Q41" i="425"/>
  <c r="O41" i="438"/>
  <c r="Q41" i="426"/>
  <c r="O41" i="416"/>
  <c r="R41" i="428"/>
  <c r="R41" i="429"/>
  <c r="Q41" i="439"/>
  <c r="Q41" i="417"/>
  <c r="O41" i="434"/>
  <c r="O41" i="436"/>
  <c r="Q41" i="427"/>
  <c r="Q41" i="421"/>
  <c r="Q41" i="431"/>
  <c r="O41" i="417"/>
  <c r="Q41" i="440"/>
  <c r="O41" i="442"/>
  <c r="R41" i="422"/>
  <c r="R41" i="426"/>
  <c r="R41" i="420"/>
  <c r="O41" i="428"/>
  <c r="R41" i="419"/>
  <c r="O41" i="421"/>
  <c r="Q41" i="428"/>
  <c r="Q41" i="432"/>
  <c r="O41" i="425"/>
  <c r="O41" i="418"/>
  <c r="R41" i="435"/>
  <c r="Q41" i="442"/>
  <c r="R41" i="424"/>
  <c r="Q41" i="420"/>
  <c r="O41" i="422"/>
  <c r="O41" i="423"/>
  <c r="R41" i="425"/>
  <c r="R41" i="442"/>
  <c r="O41" i="420"/>
  <c r="Q41" i="443"/>
  <c r="O41" i="429"/>
  <c r="Q41" i="430"/>
  <c r="R41" i="417"/>
  <c r="Q41" i="441"/>
  <c r="AE13" i="444" l="1"/>
  <c r="AE14" i="444" s="1"/>
  <c r="AE67" i="444"/>
  <c r="AE68" i="444" s="1"/>
  <c r="AE58" i="444"/>
  <c r="AE59" i="444" s="1"/>
  <c r="AE40" i="444"/>
  <c r="AE41" i="444" s="1"/>
  <c r="AE22" i="444"/>
  <c r="AE23" i="444" s="1"/>
  <c r="AE49" i="444"/>
  <c r="AE50" i="444" s="1"/>
  <c r="AE31" i="444"/>
  <c r="AE32" i="444" s="1"/>
  <c r="AC13" i="444"/>
  <c r="AC14" i="444" s="1"/>
  <c r="AA58" i="444"/>
  <c r="AA59" i="444" s="1"/>
  <c r="AC22" i="444"/>
  <c r="AC23" i="444" s="1"/>
  <c r="AD49" i="444"/>
  <c r="AD50" i="444" s="1"/>
  <c r="AA22" i="444"/>
  <c r="AA23" i="444" s="1"/>
  <c r="AC40" i="444"/>
  <c r="AC41" i="444" s="1"/>
  <c r="AD31" i="444"/>
  <c r="AD32" i="444" s="1"/>
  <c r="AA40" i="444"/>
  <c r="AA41" i="444" s="1"/>
  <c r="AD67" i="444"/>
  <c r="AD68" i="444" s="1"/>
  <c r="AA31" i="444"/>
  <c r="AA32" i="444" s="1"/>
  <c r="AD22" i="444"/>
  <c r="AD23" i="444" s="1"/>
  <c r="AC31" i="444"/>
  <c r="AC32" i="444" s="1"/>
  <c r="AA13" i="444"/>
  <c r="AA14" i="444" s="1"/>
  <c r="AA49" i="444"/>
  <c r="AA50" i="444" s="1"/>
  <c r="AD40" i="444"/>
  <c r="AD41" i="444" s="1"/>
  <c r="AD13" i="444"/>
  <c r="AD14" i="444" s="1"/>
  <c r="AA67" i="444"/>
  <c r="AA68" i="444" s="1"/>
  <c r="AD58" i="444"/>
  <c r="AD59" i="444" s="1"/>
  <c r="AC67" i="444"/>
  <c r="AC68" i="444" s="1"/>
  <c r="AC58" i="444"/>
  <c r="AC59" i="444" s="1"/>
  <c r="AC49" i="444"/>
  <c r="AC50" i="444" s="1"/>
  <c r="U18" i="436"/>
  <c r="U40" i="436" s="1"/>
  <c r="U18" i="440"/>
  <c r="U40" i="440" s="1"/>
  <c r="U18" i="442"/>
  <c r="U40" i="442" s="1"/>
  <c r="U18" i="419"/>
  <c r="U40" i="419" s="1"/>
  <c r="U18" i="423"/>
  <c r="U40" i="423" s="1"/>
  <c r="V18" i="420"/>
  <c r="V40" i="420" s="1"/>
  <c r="V18" i="424"/>
  <c r="V40" i="424" s="1"/>
  <c r="V18" i="428"/>
  <c r="V40" i="428" s="1"/>
  <c r="V18" i="432"/>
  <c r="V40" i="432" s="1"/>
  <c r="V18" i="426"/>
  <c r="V40" i="426" s="1"/>
  <c r="V18" i="430"/>
  <c r="V40" i="430" s="1"/>
  <c r="V18" i="434"/>
  <c r="V40" i="434" s="1"/>
  <c r="V18" i="438"/>
  <c r="V40" i="438" s="1"/>
  <c r="U18" i="420"/>
  <c r="U40" i="420" s="1"/>
  <c r="U18" i="424"/>
  <c r="U40" i="424" s="1"/>
  <c r="U18" i="428"/>
  <c r="U40" i="428" s="1"/>
  <c r="U18" i="432"/>
  <c r="U40" i="432" s="1"/>
  <c r="U18" i="416"/>
  <c r="U40" i="416" s="1"/>
  <c r="U18" i="417"/>
  <c r="U40" i="417" s="1"/>
  <c r="U18" i="426"/>
  <c r="U40" i="426" s="1"/>
  <c r="U18" i="430"/>
  <c r="U40" i="430" s="1"/>
  <c r="U18" i="434"/>
  <c r="U40" i="434" s="1"/>
  <c r="U18" i="438"/>
  <c r="U40" i="438" s="1"/>
  <c r="AL36" i="444" a="1"/>
  <c r="AL56" i="444" a="1"/>
  <c r="AR45" i="444" a="1"/>
  <c r="AL27" i="444" a="1"/>
  <c r="AR38" i="444" a="1"/>
  <c r="AL45" i="444" a="1"/>
  <c r="AL65" i="444" a="1"/>
  <c r="AR47" i="444" a="1"/>
  <c r="AR56" i="444" a="1"/>
  <c r="AL9" i="444" a="1"/>
  <c r="AR27" i="444" a="1"/>
  <c r="AL63" i="444" a="1"/>
  <c r="AL38" i="444" a="1"/>
  <c r="AR54" i="444" a="1"/>
  <c r="AL19" i="444" a="1"/>
  <c r="AL30" i="444" a="1"/>
  <c r="AL18" i="444" a="1"/>
  <c r="AL21" i="444" a="1"/>
  <c r="AL54" i="444" a="1"/>
  <c r="AL11" i="444" a="1"/>
  <c r="AL47" i="444" a="1"/>
  <c r="AR65" i="444" a="1"/>
  <c r="AR36" i="444" a="1"/>
  <c r="AL38" i="444" l="1"/>
  <c r="AM38" i="444" s="1"/>
  <c r="AL21" i="444"/>
  <c r="AM21" i="444" s="1"/>
  <c r="AL18" i="444"/>
  <c r="AM18" i="444" s="1"/>
  <c r="AL9" i="444"/>
  <c r="AM9" i="444" s="1"/>
  <c r="AL54" i="444"/>
  <c r="AM54" i="444" s="1"/>
  <c r="AL45" i="444"/>
  <c r="AM45" i="444" s="1"/>
  <c r="AL63" i="444"/>
  <c r="AM63" i="444" s="1"/>
  <c r="AL36" i="444"/>
  <c r="AM36" i="444" s="1"/>
  <c r="AL11" i="444"/>
  <c r="AM11" i="444" s="1"/>
  <c r="AL27" i="444"/>
  <c r="AM27" i="444" s="1"/>
  <c r="AL19" i="444"/>
  <c r="AM19" i="444" s="1"/>
  <c r="AR65" i="444"/>
  <c r="AS65" i="444" s="1"/>
  <c r="AR56" i="444"/>
  <c r="AS56" i="444" s="1"/>
  <c r="AR47" i="444"/>
  <c r="AS47" i="444" s="1"/>
  <c r="AR38" i="444"/>
  <c r="AS38" i="444" s="1"/>
  <c r="AR54" i="444"/>
  <c r="AS54" i="444" s="1"/>
  <c r="AR45" i="444"/>
  <c r="AS45" i="444" s="1"/>
  <c r="AL65" i="444"/>
  <c r="AM65" i="444" s="1"/>
  <c r="AR36" i="444"/>
  <c r="AS36" i="444" s="1"/>
  <c r="AL56" i="444"/>
  <c r="AM56" i="444" s="1"/>
  <c r="AR27" i="444"/>
  <c r="AS27" i="444" s="1"/>
  <c r="AL47" i="444"/>
  <c r="AM47" i="444" s="1"/>
  <c r="AL30" i="444"/>
  <c r="AM30" i="444" s="1"/>
  <c r="U41" i="426"/>
  <c r="U41" i="419"/>
  <c r="U41" i="416"/>
  <c r="U41" i="440"/>
  <c r="U41" i="432"/>
  <c r="U41" i="428"/>
  <c r="U41" i="436"/>
  <c r="U41" i="424"/>
  <c r="U41" i="442"/>
  <c r="U41" i="420"/>
  <c r="U41" i="417"/>
  <c r="V41" i="438"/>
  <c r="V41" i="434"/>
  <c r="V41" i="430"/>
  <c r="V41" i="426"/>
  <c r="V41" i="432"/>
  <c r="V41" i="428"/>
  <c r="U41" i="438"/>
  <c r="V41" i="424"/>
  <c r="U41" i="434"/>
  <c r="V41" i="420"/>
  <c r="U41" i="430"/>
  <c r="U41" i="423"/>
  <c r="V18" i="427"/>
  <c r="V40" i="427" s="1"/>
  <c r="V18" i="417"/>
  <c r="V40" i="417" s="1"/>
  <c r="U18" i="439"/>
  <c r="U40" i="439" s="1"/>
  <c r="U18" i="433"/>
  <c r="U40" i="433" s="1"/>
  <c r="U18" i="435"/>
  <c r="U40" i="435" s="1"/>
  <c r="U18" i="429"/>
  <c r="U40" i="429" s="1"/>
  <c r="V18" i="423"/>
  <c r="V40" i="423" s="1"/>
  <c r="V18" i="416"/>
  <c r="V40" i="416" s="1"/>
  <c r="U18" i="431"/>
  <c r="U40" i="431" s="1"/>
  <c r="U18" i="425"/>
  <c r="U40" i="425" s="1"/>
  <c r="V18" i="419"/>
  <c r="V40" i="419" s="1"/>
  <c r="V18" i="440"/>
  <c r="V40" i="440" s="1"/>
  <c r="U18" i="427"/>
  <c r="U40" i="427" s="1"/>
  <c r="U18" i="421"/>
  <c r="U40" i="421" s="1"/>
  <c r="V18" i="442"/>
  <c r="V40" i="442" s="1"/>
  <c r="V18" i="436"/>
  <c r="V40" i="436" s="1"/>
  <c r="X18" i="433"/>
  <c r="T18" i="433"/>
  <c r="T40" i="433" s="1"/>
  <c r="T41" i="433" s="1"/>
  <c r="T18" i="428"/>
  <c r="T40" i="428" s="1"/>
  <c r="T41" i="428" s="1"/>
  <c r="X18" i="428"/>
  <c r="T18" i="443"/>
  <c r="T40" i="443" s="1"/>
  <c r="T41" i="443" s="1"/>
  <c r="X18" i="443"/>
  <c r="X18" i="441"/>
  <c r="T18" i="441"/>
  <c r="T40" i="441" s="1"/>
  <c r="T41" i="441" s="1"/>
  <c r="X18" i="439"/>
  <c r="T18" i="439"/>
  <c r="T40" i="439" s="1"/>
  <c r="T41" i="439" s="1"/>
  <c r="X18" i="437"/>
  <c r="T18" i="437"/>
  <c r="T40" i="437" s="1"/>
  <c r="T41" i="437" s="1"/>
  <c r="X18" i="416"/>
  <c r="T18" i="416"/>
  <c r="T40" i="416" s="1"/>
  <c r="T41" i="416" s="1"/>
  <c r="X18" i="442"/>
  <c r="T18" i="442"/>
  <c r="T40" i="442" s="1"/>
  <c r="T41" i="442" s="1"/>
  <c r="T18" i="424"/>
  <c r="T40" i="424" s="1"/>
  <c r="T41" i="424" s="1"/>
  <c r="X18" i="424"/>
  <c r="U18" i="443"/>
  <c r="U40" i="443" s="1"/>
  <c r="X18" i="438"/>
  <c r="T18" i="438"/>
  <c r="T40" i="438" s="1"/>
  <c r="T41" i="438" s="1"/>
  <c r="T18" i="420"/>
  <c r="T40" i="420" s="1"/>
  <c r="T41" i="420" s="1"/>
  <c r="X18" i="420"/>
  <c r="X18" i="429"/>
  <c r="T18" i="429"/>
  <c r="T40" i="429" s="1"/>
  <c r="T41" i="429" s="1"/>
  <c r="X18" i="434"/>
  <c r="T18" i="434"/>
  <c r="T40" i="434" s="1"/>
  <c r="T41" i="434" s="1"/>
  <c r="T18" i="432"/>
  <c r="T40" i="432" s="1"/>
  <c r="T41" i="432" s="1"/>
  <c r="X18" i="432"/>
  <c r="V18" i="422"/>
  <c r="V40" i="422" s="1"/>
  <c r="X18" i="430"/>
  <c r="T18" i="430"/>
  <c r="T40" i="430" s="1"/>
  <c r="T41" i="430" s="1"/>
  <c r="X18" i="440"/>
  <c r="T18" i="440"/>
  <c r="T40" i="440" s="1"/>
  <c r="T41" i="440" s="1"/>
  <c r="V18" i="418"/>
  <c r="V40" i="418" s="1"/>
  <c r="X18" i="426"/>
  <c r="T18" i="426"/>
  <c r="T40" i="426" s="1"/>
  <c r="T41" i="426" s="1"/>
  <c r="T18" i="436"/>
  <c r="T40" i="436" s="1"/>
  <c r="T41" i="436" s="1"/>
  <c r="X18" i="436"/>
  <c r="V18" i="441"/>
  <c r="V40" i="441" s="1"/>
  <c r="X18" i="422"/>
  <c r="T18" i="422"/>
  <c r="T40" i="422" s="1"/>
  <c r="T41" i="422" s="1"/>
  <c r="X18" i="435"/>
  <c r="T18" i="435"/>
  <c r="T40" i="435" s="1"/>
  <c r="T41" i="435" s="1"/>
  <c r="V18" i="437"/>
  <c r="V40" i="437" s="1"/>
  <c r="X18" i="418"/>
  <c r="T18" i="418"/>
  <c r="T40" i="418" s="1"/>
  <c r="T41" i="418" s="1"/>
  <c r="X18" i="431"/>
  <c r="T18" i="431"/>
  <c r="T40" i="431" s="1"/>
  <c r="T41" i="431" s="1"/>
  <c r="U18" i="422"/>
  <c r="U40" i="422" s="1"/>
  <c r="V18" i="443"/>
  <c r="V40" i="443" s="1"/>
  <c r="V18" i="433"/>
  <c r="V40" i="433" s="1"/>
  <c r="X18" i="425"/>
  <c r="T18" i="425"/>
  <c r="T40" i="425" s="1"/>
  <c r="T41" i="425" s="1"/>
  <c r="X18" i="427"/>
  <c r="T18" i="427"/>
  <c r="T40" i="427" s="1"/>
  <c r="T41" i="427" s="1"/>
  <c r="U18" i="418"/>
  <c r="U40" i="418" s="1"/>
  <c r="V18" i="439"/>
  <c r="V40" i="439" s="1"/>
  <c r="V18" i="429"/>
  <c r="V40" i="429" s="1"/>
  <c r="X18" i="421"/>
  <c r="T18" i="421"/>
  <c r="T40" i="421" s="1"/>
  <c r="T41" i="421" s="1"/>
  <c r="X18" i="423"/>
  <c r="T18" i="423"/>
  <c r="T40" i="423" s="1"/>
  <c r="T41" i="423" s="1"/>
  <c r="U18" i="441"/>
  <c r="U40" i="441" s="1"/>
  <c r="V18" i="435"/>
  <c r="V40" i="435" s="1"/>
  <c r="V18" i="425"/>
  <c r="V40" i="425" s="1"/>
  <c r="X18" i="417"/>
  <c r="T18" i="417"/>
  <c r="T40" i="417" s="1"/>
  <c r="T41" i="417" s="1"/>
  <c r="X18" i="419"/>
  <c r="T18" i="419"/>
  <c r="T40" i="419" s="1"/>
  <c r="T41" i="419" s="1"/>
  <c r="U18" i="437"/>
  <c r="U40" i="437" s="1"/>
  <c r="V18" i="431"/>
  <c r="V40" i="431" s="1"/>
  <c r="V18" i="421"/>
  <c r="V40" i="421" s="1"/>
  <c r="AR20" i="444" a="1"/>
  <c r="AR21" i="444" a="1"/>
  <c r="AL37" i="444" a="1"/>
  <c r="AR39" i="444" a="1"/>
  <c r="AL55" i="444" a="1"/>
  <c r="AR48" i="444" a="1"/>
  <c r="AL39" i="444" a="1"/>
  <c r="AL10" i="444" a="1"/>
  <c r="AR55" i="444" a="1"/>
  <c r="AL64" i="444" a="1"/>
  <c r="AR57" i="444" a="1"/>
  <c r="AR64" i="444" a="1"/>
  <c r="AL28" i="444" a="1"/>
  <c r="AL57" i="444" a="1"/>
  <c r="AL12" i="444" a="1"/>
  <c r="AL29" i="444" a="1"/>
  <c r="AR37" i="444" a="1"/>
  <c r="AR63" i="444" a="1"/>
  <c r="AR30" i="444" a="1"/>
  <c r="AL46" i="444" a="1"/>
  <c r="AL48" i="444" a="1"/>
  <c r="AR19" i="444" a="1"/>
  <c r="AL66" i="444" a="1"/>
  <c r="AR9" i="444" a="1"/>
  <c r="AR18" i="444" a="1"/>
  <c r="AR66" i="444" a="1"/>
  <c r="AR12" i="444" a="1"/>
  <c r="AR10" i="444" a="1"/>
  <c r="AR29" i="444" a="1"/>
  <c r="AR28" i="444" a="1"/>
  <c r="AL20" i="444" a="1"/>
  <c r="AR46" i="444" a="1"/>
  <c r="AR11" i="444" a="1"/>
  <c r="AR46" i="444" l="1"/>
  <c r="AR9" i="444"/>
  <c r="AS9" i="444" s="1"/>
  <c r="AR19" i="444"/>
  <c r="AS19" i="444" s="1"/>
  <c r="AR64" i="444"/>
  <c r="AS64" i="444" s="1"/>
  <c r="AR21" i="444"/>
  <c r="AS21" i="444" s="1"/>
  <c r="AR39" i="444"/>
  <c r="AS39" i="444" s="1"/>
  <c r="AL37" i="444"/>
  <c r="AM37" i="444" s="1"/>
  <c r="AL48" i="444"/>
  <c r="AM48" i="444" s="1"/>
  <c r="AR20" i="444"/>
  <c r="AS20" i="444" s="1"/>
  <c r="AR18" i="444"/>
  <c r="AS18" i="444" s="1"/>
  <c r="AR30" i="444"/>
  <c r="AS30" i="444" s="1"/>
  <c r="AL46" i="444"/>
  <c r="AM46" i="444" s="1"/>
  <c r="AR55" i="444"/>
  <c r="AS55" i="444" s="1"/>
  <c r="AL57" i="444"/>
  <c r="AM57" i="444" s="1"/>
  <c r="AS46" i="444"/>
  <c r="AR12" i="444"/>
  <c r="AS12" i="444" s="1"/>
  <c r="AL12" i="444"/>
  <c r="AM12" i="444" s="1"/>
  <c r="AL55" i="444"/>
  <c r="AM55" i="444" s="1"/>
  <c r="AR28" i="444"/>
  <c r="AS28" i="444" s="1"/>
  <c r="AR66" i="444"/>
  <c r="AS66" i="444" s="1"/>
  <c r="AL29" i="444"/>
  <c r="AM29" i="444" s="1"/>
  <c r="AR63" i="444"/>
  <c r="AS63" i="444" s="1"/>
  <c r="AL66" i="444"/>
  <c r="AM66" i="444" s="1"/>
  <c r="AR48" i="444"/>
  <c r="AS48" i="444" s="1"/>
  <c r="AL20" i="444"/>
  <c r="AM20" i="444" s="1"/>
  <c r="AM22" i="444" s="1"/>
  <c r="AN23" i="444" s="1"/>
  <c r="AR11" i="444"/>
  <c r="AS11" i="444" s="1"/>
  <c r="AL64" i="444"/>
  <c r="AM64" i="444" s="1"/>
  <c r="AR37" i="444"/>
  <c r="AS37" i="444" s="1"/>
  <c r="AL28" i="444"/>
  <c r="AM28" i="444" s="1"/>
  <c r="AR57" i="444"/>
  <c r="AS57" i="444" s="1"/>
  <c r="AL39" i="444"/>
  <c r="AM39" i="444" s="1"/>
  <c r="AR29" i="444"/>
  <c r="AS29" i="444" s="1"/>
  <c r="AL10" i="444"/>
  <c r="AM10" i="444" s="1"/>
  <c r="AR10" i="444"/>
  <c r="AS10" i="444" s="1"/>
  <c r="Y18" i="425"/>
  <c r="Y40" i="425" s="1"/>
  <c r="Y41" i="425" s="1"/>
  <c r="X40" i="425"/>
  <c r="Y18" i="436"/>
  <c r="Y40" i="436" s="1"/>
  <c r="Y41" i="436" s="1"/>
  <c r="X40" i="436"/>
  <c r="Y18" i="420"/>
  <c r="Y40" i="420" s="1"/>
  <c r="Y41" i="420" s="1"/>
  <c r="X40" i="420"/>
  <c r="Y18" i="428"/>
  <c r="Y40" i="428" s="1"/>
  <c r="Y41" i="428" s="1"/>
  <c r="X40" i="428"/>
  <c r="Y18" i="423"/>
  <c r="Y40" i="423" s="1"/>
  <c r="Y41" i="423" s="1"/>
  <c r="X40" i="423"/>
  <c r="Y18" i="432"/>
  <c r="Y40" i="432" s="1"/>
  <c r="Y41" i="432" s="1"/>
  <c r="X40" i="432"/>
  <c r="V41" i="440"/>
  <c r="V41" i="417"/>
  <c r="Y18" i="421"/>
  <c r="Y40" i="421" s="1"/>
  <c r="Y41" i="421" s="1"/>
  <c r="X40" i="421"/>
  <c r="V41" i="437"/>
  <c r="Y18" i="426"/>
  <c r="Y40" i="426" s="1"/>
  <c r="Y41" i="426" s="1"/>
  <c r="X40" i="426"/>
  <c r="Y18" i="438"/>
  <c r="Y40" i="438" s="1"/>
  <c r="Y41" i="438" s="1"/>
  <c r="X40" i="438"/>
  <c r="Y18" i="433"/>
  <c r="Y40" i="433" s="1"/>
  <c r="Y41" i="433" s="1"/>
  <c r="X40" i="433"/>
  <c r="V41" i="419"/>
  <c r="V41" i="427"/>
  <c r="U41" i="425"/>
  <c r="Y18" i="435"/>
  <c r="Y40" i="435" s="1"/>
  <c r="Y41" i="435" s="1"/>
  <c r="X40" i="435"/>
  <c r="Y18" i="434"/>
  <c r="Y40" i="434" s="1"/>
  <c r="Y41" i="434" s="1"/>
  <c r="X40" i="434"/>
  <c r="Y18" i="441"/>
  <c r="Y40" i="441" s="1"/>
  <c r="Y41" i="441" s="1"/>
  <c r="X40" i="441"/>
  <c r="U41" i="431"/>
  <c r="Y18" i="439"/>
  <c r="Y40" i="439" s="1"/>
  <c r="Y41" i="439" s="1"/>
  <c r="X40" i="439"/>
  <c r="V41" i="418"/>
  <c r="Y18" i="443"/>
  <c r="Y40" i="443" s="1"/>
  <c r="Y41" i="443" s="1"/>
  <c r="X40" i="443"/>
  <c r="V41" i="416"/>
  <c r="Y18" i="422"/>
  <c r="Y40" i="422" s="1"/>
  <c r="Y41" i="422" s="1"/>
  <c r="X40" i="422"/>
  <c r="V41" i="423"/>
  <c r="Y18" i="440"/>
  <c r="Y40" i="440" s="1"/>
  <c r="Y41" i="440" s="1"/>
  <c r="X40" i="440"/>
  <c r="U41" i="429"/>
  <c r="V41" i="433"/>
  <c r="U41" i="435"/>
  <c r="V41" i="429"/>
  <c r="V41" i="443"/>
  <c r="Y18" i="430"/>
  <c r="Y40" i="430" s="1"/>
  <c r="Y41" i="430" s="1"/>
  <c r="X40" i="430"/>
  <c r="U41" i="443"/>
  <c r="U41" i="433"/>
  <c r="V41" i="421"/>
  <c r="V41" i="439"/>
  <c r="U41" i="422"/>
  <c r="Y18" i="424"/>
  <c r="Y40" i="424" s="1"/>
  <c r="Y41" i="424" s="1"/>
  <c r="X40" i="424"/>
  <c r="V41" i="436"/>
  <c r="U41" i="439"/>
  <c r="V41" i="431"/>
  <c r="U41" i="418"/>
  <c r="V41" i="442"/>
  <c r="Y18" i="417"/>
  <c r="Y40" i="417" s="1"/>
  <c r="Y41" i="417" s="1"/>
  <c r="X40" i="417"/>
  <c r="U41" i="437"/>
  <c r="V41" i="425"/>
  <c r="Y18" i="431"/>
  <c r="Y40" i="431" s="1"/>
  <c r="Y41" i="431" s="1"/>
  <c r="X40" i="431"/>
  <c r="Y18" i="416"/>
  <c r="Y40" i="416" s="1"/>
  <c r="Y41" i="416" s="1"/>
  <c r="X40" i="416"/>
  <c r="U41" i="421"/>
  <c r="V41" i="435"/>
  <c r="Y18" i="427"/>
  <c r="Y40" i="427" s="1"/>
  <c r="Y41" i="427" s="1"/>
  <c r="X40" i="427"/>
  <c r="Y18" i="442"/>
  <c r="Y40" i="442" s="1"/>
  <c r="Y41" i="442" s="1"/>
  <c r="X40" i="442"/>
  <c r="U41" i="427"/>
  <c r="V41" i="422"/>
  <c r="Y18" i="419"/>
  <c r="Y40" i="419" s="1"/>
  <c r="Y41" i="419" s="1"/>
  <c r="X40" i="419"/>
  <c r="U41" i="441"/>
  <c r="Y18" i="418"/>
  <c r="Y40" i="418" s="1"/>
  <c r="Y41" i="418" s="1"/>
  <c r="X40" i="418"/>
  <c r="V41" i="441"/>
  <c r="Y18" i="429"/>
  <c r="Y40" i="429" s="1"/>
  <c r="Y41" i="429" s="1"/>
  <c r="X40" i="429"/>
  <c r="Y18" i="437"/>
  <c r="Y40" i="437" s="1"/>
  <c r="Y41" i="437" s="1"/>
  <c r="X40" i="437"/>
  <c r="AB29" i="444" a="1"/>
  <c r="AB19" i="444" a="1"/>
  <c r="AB65" i="444" a="1"/>
  <c r="AF30" i="444" a="1"/>
  <c r="AB30" i="444" a="1"/>
  <c r="AF56" i="444" a="1"/>
  <c r="AF21" i="444" a="1"/>
  <c r="AB20" i="444" a="1"/>
  <c r="AB10" i="444" a="1"/>
  <c r="AB11" i="444" a="1"/>
  <c r="AB64" i="444" a="1"/>
  <c r="AF18" i="444" a="1"/>
  <c r="AF45" i="444" a="1"/>
  <c r="AB66" i="444" a="1"/>
  <c r="AF46" i="444" a="1"/>
  <c r="AB36" i="444" a="1"/>
  <c r="AF29" i="444" a="1"/>
  <c r="AB38" i="444" a="1"/>
  <c r="AB21" i="444" a="1"/>
  <c r="AB12" i="444" a="1"/>
  <c r="AB9" i="444" a="1"/>
  <c r="AF55" i="444" a="1"/>
  <c r="AF39" i="444" a="1"/>
  <c r="AF54" i="444" a="1"/>
  <c r="AB46" i="444" a="1"/>
  <c r="AF28" i="444" a="1"/>
  <c r="AF47" i="444" a="1"/>
  <c r="AF63" i="444" a="1"/>
  <c r="AF65" i="444" a="1"/>
  <c r="AB28" i="444" a="1"/>
  <c r="AB39" i="444" a="1"/>
  <c r="AF57" i="444" a="1"/>
  <c r="AF66" i="444" a="1"/>
  <c r="AB37" i="444" a="1"/>
  <c r="AB54" i="444" a="1"/>
  <c r="AB18" i="444" a="1"/>
  <c r="AF11" i="444" a="1"/>
  <c r="AF27" i="444" a="1"/>
  <c r="AF64" i="444" a="1"/>
  <c r="AB27" i="444" a="1"/>
  <c r="AB48" i="444" a="1"/>
  <c r="AF20" i="444" a="1"/>
  <c r="AB55" i="444" a="1"/>
  <c r="AF36" i="444" a="1"/>
  <c r="AF12" i="444" a="1"/>
  <c r="AB47" i="444" a="1"/>
  <c r="AB56" i="444" a="1"/>
  <c r="AF19" i="444" a="1"/>
  <c r="AF38" i="444" a="1"/>
  <c r="AB63" i="444" a="1"/>
  <c r="AB57" i="444" a="1"/>
  <c r="AF37" i="444" a="1"/>
  <c r="AF9" i="444" a="1"/>
  <c r="AF48" i="444" a="1"/>
  <c r="AB45" i="444" a="1"/>
  <c r="AF10" i="444" a="1"/>
  <c r="AO19" i="444" l="1"/>
  <c r="AO20" i="444"/>
  <c r="AO21" i="444"/>
  <c r="AO18" i="444"/>
  <c r="AQ18" i="444" s="1"/>
  <c r="AS40" i="444"/>
  <c r="AT41" i="444" s="1"/>
  <c r="AM67" i="444"/>
  <c r="AN68" i="444" s="1"/>
  <c r="AM31" i="444"/>
  <c r="AN32" i="444" s="1"/>
  <c r="AS49" i="444"/>
  <c r="AT50" i="444" s="1"/>
  <c r="AS67" i="444"/>
  <c r="AT68" i="444" s="1"/>
  <c r="AM49" i="444"/>
  <c r="AN50" i="444" s="1"/>
  <c r="AS58" i="444"/>
  <c r="AT59" i="444" s="1"/>
  <c r="AS31" i="444"/>
  <c r="AT32" i="444" s="1"/>
  <c r="AS22" i="444"/>
  <c r="AT23" i="444" s="1"/>
  <c r="AM58" i="444"/>
  <c r="AN59" i="444" s="1"/>
  <c r="AM40" i="444"/>
  <c r="AN41" i="444" s="1"/>
  <c r="AR40" i="444"/>
  <c r="AR41" i="444" s="1"/>
  <c r="AL58" i="444"/>
  <c r="AL59" i="444" s="1"/>
  <c r="AL31" i="444"/>
  <c r="AL32" i="444" s="1"/>
  <c r="AL22" i="444"/>
  <c r="AL23" i="444" s="1"/>
  <c r="AM13" i="444"/>
  <c r="AN14" i="444" s="1"/>
  <c r="AS13" i="444"/>
  <c r="AT14" i="444" s="1"/>
  <c r="AR31" i="444"/>
  <c r="AR49" i="444"/>
  <c r="AL49" i="444"/>
  <c r="AL13" i="444"/>
  <c r="AR58" i="444"/>
  <c r="AL40" i="444"/>
  <c r="AL67" i="444"/>
  <c r="AB11" i="444"/>
  <c r="AB19" i="444"/>
  <c r="AB9" i="444"/>
  <c r="AB56" i="444"/>
  <c r="AF11" i="444"/>
  <c r="AG11" i="444" s="1"/>
  <c r="AF19" i="444"/>
  <c r="AG19" i="444" s="1"/>
  <c r="AF9" i="444"/>
  <c r="AG9" i="444" s="1"/>
  <c r="AF56" i="444"/>
  <c r="AG56" i="444" s="1"/>
  <c r="AB39" i="444"/>
  <c r="AB57" i="444"/>
  <c r="AB54" i="444"/>
  <c r="AF39" i="444"/>
  <c r="AG39" i="444" s="1"/>
  <c r="AB29" i="444"/>
  <c r="AF57" i="444"/>
  <c r="AG57" i="444" s="1"/>
  <c r="AF54" i="444"/>
  <c r="AG54" i="444" s="1"/>
  <c r="AB64" i="444"/>
  <c r="AF29" i="444"/>
  <c r="AG29" i="444" s="1"/>
  <c r="AB30" i="444"/>
  <c r="AF64" i="444"/>
  <c r="AG64" i="444" s="1"/>
  <c r="AF30" i="444"/>
  <c r="AG30" i="444" s="1"/>
  <c r="AB46" i="444"/>
  <c r="AB47" i="444"/>
  <c r="AF46" i="444"/>
  <c r="AG46" i="444" s="1"/>
  <c r="AF47" i="444"/>
  <c r="AG47" i="444" s="1"/>
  <c r="AB55" i="444"/>
  <c r="AB45" i="444"/>
  <c r="AB12" i="444"/>
  <c r="AF55" i="444"/>
  <c r="AG55" i="444" s="1"/>
  <c r="AF45" i="444"/>
  <c r="AG45" i="444" s="1"/>
  <c r="AB20" i="444"/>
  <c r="AF12" i="444"/>
  <c r="AG12" i="444" s="1"/>
  <c r="AB65" i="444"/>
  <c r="AB27" i="444"/>
  <c r="AF20" i="444"/>
  <c r="AG20" i="444" s="1"/>
  <c r="AB18" i="444"/>
  <c r="AF65" i="444"/>
  <c r="AG65" i="444" s="1"/>
  <c r="AF27" i="444"/>
  <c r="AG27" i="444" s="1"/>
  <c r="AF18" i="444"/>
  <c r="AG18" i="444" s="1"/>
  <c r="AB66" i="444"/>
  <c r="AB38" i="444"/>
  <c r="AB63" i="444"/>
  <c r="AB21" i="444"/>
  <c r="AB48" i="444"/>
  <c r="AF66" i="444"/>
  <c r="AG66" i="444" s="1"/>
  <c r="AF38" i="444"/>
  <c r="AG38" i="444" s="1"/>
  <c r="AF63" i="444"/>
  <c r="AG63" i="444" s="1"/>
  <c r="AF48" i="444"/>
  <c r="AG48" i="444" s="1"/>
  <c r="AB36" i="444"/>
  <c r="AB37" i="444"/>
  <c r="AF21" i="444"/>
  <c r="AG21" i="444" s="1"/>
  <c r="AF36" i="444"/>
  <c r="AG36" i="444" s="1"/>
  <c r="AB10" i="444"/>
  <c r="AB28" i="444"/>
  <c r="AF37" i="444"/>
  <c r="AG37" i="444" s="1"/>
  <c r="AF10" i="444"/>
  <c r="AG10" i="444" s="1"/>
  <c r="AF28" i="444"/>
  <c r="AG28" i="444" s="1"/>
  <c r="X41" i="442"/>
  <c r="X41" i="417"/>
  <c r="X41" i="440"/>
  <c r="X41" i="434"/>
  <c r="X41" i="427"/>
  <c r="X41" i="435"/>
  <c r="X41" i="432"/>
  <c r="X41" i="422"/>
  <c r="X41" i="437"/>
  <c r="X41" i="423"/>
  <c r="X41" i="429"/>
  <c r="X41" i="430"/>
  <c r="X41" i="433"/>
  <c r="X41" i="428"/>
  <c r="AR22" i="444"/>
  <c r="X41" i="443"/>
  <c r="X41" i="418"/>
  <c r="X41" i="438"/>
  <c r="X41" i="420"/>
  <c r="X41" i="416"/>
  <c r="X41" i="439"/>
  <c r="X41" i="426"/>
  <c r="X41" i="436"/>
  <c r="AR67" i="444"/>
  <c r="X41" i="419"/>
  <c r="X41" i="431"/>
  <c r="X41" i="424"/>
  <c r="X41" i="425"/>
  <c r="X41" i="441"/>
  <c r="X41" i="421"/>
  <c r="AR13" i="444"/>
  <c r="AP21" i="444" l="1"/>
  <c r="AQ21" i="444"/>
  <c r="AP20" i="444"/>
  <c r="AQ20" i="444"/>
  <c r="AP19" i="444"/>
  <c r="AQ19" i="444"/>
  <c r="AP18" i="444"/>
  <c r="AU64" i="444"/>
  <c r="AU65" i="444"/>
  <c r="AU66" i="444"/>
  <c r="AU63" i="444"/>
  <c r="AW63" i="444" s="1"/>
  <c r="AO64" i="444"/>
  <c r="AO65" i="444"/>
  <c r="AO66" i="444"/>
  <c r="AO63" i="444"/>
  <c r="AQ63" i="444" s="1"/>
  <c r="AU55" i="444"/>
  <c r="AU56" i="444"/>
  <c r="AU57" i="444"/>
  <c r="AU54" i="444"/>
  <c r="AW54" i="444" s="1"/>
  <c r="AO55" i="444"/>
  <c r="AO56" i="444"/>
  <c r="AO57" i="444"/>
  <c r="AO54" i="444"/>
  <c r="AQ54" i="444" s="1"/>
  <c r="AU46" i="444"/>
  <c r="AU47" i="444"/>
  <c r="AU48" i="444"/>
  <c r="AU45" i="444"/>
  <c r="AO46" i="444"/>
  <c r="AO47" i="444"/>
  <c r="AO48" i="444"/>
  <c r="AO45" i="444"/>
  <c r="AQ45" i="444" s="1"/>
  <c r="AU37" i="444"/>
  <c r="AU38" i="444"/>
  <c r="AU39" i="444"/>
  <c r="AU36" i="444"/>
  <c r="AW36" i="444" s="1"/>
  <c r="AO37" i="444"/>
  <c r="AO38" i="444"/>
  <c r="AO39" i="444"/>
  <c r="AO36" i="444"/>
  <c r="AQ36" i="444" s="1"/>
  <c r="AU28" i="444"/>
  <c r="AU29" i="444"/>
  <c r="AU30" i="444"/>
  <c r="AU27" i="444"/>
  <c r="AW27" i="444" s="1"/>
  <c r="AO28" i="444"/>
  <c r="AO29" i="444"/>
  <c r="AO30" i="444"/>
  <c r="AO27" i="444"/>
  <c r="AQ27" i="444" s="1"/>
  <c r="AU19" i="444"/>
  <c r="AU20" i="444"/>
  <c r="AU21" i="444"/>
  <c r="AU18" i="444"/>
  <c r="AW18" i="444" s="1"/>
  <c r="AU10" i="444"/>
  <c r="AU11" i="444"/>
  <c r="AU12" i="444"/>
  <c r="AU9" i="444"/>
  <c r="AW9" i="444" s="1"/>
  <c r="AO10" i="444"/>
  <c r="AO11" i="444"/>
  <c r="AO12" i="444"/>
  <c r="AO9" i="444"/>
  <c r="AP9" i="444" s="1"/>
  <c r="AG67" i="444"/>
  <c r="AH68" i="444" s="1"/>
  <c r="AG58" i="444"/>
  <c r="AH59" i="444" s="1"/>
  <c r="AG49" i="444"/>
  <c r="AH50" i="444" s="1"/>
  <c r="AG40" i="444"/>
  <c r="AH41" i="444" s="1"/>
  <c r="AG31" i="444"/>
  <c r="AH32" i="444" s="1"/>
  <c r="AG22" i="444"/>
  <c r="AH23" i="444" s="1"/>
  <c r="AR59" i="444"/>
  <c r="AR32" i="444"/>
  <c r="AR50" i="444"/>
  <c r="AL41" i="444"/>
  <c r="AG13" i="444"/>
  <c r="AH14" i="444" s="1"/>
  <c r="AR14" i="444"/>
  <c r="AL14" i="444"/>
  <c r="AL50" i="444"/>
  <c r="AB40" i="444"/>
  <c r="AB41" i="444" s="1"/>
  <c r="AB58" i="444"/>
  <c r="AB59" i="444" s="1"/>
  <c r="AL68" i="444"/>
  <c r="AF58" i="444"/>
  <c r="AR68" i="444"/>
  <c r="AF67" i="444"/>
  <c r="AF49" i="444"/>
  <c r="AR23" i="444"/>
  <c r="AB49" i="444"/>
  <c r="AB50" i="444" s="1"/>
  <c r="AB67" i="444"/>
  <c r="AB68" i="444" s="1"/>
  <c r="AF13" i="444"/>
  <c r="AF22" i="444"/>
  <c r="AF31" i="444"/>
  <c r="AF40" i="444"/>
  <c r="AB22" i="444"/>
  <c r="AB23" i="444" s="1"/>
  <c r="AB13" i="444"/>
  <c r="AB14" i="444" s="1"/>
  <c r="AB31" i="444"/>
  <c r="AB32" i="444" s="1"/>
  <c r="AV66" i="444" l="1"/>
  <c r="AW66" i="444"/>
  <c r="AV64" i="444"/>
  <c r="AW64" i="444"/>
  <c r="AV65" i="444"/>
  <c r="AW65" i="444"/>
  <c r="AV63" i="444"/>
  <c r="AP66" i="444"/>
  <c r="AQ66" i="444"/>
  <c r="AP65" i="444"/>
  <c r="AQ65" i="444"/>
  <c r="AP64" i="444"/>
  <c r="AQ64" i="444"/>
  <c r="AP63" i="444"/>
  <c r="AV57" i="444"/>
  <c r="AW57" i="444"/>
  <c r="AV56" i="444"/>
  <c r="AW56" i="444"/>
  <c r="AV55" i="444"/>
  <c r="AW55" i="444"/>
  <c r="AV54" i="444"/>
  <c r="AP57" i="444"/>
  <c r="AQ57" i="444"/>
  <c r="AP56" i="444"/>
  <c r="AQ56" i="444"/>
  <c r="AP55" i="444"/>
  <c r="AQ55" i="444"/>
  <c r="AP54" i="444"/>
  <c r="AV47" i="444"/>
  <c r="AW47" i="444"/>
  <c r="AV48" i="444"/>
  <c r="AW48" i="444"/>
  <c r="AV46" i="444"/>
  <c r="AW46" i="444"/>
  <c r="AV45" i="444"/>
  <c r="AW45" i="444"/>
  <c r="AP48" i="444"/>
  <c r="AQ48" i="444"/>
  <c r="AP47" i="444"/>
  <c r="AQ47" i="444"/>
  <c r="AP46" i="444"/>
  <c r="AQ46" i="444"/>
  <c r="AP45" i="444"/>
  <c r="AW39" i="444"/>
  <c r="AV39" i="444"/>
  <c r="AW37" i="444"/>
  <c r="AV37" i="444"/>
  <c r="AW38" i="444"/>
  <c r="AV38" i="444"/>
  <c r="AV36" i="444"/>
  <c r="AP39" i="444"/>
  <c r="AQ39" i="444"/>
  <c r="AP38" i="444"/>
  <c r="AQ38" i="444"/>
  <c r="AP37" i="444"/>
  <c r="AQ37" i="444"/>
  <c r="AP36" i="444"/>
  <c r="AV28" i="444"/>
  <c r="AW28" i="444"/>
  <c r="AV30" i="444"/>
  <c r="AW30" i="444"/>
  <c r="AV29" i="444"/>
  <c r="AW29" i="444"/>
  <c r="AV27" i="444"/>
  <c r="AP30" i="444"/>
  <c r="AQ30" i="444"/>
  <c r="AP28" i="444"/>
  <c r="AQ28" i="444"/>
  <c r="AP29" i="444"/>
  <c r="AQ29" i="444"/>
  <c r="AP27" i="444"/>
  <c r="AV21" i="444"/>
  <c r="AW21" i="444"/>
  <c r="AV19" i="444"/>
  <c r="AW19" i="444"/>
  <c r="AV20" i="444"/>
  <c r="AW20" i="444"/>
  <c r="AV18" i="444"/>
  <c r="AV10" i="444"/>
  <c r="AW10" i="444"/>
  <c r="AV12" i="444"/>
  <c r="AW12" i="444"/>
  <c r="AV11" i="444"/>
  <c r="AW11" i="444"/>
  <c r="AV9" i="444"/>
  <c r="AP10" i="444"/>
  <c r="AQ10" i="444"/>
  <c r="AP12" i="444"/>
  <c r="AQ12" i="444"/>
  <c r="AP11" i="444"/>
  <c r="AQ11" i="444"/>
  <c r="AQ9" i="444"/>
  <c r="AI64" i="444"/>
  <c r="AI65" i="444"/>
  <c r="AI66" i="444"/>
  <c r="AI63" i="444"/>
  <c r="AK63" i="444" s="1"/>
  <c r="AI55" i="444"/>
  <c r="AI56" i="444"/>
  <c r="AI57" i="444"/>
  <c r="AI54" i="444"/>
  <c r="AK54" i="444" s="1"/>
  <c r="AI46" i="444"/>
  <c r="AI47" i="444"/>
  <c r="AI48" i="444"/>
  <c r="AI45" i="444"/>
  <c r="AK45" i="444" s="1"/>
  <c r="AI37" i="444"/>
  <c r="AI38" i="444"/>
  <c r="AI39" i="444"/>
  <c r="AI36" i="444"/>
  <c r="AK36" i="444" s="1"/>
  <c r="AI28" i="444"/>
  <c r="AI29" i="444"/>
  <c r="AI30" i="444"/>
  <c r="AI27" i="444"/>
  <c r="AK27" i="444" s="1"/>
  <c r="AI19" i="444"/>
  <c r="AI20" i="444"/>
  <c r="AI21" i="444"/>
  <c r="AI18" i="444"/>
  <c r="AK18" i="444" s="1"/>
  <c r="AI10" i="444"/>
  <c r="AI11" i="444"/>
  <c r="AI12" i="444"/>
  <c r="AI9" i="444"/>
  <c r="AF68" i="444"/>
  <c r="AF59" i="444"/>
  <c r="AF50" i="444"/>
  <c r="AF23" i="444"/>
  <c r="AF41" i="444"/>
  <c r="AF14" i="444"/>
  <c r="AF32" i="444"/>
  <c r="AJ64" i="444" l="1"/>
  <c r="AK64" i="444"/>
  <c r="AJ65" i="444"/>
  <c r="AK65" i="444"/>
  <c r="AJ66" i="444"/>
  <c r="AK66" i="444"/>
  <c r="AJ63" i="444"/>
  <c r="AJ57" i="444"/>
  <c r="AK57" i="444"/>
  <c r="AJ56" i="444"/>
  <c r="AK56" i="444"/>
  <c r="AJ55" i="444"/>
  <c r="AK55" i="444"/>
  <c r="AJ54" i="444"/>
  <c r="AJ48" i="444"/>
  <c r="AK48" i="444"/>
  <c r="AJ46" i="444"/>
  <c r="AK46" i="444"/>
  <c r="AJ47" i="444"/>
  <c r="AK47" i="444"/>
  <c r="AJ45" i="444"/>
  <c r="AJ39" i="444"/>
  <c r="AK39" i="444"/>
  <c r="AJ37" i="444"/>
  <c r="AK37" i="444"/>
  <c r="AJ38" i="444"/>
  <c r="AK38" i="444"/>
  <c r="AJ36" i="444"/>
  <c r="AJ30" i="444"/>
  <c r="AK30" i="444"/>
  <c r="AJ28" i="444"/>
  <c r="AK28" i="444"/>
  <c r="AJ29" i="444"/>
  <c r="AK29" i="444"/>
  <c r="AJ27" i="444"/>
  <c r="AJ19" i="444"/>
  <c r="AK19" i="444"/>
  <c r="AJ21" i="444"/>
  <c r="AK21" i="444"/>
  <c r="AJ20" i="444"/>
  <c r="AK20" i="444"/>
  <c r="AJ18" i="444"/>
  <c r="AJ12" i="444"/>
  <c r="AK12" i="444"/>
  <c r="AJ11" i="444"/>
  <c r="AK11" i="444"/>
  <c r="AJ10" i="444"/>
  <c r="AK10" i="444"/>
  <c r="AJ9" i="444"/>
  <c r="AK9" i="44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<sst xmlns="http://schemas.openxmlformats.org/spreadsheetml/2006/main" count="2804" uniqueCount="122">
  <si>
    <t>blk-01</t>
  </si>
  <si>
    <t>blk-02</t>
  </si>
  <si>
    <t>20 (20)</t>
  </si>
  <si>
    <t>Valid Values</t>
  </si>
  <si>
    <t>***</t>
  </si>
  <si>
    <t>StdDev (abs)</t>
  </si>
  <si>
    <t>StdDev (%)</t>
  </si>
  <si>
    <t>StdErr (abs)</t>
  </si>
  <si>
    <t>StdErr (%)</t>
  </si>
  <si>
    <t>Mean</t>
  </si>
  <si>
    <t xml:space="preserve"> tbdgy - St</t>
  </si>
  <si>
    <t>tbdgy</t>
  </si>
  <si>
    <t>Info</t>
  </si>
  <si>
    <t>C | H2</t>
  </si>
  <si>
    <t>H2</t>
  </si>
  <si>
    <t>H1</t>
  </si>
  <si>
    <t>C</t>
  </si>
  <si>
    <t>L1</t>
  </si>
  <si>
    <t>L3</t>
  </si>
  <si>
    <t>Cup</t>
  </si>
  <si>
    <t>206Pb/208Pb (2)</t>
  </si>
  <si>
    <t>208Pb</t>
  </si>
  <si>
    <t>207Pb</t>
  </si>
  <si>
    <t>206Pb</t>
  </si>
  <si>
    <t>204Pb</t>
  </si>
  <si>
    <t>202Hg</t>
  </si>
  <si>
    <t>Time</t>
  </si>
  <si>
    <t>Cycle</t>
  </si>
  <si>
    <t>z_ref</t>
  </si>
  <si>
    <t>z_ref_01</t>
  </si>
  <si>
    <t>z_14</t>
  </si>
  <si>
    <t>z_14_01</t>
  </si>
  <si>
    <t>z_14c</t>
  </si>
  <si>
    <t>z_14c_01</t>
  </si>
  <si>
    <t>z_14dc</t>
  </si>
  <si>
    <t>z_14dc_01</t>
  </si>
  <si>
    <t>z_135</t>
  </si>
  <si>
    <t>z_135_01</t>
  </si>
  <si>
    <t>z_135c</t>
  </si>
  <si>
    <t>z_135c_01</t>
  </si>
  <si>
    <t>z_135dc_01</t>
  </si>
  <si>
    <t>z_ref_02</t>
  </si>
  <si>
    <t>z_14_02</t>
  </si>
  <si>
    <t>z_14c_02</t>
  </si>
  <si>
    <t>z_14dc_02</t>
  </si>
  <si>
    <t>z_135_02</t>
  </si>
  <si>
    <t>z_135c_02</t>
  </si>
  <si>
    <t>z_135dc_02</t>
  </si>
  <si>
    <t>z_135dc_03</t>
  </si>
  <si>
    <t>z_135c_03</t>
  </si>
  <si>
    <t>z_135_03</t>
  </si>
  <si>
    <t>z_14dc_03</t>
  </si>
  <si>
    <t>z_14c_03</t>
  </si>
  <si>
    <t>z_14_03</t>
  </si>
  <si>
    <t>z_ref_03</t>
  </si>
  <si>
    <t>z_135dc_04</t>
  </si>
  <si>
    <t>z_135c_04</t>
  </si>
  <si>
    <t>z_135_04</t>
  </si>
  <si>
    <t>z_14dc_04</t>
  </si>
  <si>
    <t>z_14c_04</t>
  </si>
  <si>
    <t>z_14_04</t>
  </si>
  <si>
    <t>z_ref_04</t>
  </si>
  <si>
    <t>H1 | H2</t>
  </si>
  <si>
    <t>L1 | H2</t>
  </si>
  <si>
    <t>207Pb/208Pb (3)</t>
  </si>
  <si>
    <t>204Pb/208Pb (1)</t>
  </si>
  <si>
    <t>NIST SRM 981</t>
  </si>
  <si>
    <t>202-Hg</t>
  </si>
  <si>
    <t>204-Pb</t>
  </si>
  <si>
    <t>206-Pb</t>
  </si>
  <si>
    <t>207-Pb</t>
  </si>
  <si>
    <t>208-Pb</t>
  </si>
  <si>
    <t>204/208</t>
  </si>
  <si>
    <t>206/208</t>
  </si>
  <si>
    <t>207/208</t>
  </si>
  <si>
    <t>204-Pb and 204/208 are 204-Hg corrected</t>
  </si>
  <si>
    <t>R_z</t>
  </si>
  <si>
    <t>w/o blank corr</t>
  </si>
  <si>
    <t>blank corr</t>
  </si>
  <si>
    <t>M(202Hg)</t>
  </si>
  <si>
    <t>g/mol</t>
  </si>
  <si>
    <t>K(204Hg)</t>
  </si>
  <si>
    <t>M</t>
  </si>
  <si>
    <t>Meng Wang et al 2021 Chinese Phys. C 45 030003</t>
  </si>
  <si>
    <t>M(204Hg)</t>
  </si>
  <si>
    <t>K(204Pb)</t>
  </si>
  <si>
    <t>x</t>
  </si>
  <si>
    <t>De Laeter et al., 2003 IUPAC, Pure and Applied Chemistry 75, 683–800</t>
  </si>
  <si>
    <t>M(206Pb)</t>
  </si>
  <si>
    <t>K(206Pb)</t>
  </si>
  <si>
    <t>R_cert</t>
  </si>
  <si>
    <t>NIST SRM 981 certificate of analysis</t>
  </si>
  <si>
    <t>M(208Pb)</t>
  </si>
  <si>
    <t>K(207Pb)</t>
  </si>
  <si>
    <t>x(202Hg)</t>
  </si>
  <si>
    <t>mol/mol</t>
  </si>
  <si>
    <t>x(204Hg)</t>
  </si>
  <si>
    <t>R204,cert</t>
  </si>
  <si>
    <t>R206,cert</t>
  </si>
  <si>
    <t>R207,cert</t>
  </si>
  <si>
    <t>g</t>
  </si>
  <si>
    <t>blank correction</t>
  </si>
  <si>
    <t>204Pb_corr</t>
  </si>
  <si>
    <t>204Pb_corr Pb/208Pb (1)</t>
  </si>
  <si>
    <t>204Pb_corr_bl</t>
  </si>
  <si>
    <t>204Pb_corr_bl  Pb/208Pb (1)</t>
  </si>
  <si>
    <t>K_204/208</t>
  </si>
  <si>
    <t>K_206/208</t>
  </si>
  <si>
    <t>K_207/208</t>
  </si>
  <si>
    <t>z_135dc</t>
  </si>
  <si>
    <t>K_204/208_av</t>
  </si>
  <si>
    <t>plus u_K</t>
  </si>
  <si>
    <t>min u_K</t>
  </si>
  <si>
    <t>K_206/208_av</t>
  </si>
  <si>
    <t>K_207/208_av</t>
  </si>
  <si>
    <t>u(K_204/208)</t>
  </si>
  <si>
    <t>u(R_z)</t>
  </si>
  <si>
    <t>u(K_206/208)</t>
  </si>
  <si>
    <t>u(K_207/208)</t>
  </si>
  <si>
    <t>calculated</t>
  </si>
  <si>
    <t>blank</t>
  </si>
  <si>
    <t>calculated with GUM Workbench 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</si>
</sst>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000"/>
    <numFmt numFmtId="165" formatCode="0.00000000"/>
    <numFmt numFmtId="166" formatCode="0.0000000"/>
    <numFmt numFmtId="167" formatCode="0.0%"/>
    <numFmt numFmtId="168" formatCode="0.0000%"/>
    <numFmt numFmtId="169" formatCode="0.000%"/>
    <numFmt numFmtId="170" formatCode="#,##0.0000000"/>
    <numFmt numFmtId="171" formatCode="#,##0.000000"/>
    <numFmt numFmtId="172" formatCode="0.0000"/>
    <numFmt numFmtId="173" formatCode="0.000000"/>
  </numFmts>
  <fonts count="10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Symbol"/>
      <family val="1"/>
      <charset val="2"/>
    </font>
    <font>
      <sz val="8"/>
      <name val="Aptos Narrow"/>
      <family val="2"/>
      <scheme val="minor"/>
    </font>
    <font>
      <sz val="11"/>
      <color theme="8" tint="0.3999755851924192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11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/>
    <xf numFmtId="164" fontId="0" fillId="0" borderId="0" xfId="0" applyNumberFormat="1"/>
    <xf numFmtId="164" fontId="2" fillId="0" borderId="0" xfId="0" applyNumberFormat="1" applyFont="1"/>
    <xf numFmtId="9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167" fontId="0" fillId="0" borderId="0" xfId="0" applyNumberFormat="1" applyAlignment="1">
      <alignment horizontal="center"/>
    </xf>
    <xf numFmtId="169" fontId="0" fillId="0" borderId="0" xfId="0" applyNumberFormat="1"/>
    <xf numFmtId="170" fontId="0" fillId="0" borderId="0" xfId="0" applyNumberFormat="1"/>
    <xf numFmtId="0" fontId="5" fillId="0" borderId="0" xfId="0" applyFont="1" applyAlignment="1">
      <alignment horizontal="left"/>
    </xf>
    <xf numFmtId="0" fontId="5" fillId="0" borderId="0" xfId="0" applyFont="1"/>
    <xf numFmtId="171" fontId="0" fillId="0" borderId="0" xfId="0" applyNumberFormat="1"/>
    <xf numFmtId="0" fontId="1" fillId="0" borderId="0" xfId="0" applyFont="1"/>
    <xf numFmtId="0" fontId="6" fillId="0" borderId="0" xfId="0" applyFont="1" applyAlignment="1">
      <alignment horizontal="center"/>
    </xf>
    <xf numFmtId="172" fontId="0" fillId="0" borderId="0" xfId="0" applyNumberFormat="1" applyAlignment="1">
      <alignment horizontal="center"/>
    </xf>
    <xf numFmtId="172" fontId="0" fillId="0" borderId="0" xfId="0" applyNumberFormat="1"/>
    <xf numFmtId="10" fontId="0" fillId="0" borderId="0" xfId="0" applyNumberFormat="1"/>
    <xf numFmtId="0" fontId="3" fillId="0" borderId="0" xfId="0" applyFont="1" applyAlignment="1">
      <alignment horizontal="center"/>
    </xf>
    <xf numFmtId="167" fontId="3" fillId="0" borderId="0" xfId="0" applyNumberFormat="1" applyFont="1" applyAlignment="1">
      <alignment horizontal="center"/>
    </xf>
    <xf numFmtId="172" fontId="3" fillId="0" borderId="0" xfId="0" applyNumberFormat="1" applyFont="1" applyAlignment="1">
      <alignment horizontal="center"/>
    </xf>
    <xf numFmtId="164" fontId="3" fillId="0" borderId="0" xfId="0" applyNumberFormat="1" applyFont="1"/>
    <xf numFmtId="164" fontId="4" fillId="0" borderId="0" xfId="0" applyNumberFormat="1" applyFont="1"/>
    <xf numFmtId="169" fontId="3" fillId="0" borderId="0" xfId="0" applyNumberFormat="1" applyFont="1"/>
    <xf numFmtId="168" fontId="3" fillId="0" borderId="0" xfId="0" applyNumberFormat="1" applyFont="1"/>
    <xf numFmtId="173" fontId="3" fillId="0" borderId="0" xfId="0" applyNumberFormat="1" applyFont="1"/>
    <xf numFmtId="173" fontId="4" fillId="0" borderId="0" xfId="0" applyNumberFormat="1" applyFont="1"/>
    <xf numFmtId="172" fontId="3" fillId="0" borderId="0" xfId="0" applyNumberFormat="1" applyFont="1"/>
    <xf numFmtId="0" fontId="2" fillId="0" borderId="0" xfId="0" applyFont="1"/>
    <xf numFmtId="172" fontId="4" fillId="0" borderId="0" xfId="0" applyNumberFormat="1" applyFont="1"/>
    <xf numFmtId="10" fontId="3" fillId="0" borderId="0" xfId="0" applyNumberFormat="1" applyFont="1"/>
    <xf numFmtId="164" fontId="8" fillId="0" borderId="0" xfId="0" applyNumberFormat="1" applyFont="1"/>
    <xf numFmtId="173" fontId="8" fillId="0" borderId="0" xfId="0" applyNumberFormat="1" applyFont="1"/>
    <xf numFmtId="0" fontId="8" fillId="0" borderId="0" xfId="0" applyFont="1" applyAlignment="1">
      <alignment horizontal="center"/>
    </xf>
    <xf numFmtId="167" fontId="3" fillId="0" borderId="0" xfId="0" applyNumberFormat="1" applyFont="1"/>
    <xf numFmtId="11" fontId="8" fillId="0" borderId="0" xfId="0" applyNumberFormat="1" applyFont="1"/>
    <xf numFmtId="9" fontId="8" fillId="0" borderId="0" xfId="0" applyNumberFormat="1" applyFont="1"/>
    <xf numFmtId="0" fontId="9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2</xdr:row>
      <xdr:rowOff>19049</xdr:rowOff>
    </xdr:from>
    <xdr:to>
      <xdr:col>12</xdr:col>
      <xdr:colOff>303276</xdr:colOff>
      <xdr:row>36</xdr:row>
      <xdr:rowOff>125729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D2B3245-FAD0-E85C-D033-2622659B5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400049"/>
          <a:ext cx="8666226" cy="6583680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856B0-91AB-44B7-97BA-232E295261DD}">
  <dimension ref="A1"/>
  <sheetViews>
    <sheetView tabSelected="1" workbookViewId="0"/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E461F-D4E9-48F5-8790-F046480F61EC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0.99071370116909663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1.0208948613766893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1.0091881428524803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1.0049722109683854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1755167224.2709999</v>
      </c>
      <c r="C18" s="1">
        <v>-1.7786611259731501E-4</v>
      </c>
      <c r="D18" s="1">
        <v>3.9132719869409499E-2</v>
      </c>
      <c r="E18" s="1">
        <v>0.67173815355688904</v>
      </c>
      <c r="F18" s="1">
        <v>0.61719530788450205</v>
      </c>
      <c r="G18" s="1">
        <v>1.4707712811814699</v>
      </c>
      <c r="H18" s="1">
        <v>2.6606937713642299E-2</v>
      </c>
      <c r="I18" s="1">
        <v>0.456725095296448</v>
      </c>
      <c r="J18" s="1">
        <v>0.41964057619394601</v>
      </c>
      <c r="L18" s="4">
        <f>D18-1/$R$1*$N$7/$N$6*C18</f>
        <v>3.9174025758809378E-2</v>
      </c>
      <c r="M18" s="4">
        <f>L18/G18</f>
        <v>2.6635022222721742E-2</v>
      </c>
      <c r="O18" s="1">
        <f ca="1">C18-Summary!B$5</f>
        <v>-1.7082853749338648E-4</v>
      </c>
      <c r="P18" s="1">
        <f ca="1">D18-Summary!C$5</f>
        <v>3.9120449316433978E-2</v>
      </c>
      <c r="Q18" s="1">
        <f ca="1">E18-Summary!D$5</f>
        <v>0.67167423781483815</v>
      </c>
      <c r="R18" s="1">
        <f ca="1">F18-Summary!E$5</f>
        <v>0.61711254213726618</v>
      </c>
      <c r="S18" s="1">
        <f ca="1">G18-Summary!F$5</f>
        <v>1.470551466210622</v>
      </c>
      <c r="T18" s="1">
        <f ca="1">P18/S18</f>
        <v>2.660257067863199E-2</v>
      </c>
      <c r="U18" s="1">
        <f ca="1">Q18/S18</f>
        <v>0.45674990182127806</v>
      </c>
      <c r="V18" s="1">
        <f ca="1">R18/S18</f>
        <v>0.41964702107806356</v>
      </c>
      <c r="X18" s="4">
        <f ca="1">P18-1/$R$1*$N$7/$N$6*O18</f>
        <v>3.9160120868102839E-2</v>
      </c>
      <c r="Y18" s="4">
        <f ca="1">X18/S18</f>
        <v>2.6629548008280365E-2</v>
      </c>
    </row>
    <row r="19" spans="1:25" x14ac:dyDescent="0.25">
      <c r="A19">
        <v>2</v>
      </c>
      <c r="B19">
        <v>1755167231.2720001</v>
      </c>
      <c r="C19" s="1">
        <v>-2.2369353415735801E-4</v>
      </c>
      <c r="D19" s="1">
        <v>3.9551144732144099E-2</v>
      </c>
      <c r="E19" s="1">
        <v>0.67463683805177399</v>
      </c>
      <c r="F19" s="1">
        <v>0.61947098712602899</v>
      </c>
      <c r="G19" s="1">
        <v>1.47662760977386</v>
      </c>
      <c r="H19" s="1">
        <v>2.6784779365056799E-2</v>
      </c>
      <c r="I19" s="1">
        <v>0.45687675998086702</v>
      </c>
      <c r="J19" s="1">
        <v>0.41951740779173102</v>
      </c>
      <c r="L19" s="4">
        <f t="shared" ref="L19:L36" si="0">D19-1/$R$1*$N$7/$N$6*C19</f>
        <v>3.960309313449261E-2</v>
      </c>
      <c r="M19" s="4">
        <f t="shared" ref="M19:M37" si="1">L19/G19</f>
        <v>2.6819959800533377E-2</v>
      </c>
      <c r="O19" s="1">
        <f ca="1">C19-Summary!B$5</f>
        <v>-2.1665595905342948E-4</v>
      </c>
      <c r="P19" s="1">
        <f ca="1">D19-Summary!C$5</f>
        <v>3.9538874179168577E-2</v>
      </c>
      <c r="Q19" s="1">
        <f ca="1">E19-Summary!D$5</f>
        <v>0.6745729223097231</v>
      </c>
      <c r="R19" s="1">
        <f ca="1">F19-Summary!E$5</f>
        <v>0.61938822137879312</v>
      </c>
      <c r="S19" s="1">
        <f ca="1">G19-Summary!F$5</f>
        <v>1.4764077948030121</v>
      </c>
      <c r="T19" s="1">
        <f t="shared" ref="T19:T37" ca="1" si="2">P19/S19</f>
        <v>2.6780456130309178E-2</v>
      </c>
      <c r="U19" s="1">
        <f t="shared" ref="U19:U37" ca="1" si="3">Q19/S19</f>
        <v>0.45690149068857172</v>
      </c>
      <c r="V19" s="1">
        <f t="shared" ref="V19:V37" ca="1" si="4">R19/S19</f>
        <v>0.41952380877360124</v>
      </c>
      <c r="X19" s="4">
        <f t="shared" ref="X19:X37" ca="1" si="5">P19-1/$R$1*$N$7/$N$6*O19</f>
        <v>3.9589188243786079E-2</v>
      </c>
      <c r="Y19" s="4">
        <f t="shared" ref="Y19:Y37" ca="1" si="6">X19/S19</f>
        <v>2.6814534834576798E-2</v>
      </c>
    </row>
    <row r="20" spans="1:25" x14ac:dyDescent="0.25">
      <c r="A20">
        <v>3</v>
      </c>
      <c r="B20">
        <v>1755167237.27</v>
      </c>
      <c r="C20" s="1">
        <v>-1.7693083696143199E-4</v>
      </c>
      <c r="D20" s="1">
        <v>3.9187038518596201E-2</v>
      </c>
      <c r="E20" s="1">
        <v>0.67236177908970995</v>
      </c>
      <c r="F20" s="1">
        <v>0.61736470174230096</v>
      </c>
      <c r="G20" s="1">
        <v>1.47085214008628</v>
      </c>
      <c r="H20" s="1">
        <v>2.6642405072951399E-2</v>
      </c>
      <c r="I20" s="1">
        <v>0.45712397647955899</v>
      </c>
      <c r="J20" s="1">
        <v>0.41973267394918801</v>
      </c>
      <c r="L20" s="4">
        <f t="shared" si="0"/>
        <v>3.922812720871393E-2</v>
      </c>
      <c r="M20" s="4">
        <f t="shared" si="1"/>
        <v>2.667034036909571E-2</v>
      </c>
      <c r="O20" s="1">
        <f ca="1">C20-Summary!B$5</f>
        <v>-1.6989326185750346E-4</v>
      </c>
      <c r="P20" s="1">
        <f ca="1">D20-Summary!C$5</f>
        <v>3.917476796562068E-2</v>
      </c>
      <c r="Q20" s="1">
        <f ca="1">E20-Summary!D$5</f>
        <v>0.67229786334765906</v>
      </c>
      <c r="R20" s="1">
        <f ca="1">F20-Summary!E$5</f>
        <v>0.61728193599506509</v>
      </c>
      <c r="S20" s="1">
        <f ca="1">G20-Summary!F$5</f>
        <v>1.4706323251154321</v>
      </c>
      <c r="T20" s="1">
        <f t="shared" ca="1" si="2"/>
        <v>2.6638043579346588E-2</v>
      </c>
      <c r="U20" s="1">
        <f t="shared" ca="1" si="3"/>
        <v>0.45714884126111494</v>
      </c>
      <c r="V20" s="1">
        <f t="shared" ca="1" si="4"/>
        <v>0.41973913224477349</v>
      </c>
      <c r="X20" s="4">
        <f t="shared" ca="1" si="5"/>
        <v>3.9214222318007398E-2</v>
      </c>
      <c r="Y20" s="4">
        <f t="shared" ca="1" si="6"/>
        <v>2.6664871734632528E-2</v>
      </c>
    </row>
    <row r="21" spans="1:25" x14ac:dyDescent="0.25">
      <c r="A21">
        <v>4</v>
      </c>
      <c r="B21">
        <v>1755167243.2690001</v>
      </c>
      <c r="C21" s="1">
        <v>-1.0584729781743801E-4</v>
      </c>
      <c r="D21" s="1">
        <v>3.9068875395311398E-2</v>
      </c>
      <c r="E21" s="1">
        <v>0.67519661955460897</v>
      </c>
      <c r="F21" s="1">
        <v>0.61998384372326698</v>
      </c>
      <c r="G21" s="1">
        <v>1.4767037745674501</v>
      </c>
      <c r="H21" s="1">
        <v>2.6456812847759598E-2</v>
      </c>
      <c r="I21" s="1">
        <v>0.457232270400596</v>
      </c>
      <c r="J21" s="1">
        <v>0.41984306832618901</v>
      </c>
      <c r="L21" s="4">
        <f t="shared" si="0"/>
        <v>3.9093456338320037E-2</v>
      </c>
      <c r="M21" s="4">
        <f t="shared" si="1"/>
        <v>2.6473458666259001E-2</v>
      </c>
      <c r="O21" s="1">
        <f ca="1">C21-Summary!B$5</f>
        <v>-9.8809722713509489E-5</v>
      </c>
      <c r="P21" s="1">
        <f ca="1">D21-Summary!C$5</f>
        <v>3.9056604842335876E-2</v>
      </c>
      <c r="Q21" s="1">
        <f ca="1">E21-Summary!D$5</f>
        <v>0.67513270381255808</v>
      </c>
      <c r="R21" s="1">
        <f ca="1">F21-Summary!E$5</f>
        <v>0.61990107797603111</v>
      </c>
      <c r="S21" s="1">
        <f ca="1">G21-Summary!F$5</f>
        <v>1.4764839595966022</v>
      </c>
      <c r="T21" s="1">
        <f t="shared" ca="1" si="2"/>
        <v>2.645244100925196E-2</v>
      </c>
      <c r="U21" s="1">
        <f t="shared" ca="1" si="3"/>
        <v>0.45725705276000056</v>
      </c>
      <c r="V21" s="1">
        <f t="shared" ca="1" si="4"/>
        <v>0.41984951746133259</v>
      </c>
      <c r="X21" s="4">
        <f t="shared" ca="1" si="5"/>
        <v>3.9079551447613506E-2</v>
      </c>
      <c r="Y21" s="4">
        <f t="shared" ca="1" si="6"/>
        <v>2.6467982393991351E-2</v>
      </c>
    </row>
    <row r="22" spans="1:25" x14ac:dyDescent="0.25">
      <c r="A22">
        <v>5</v>
      </c>
      <c r="B22">
        <v>1755167249.27</v>
      </c>
      <c r="C22" s="1">
        <v>-1.87218820259881E-4</v>
      </c>
      <c r="D22" s="1">
        <v>3.88259224133417E-2</v>
      </c>
      <c r="E22" s="1">
        <v>0.66747875407284496</v>
      </c>
      <c r="F22" s="1">
        <v>0.61283824443113999</v>
      </c>
      <c r="G22" s="1">
        <v>1.45991064644335</v>
      </c>
      <c r="H22" s="1">
        <v>2.6594725168920301E-2</v>
      </c>
      <c r="I22" s="1">
        <v>0.45720521026335698</v>
      </c>
      <c r="J22" s="1">
        <v>0.41977791306895601</v>
      </c>
      <c r="L22" s="4">
        <f t="shared" si="0"/>
        <v>3.8869400284254292E-2</v>
      </c>
      <c r="M22" s="4">
        <f t="shared" si="1"/>
        <v>2.6624506355199438E-2</v>
      </c>
      <c r="O22" s="1">
        <f ca="1">C22-Summary!B$5</f>
        <v>-1.8018124515595247E-4</v>
      </c>
      <c r="P22" s="1">
        <f ca="1">D22-Summary!C$5</f>
        <v>3.8813651860366179E-2</v>
      </c>
      <c r="Q22" s="1">
        <f ca="1">E22-Summary!D$5</f>
        <v>0.66741483833079407</v>
      </c>
      <c r="R22" s="1">
        <f ca="1">F22-Summary!E$5</f>
        <v>0.61275547868390412</v>
      </c>
      <c r="S22" s="1">
        <f ca="1">G22-Summary!F$5</f>
        <v>1.4596908314725021</v>
      </c>
      <c r="T22" s="1">
        <f t="shared" ca="1" si="2"/>
        <v>2.6590323802480741E-2</v>
      </c>
      <c r="U22" s="1">
        <f t="shared" ca="1" si="3"/>
        <v>0.45723027365837565</v>
      </c>
      <c r="V22" s="1">
        <f t="shared" ca="1" si="4"/>
        <v>0.4197844265869442</v>
      </c>
      <c r="X22" s="4">
        <f t="shared" ca="1" si="5"/>
        <v>3.8855495393547754E-2</v>
      </c>
      <c r="Y22" s="4">
        <f t="shared" ca="1" si="6"/>
        <v>2.6618989827010994E-2</v>
      </c>
    </row>
    <row r="23" spans="1:25" x14ac:dyDescent="0.25">
      <c r="A23">
        <v>6</v>
      </c>
      <c r="B23">
        <v>1755167255.27</v>
      </c>
      <c r="C23" s="1">
        <v>1.33629625680444E-4</v>
      </c>
      <c r="D23" s="1">
        <v>3.90993677712409E-2</v>
      </c>
      <c r="E23" s="1">
        <v>0.66873886656932002</v>
      </c>
      <c r="F23" s="1">
        <v>0.61414876077268499</v>
      </c>
      <c r="G23" s="1">
        <v>1.4631270296365</v>
      </c>
      <c r="H23" s="1">
        <v>2.6723153204923401E-2</v>
      </c>
      <c r="I23" s="1">
        <v>0.45706138498135501</v>
      </c>
      <c r="J23" s="1">
        <v>0.41975081338307402</v>
      </c>
      <c r="L23" s="4">
        <f t="shared" si="0"/>
        <v>3.9068334931661168E-2</v>
      </c>
      <c r="M23" s="4">
        <f t="shared" si="1"/>
        <v>2.6701943262826145E-2</v>
      </c>
      <c r="O23" s="1">
        <f ca="1">C23-Summary!B$5</f>
        <v>1.4066720078437253E-4</v>
      </c>
      <c r="P23" s="1">
        <f ca="1">D23-Summary!C$5</f>
        <v>3.9087097218265379E-2</v>
      </c>
      <c r="Q23" s="1">
        <f ca="1">E23-Summary!D$5</f>
        <v>0.66867495082726913</v>
      </c>
      <c r="R23" s="1">
        <f ca="1">F23-Summary!E$5</f>
        <v>0.61406599502544912</v>
      </c>
      <c r="S23" s="1">
        <f ca="1">G23-Summary!F$5</f>
        <v>1.4629072146656521</v>
      </c>
      <c r="T23" s="1">
        <f t="shared" ca="1" si="2"/>
        <v>2.671878081290258E-2</v>
      </c>
      <c r="U23" s="1">
        <f t="shared" ca="1" si="3"/>
        <v>0.45708637166034827</v>
      </c>
      <c r="V23" s="1">
        <f t="shared" ca="1" si="4"/>
        <v>0.41975730850831444</v>
      </c>
      <c r="X23" s="4">
        <f t="shared" ca="1" si="5"/>
        <v>3.9054430040954637E-2</v>
      </c>
      <c r="Y23" s="4">
        <f t="shared" ca="1" si="6"/>
        <v>2.6696450499002111E-2</v>
      </c>
    </row>
    <row r="24" spans="1:25" x14ac:dyDescent="0.25">
      <c r="A24">
        <v>7</v>
      </c>
      <c r="B24">
        <v>1755167261.2709999</v>
      </c>
      <c r="C24" s="1">
        <v>6.0657852093484901E-5</v>
      </c>
      <c r="D24" s="1">
        <v>3.8522075884579197E-2</v>
      </c>
      <c r="E24" s="1">
        <v>0.66435204749675103</v>
      </c>
      <c r="F24" s="1">
        <v>0.60960031423850203</v>
      </c>
      <c r="G24" s="1">
        <v>1.45289037904841</v>
      </c>
      <c r="H24" s="1">
        <v>2.6514096617399001E-2</v>
      </c>
      <c r="I24" s="1">
        <v>0.45726233518861498</v>
      </c>
      <c r="J24" s="1">
        <v>0.41957763849862101</v>
      </c>
      <c r="L24" s="4">
        <f t="shared" si="0"/>
        <v>3.8507989297239878E-2</v>
      </c>
      <c r="M24" s="4">
        <f t="shared" si="1"/>
        <v>2.6504401056369579E-2</v>
      </c>
      <c r="O24" s="1">
        <f ca="1">C24-Summary!B$5</f>
        <v>6.7695427197413425E-5</v>
      </c>
      <c r="P24" s="1">
        <f ca="1">D24-Summary!C$5</f>
        <v>3.8509805331603676E-2</v>
      </c>
      <c r="Q24" s="1">
        <f ca="1">E24-Summary!D$5</f>
        <v>0.66428813175470014</v>
      </c>
      <c r="R24" s="1">
        <f ca="1">F24-Summary!E$5</f>
        <v>0.60951754849126616</v>
      </c>
      <c r="S24" s="1">
        <f ca="1">G24-Summary!F$5</f>
        <v>1.4526705640775621</v>
      </c>
      <c r="T24" s="1">
        <f t="shared" ca="1" si="2"/>
        <v>2.650966178010029E-2</v>
      </c>
      <c r="U24" s="1">
        <f t="shared" ca="1" si="3"/>
        <v>0.45728752835059988</v>
      </c>
      <c r="V24" s="1">
        <f t="shared" ca="1" si="4"/>
        <v>0.41958415318913445</v>
      </c>
      <c r="X24" s="4">
        <f t="shared" ca="1" si="5"/>
        <v>3.8494084406533347E-2</v>
      </c>
      <c r="Y24" s="4">
        <f t="shared" ca="1" si="6"/>
        <v>2.6498839694584768E-2</v>
      </c>
    </row>
    <row r="25" spans="1:25" x14ac:dyDescent="0.25">
      <c r="A25">
        <v>8</v>
      </c>
      <c r="B25">
        <v>1755167267.2690001</v>
      </c>
      <c r="C25" s="1">
        <v>-9.3687759133700304E-5</v>
      </c>
      <c r="D25" s="1">
        <v>3.8342097406696599E-2</v>
      </c>
      <c r="E25" s="1">
        <v>0.65857254881398697</v>
      </c>
      <c r="F25" s="1">
        <v>0.60478327867655202</v>
      </c>
      <c r="G25" s="1">
        <v>1.4406621451147399</v>
      </c>
      <c r="H25" s="1">
        <v>2.66142187026389E-2</v>
      </c>
      <c r="I25" s="1">
        <v>0.45713184805139401</v>
      </c>
      <c r="J25" s="1">
        <v>0.41979535641118998</v>
      </c>
      <c r="L25" s="4">
        <f t="shared" si="0"/>
        <v>3.8363854537160569E-2</v>
      </c>
      <c r="M25" s="4">
        <f t="shared" si="1"/>
        <v>2.6629320876689743E-2</v>
      </c>
      <c r="O25" s="1">
        <f ca="1">C25-Summary!B$5</f>
        <v>-8.6650184029771787E-5</v>
      </c>
      <c r="P25" s="1">
        <f ca="1">D25-Summary!C$5</f>
        <v>3.8329826853721077E-2</v>
      </c>
      <c r="Q25" s="1">
        <f ca="1">E25-Summary!D$5</f>
        <v>0.65850863307193608</v>
      </c>
      <c r="R25" s="1">
        <f ca="1">F25-Summary!E$5</f>
        <v>0.60470051292931615</v>
      </c>
      <c r="S25" s="1">
        <f ca="1">G25-Summary!F$5</f>
        <v>1.440442330143892</v>
      </c>
      <c r="T25" s="1">
        <f t="shared" ca="1" si="2"/>
        <v>2.6609761495895601E-2</v>
      </c>
      <c r="U25" s="1">
        <f t="shared" ca="1" si="3"/>
        <v>0.45715723517105666</v>
      </c>
      <c r="V25" s="1">
        <f t="shared" ca="1" si="4"/>
        <v>0.41980195963062955</v>
      </c>
      <c r="X25" s="4">
        <f t="shared" ca="1" si="5"/>
        <v>3.8349949646454037E-2</v>
      </c>
      <c r="Y25" s="4">
        <f t="shared" ca="1" si="6"/>
        <v>2.6623731366338766E-2</v>
      </c>
    </row>
    <row r="26" spans="1:25" x14ac:dyDescent="0.25">
      <c r="A26">
        <v>9</v>
      </c>
      <c r="B26">
        <v>1755167273.2739999</v>
      </c>
      <c r="C26" s="1">
        <v>1.8321608541938E-4</v>
      </c>
      <c r="D26" s="1">
        <v>3.7915610833141197E-2</v>
      </c>
      <c r="E26" s="1">
        <v>0.64813051008567601</v>
      </c>
      <c r="F26" s="1">
        <v>0.59506462215714595</v>
      </c>
      <c r="G26" s="1">
        <v>1.4178938587713401</v>
      </c>
      <c r="H26" s="1">
        <v>2.6740796286399301E-2</v>
      </c>
      <c r="I26" s="1">
        <v>0.45710791825228902</v>
      </c>
      <c r="J26" s="1">
        <v>0.41968206468768399</v>
      </c>
      <c r="L26" s="4">
        <f t="shared" si="0"/>
        <v>3.7873062518287398E-2</v>
      </c>
      <c r="M26" s="4">
        <f t="shared" si="1"/>
        <v>2.6710788176419548E-2</v>
      </c>
      <c r="O26" s="1">
        <f ca="1">C26-Summary!B$5</f>
        <v>1.9025366052330853E-4</v>
      </c>
      <c r="P26" s="1">
        <f ca="1">D26-Summary!C$5</f>
        <v>3.7903340280165676E-2</v>
      </c>
      <c r="Q26" s="1">
        <f ca="1">E26-Summary!D$5</f>
        <v>0.64806659434362512</v>
      </c>
      <c r="R26" s="1">
        <f ca="1">F26-Summary!E$5</f>
        <v>0.59498185640991008</v>
      </c>
      <c r="S26" s="1">
        <f ca="1">G26-Summary!F$5</f>
        <v>1.4176740438004922</v>
      </c>
      <c r="T26" s="1">
        <f t="shared" ca="1" si="2"/>
        <v>2.6736287121794673E-2</v>
      </c>
      <c r="U26" s="1">
        <f t="shared" ca="1" si="3"/>
        <v>0.45713370938660342</v>
      </c>
      <c r="V26" s="1">
        <f t="shared" ca="1" si="4"/>
        <v>0.41968875639063424</v>
      </c>
      <c r="X26" s="4">
        <f t="shared" ca="1" si="5"/>
        <v>3.7859157627580867E-2</v>
      </c>
      <c r="Y26" s="4">
        <f t="shared" ca="1" si="6"/>
        <v>2.670512152856256E-2</v>
      </c>
    </row>
    <row r="27" spans="1:25" x14ac:dyDescent="0.25">
      <c r="A27">
        <v>10</v>
      </c>
      <c r="B27">
        <v>1755167279.2739999</v>
      </c>
      <c r="C27" s="1">
        <v>5.69158551234552E-5</v>
      </c>
      <c r="D27" s="1">
        <v>3.7870878341592903E-2</v>
      </c>
      <c r="E27" s="1">
        <v>0.65148209197580298</v>
      </c>
      <c r="F27" s="1">
        <v>0.59847375767404298</v>
      </c>
      <c r="G27" s="1">
        <v>1.4259443336084801</v>
      </c>
      <c r="H27" s="1">
        <v>2.6558454947366E-2</v>
      </c>
      <c r="I27" s="1">
        <v>0.456877647058749</v>
      </c>
      <c r="J27" s="1">
        <v>0.41970345094716799</v>
      </c>
      <c r="L27" s="4">
        <f t="shared" si="0"/>
        <v>3.7857660759095045E-2</v>
      </c>
      <c r="M27" s="4">
        <f t="shared" si="1"/>
        <v>2.6549185593586839E-2</v>
      </c>
      <c r="O27" s="1">
        <f ca="1">C27-Summary!B$5</f>
        <v>6.3953430227383723E-5</v>
      </c>
      <c r="P27" s="1">
        <f ca="1">D27-Summary!C$5</f>
        <v>3.7858607788617382E-2</v>
      </c>
      <c r="Q27" s="1">
        <f ca="1">E27-Summary!D$5</f>
        <v>0.65141817623375209</v>
      </c>
      <c r="R27" s="1">
        <f ca="1">F27-Summary!E$5</f>
        <v>0.59839099192680711</v>
      </c>
      <c r="S27" s="1">
        <f ca="1">G27-Summary!F$5</f>
        <v>1.4257245186376322</v>
      </c>
      <c r="T27" s="1">
        <f t="shared" ca="1" si="2"/>
        <v>2.655394313116928E-2</v>
      </c>
      <c r="U27" s="1">
        <f t="shared" ca="1" si="3"/>
        <v>0.45690325705853918</v>
      </c>
      <c r="V27" s="1">
        <f t="shared" ca="1" si="4"/>
        <v>0.41971010816213405</v>
      </c>
      <c r="X27" s="4">
        <f t="shared" ca="1" si="5"/>
        <v>3.7843755868388507E-2</v>
      </c>
      <c r="Y27" s="4">
        <f t="shared" ca="1" si="6"/>
        <v>2.6543526027419766E-2</v>
      </c>
    </row>
    <row r="28" spans="1:25" x14ac:dyDescent="0.25">
      <c r="A28">
        <v>11</v>
      </c>
      <c r="B28">
        <v>1755167286.2720001</v>
      </c>
      <c r="C28" s="1">
        <v>-2.3585147287114499E-4</v>
      </c>
      <c r="D28" s="1">
        <v>3.9157496432057799E-2</v>
      </c>
      <c r="E28" s="1">
        <v>0.67190391523095505</v>
      </c>
      <c r="F28" s="1">
        <v>0.616940640479411</v>
      </c>
      <c r="G28" s="1">
        <v>1.4697320024109</v>
      </c>
      <c r="H28" s="1">
        <v>2.6642609923322801E-2</v>
      </c>
      <c r="I28" s="1">
        <v>0.45716083893443499</v>
      </c>
      <c r="J28" s="1">
        <v>0.41976403825146402</v>
      </c>
      <c r="L28" s="4">
        <f t="shared" si="0"/>
        <v>3.9212268275389581E-2</v>
      </c>
      <c r="M28" s="4">
        <f t="shared" si="1"/>
        <v>2.6679876474804295E-2</v>
      </c>
      <c r="O28" s="1">
        <f ca="1">C28-Summary!B$5</f>
        <v>-2.2881389776721646E-4</v>
      </c>
      <c r="P28" s="1">
        <f ca="1">D28-Summary!C$5</f>
        <v>3.9145225879082278E-2</v>
      </c>
      <c r="Q28" s="1">
        <f ca="1">E28-Summary!D$5</f>
        <v>0.67183999948890416</v>
      </c>
      <c r="R28" s="1">
        <f ca="1">F28-Summary!E$5</f>
        <v>0.61685787473217513</v>
      </c>
      <c r="S28" s="1">
        <f ca="1">G28-Summary!F$5</f>
        <v>1.4695121874400521</v>
      </c>
      <c r="T28" s="1">
        <f t="shared" ca="1" si="2"/>
        <v>2.6638245135805778E-2</v>
      </c>
      <c r="U28" s="1">
        <f t="shared" ca="1" si="3"/>
        <v>0.45718572818322506</v>
      </c>
      <c r="V28" s="1">
        <f t="shared" ca="1" si="4"/>
        <v>0.41977050616148054</v>
      </c>
      <c r="X28" s="4">
        <f t="shared" ca="1" si="5"/>
        <v>3.9198363384683049E-2</v>
      </c>
      <c r="Y28" s="4">
        <f t="shared" ca="1" si="6"/>
        <v>2.6674405098312343E-2</v>
      </c>
    </row>
    <row r="29" spans="1:25" x14ac:dyDescent="0.25">
      <c r="A29">
        <v>12</v>
      </c>
      <c r="B29">
        <v>1755167292.2739999</v>
      </c>
      <c r="C29" s="1">
        <v>-1.00235221636083E-4</v>
      </c>
      <c r="D29" s="1">
        <v>3.92270646697103E-2</v>
      </c>
      <c r="E29" s="1">
        <v>0.67107913518968898</v>
      </c>
      <c r="F29" s="1">
        <v>0.616348670086866</v>
      </c>
      <c r="G29" s="1">
        <v>1.46805891816491</v>
      </c>
      <c r="H29" s="1">
        <v>2.67203612772875E-2</v>
      </c>
      <c r="I29" s="1">
        <v>0.45712002896215098</v>
      </c>
      <c r="J29" s="1">
        <v>0.419839192051847</v>
      </c>
      <c r="L29" s="4">
        <f t="shared" si="0"/>
        <v>3.9250342318939896E-2</v>
      </c>
      <c r="M29" s="4">
        <f t="shared" si="1"/>
        <v>2.6736217350188683E-2</v>
      </c>
      <c r="O29" s="1">
        <f ca="1">C29-Summary!B$5</f>
        <v>-9.3197646532154483E-5</v>
      </c>
      <c r="P29" s="1">
        <f ca="1">D29-Summary!C$5</f>
        <v>3.9214794116734779E-2</v>
      </c>
      <c r="Q29" s="1">
        <f ca="1">E29-Summary!D$5</f>
        <v>0.67101521944763809</v>
      </c>
      <c r="R29" s="1">
        <f ca="1">F29-Summary!E$5</f>
        <v>0.61626590433963013</v>
      </c>
      <c r="S29" s="1">
        <f ca="1">G29-Summary!F$5</f>
        <v>1.4678391031940621</v>
      </c>
      <c r="T29" s="1">
        <f t="shared" ca="1" si="2"/>
        <v>2.6716003158249568E-2</v>
      </c>
      <c r="U29" s="1">
        <f t="shared" ca="1" si="3"/>
        <v>0.45714494046894427</v>
      </c>
      <c r="V29" s="1">
        <f t="shared" ca="1" si="4"/>
        <v>0.41984567858876154</v>
      </c>
      <c r="X29" s="4">
        <f t="shared" ca="1" si="5"/>
        <v>3.9236437428233364E-2</v>
      </c>
      <c r="Y29" s="4">
        <f t="shared" ca="1" si="6"/>
        <v>2.673074817454699E-2</v>
      </c>
    </row>
    <row r="30" spans="1:25" x14ac:dyDescent="0.25">
      <c r="A30">
        <v>13</v>
      </c>
      <c r="B30">
        <v>1755167298.2720001</v>
      </c>
      <c r="C30" s="1">
        <v>1.02756294545796E-4</v>
      </c>
      <c r="D30" s="1">
        <v>3.9182273607047902E-2</v>
      </c>
      <c r="E30" s="1">
        <v>0.66745587703567399</v>
      </c>
      <c r="F30" s="1">
        <v>0.61270763528717598</v>
      </c>
      <c r="G30" s="1">
        <v>1.4602367930595901</v>
      </c>
      <c r="H30" s="1">
        <v>2.6832821767865798E-2</v>
      </c>
      <c r="I30" s="1">
        <v>0.457087425962726</v>
      </c>
      <c r="J30" s="1">
        <v>0.419594711076542</v>
      </c>
      <c r="L30" s="4">
        <f t="shared" si="0"/>
        <v>3.9158410488460166E-2</v>
      </c>
      <c r="M30" s="4">
        <f t="shared" si="1"/>
        <v>2.681647981654587E-2</v>
      </c>
      <c r="O30" s="1">
        <f ca="1">C30-Summary!B$5</f>
        <v>1.0979386964972452E-4</v>
      </c>
      <c r="P30" s="1">
        <f ca="1">D30-Summary!C$5</f>
        <v>3.917000305407238E-2</v>
      </c>
      <c r="Q30" s="1">
        <f ca="1">E30-Summary!D$5</f>
        <v>0.6673919612936231</v>
      </c>
      <c r="R30" s="1">
        <f ca="1">F30-Summary!E$5</f>
        <v>0.61262486953994011</v>
      </c>
      <c r="S30" s="1">
        <f ca="1">G30-Summary!F$5</f>
        <v>1.4600169780887422</v>
      </c>
      <c r="T30" s="1">
        <f t="shared" ca="1" si="2"/>
        <v>2.682845723160595E-2</v>
      </c>
      <c r="U30" s="1">
        <f t="shared" ca="1" si="3"/>
        <v>0.45711246602576011</v>
      </c>
      <c r="V30" s="1">
        <f t="shared" ca="1" si="4"/>
        <v>0.41960119555726411</v>
      </c>
      <c r="X30" s="4">
        <f t="shared" ca="1" si="5"/>
        <v>3.9144505597753627E-2</v>
      </c>
      <c r="Y30" s="4">
        <f t="shared" ca="1" si="6"/>
        <v>2.6810993423512341E-2</v>
      </c>
    </row>
    <row r="31" spans="1:25" x14ac:dyDescent="0.25">
      <c r="A31">
        <v>14</v>
      </c>
      <c r="B31">
        <v>1755167304.27</v>
      </c>
      <c r="C31" s="1">
        <v>7.1883928034403695E-5</v>
      </c>
      <c r="D31" s="1">
        <v>3.8655414116581202E-2</v>
      </c>
      <c r="E31" s="1">
        <v>0.66146922738801395</v>
      </c>
      <c r="F31" s="1">
        <v>0.60758117375392195</v>
      </c>
      <c r="G31" s="1">
        <v>1.4472595596221201</v>
      </c>
      <c r="H31" s="1">
        <v>2.67093859284467E-2</v>
      </c>
      <c r="I31" s="1">
        <v>0.457049478782313</v>
      </c>
      <c r="J31" s="1">
        <v>0.41981493210005699</v>
      </c>
      <c r="L31" s="4">
        <f t="shared" si="0"/>
        <v>3.8638720494970774E-2</v>
      </c>
      <c r="M31" s="4">
        <f t="shared" si="1"/>
        <v>2.6697851285956857E-2</v>
      </c>
      <c r="O31" s="1">
        <f ca="1">C31-Summary!B$5</f>
        <v>7.8921503138332211E-5</v>
      </c>
      <c r="P31" s="1">
        <f ca="1">D31-Summary!C$5</f>
        <v>3.8643143563605681E-2</v>
      </c>
      <c r="Q31" s="1">
        <f ca="1">E31-Summary!D$5</f>
        <v>0.66140531164596306</v>
      </c>
      <c r="R31" s="1">
        <f ca="1">F31-Summary!E$5</f>
        <v>0.60749840800668609</v>
      </c>
      <c r="S31" s="1">
        <f ca="1">G31-Summary!F$5</f>
        <v>1.4470397446512722</v>
      </c>
      <c r="T31" s="1">
        <f t="shared" ca="1" si="2"/>
        <v>2.6704963499754077E-2</v>
      </c>
      <c r="U31" s="1">
        <f t="shared" ca="1" si="3"/>
        <v>0.457074737643338</v>
      </c>
      <c r="V31" s="1">
        <f t="shared" ca="1" si="4"/>
        <v>0.41982150818745445</v>
      </c>
      <c r="X31" s="4">
        <f t="shared" ca="1" si="5"/>
        <v>3.8624815604264236E-2</v>
      </c>
      <c r="Y31" s="4">
        <f t="shared" ca="1" si="6"/>
        <v>2.6692297669800757E-2</v>
      </c>
    </row>
    <row r="32" spans="1:25" x14ac:dyDescent="0.25">
      <c r="A32">
        <v>15</v>
      </c>
      <c r="B32">
        <v>1755167311.273</v>
      </c>
      <c r="C32" s="1">
        <v>1.52341204946164E-4</v>
      </c>
      <c r="D32" s="1">
        <v>3.8577313857044403E-2</v>
      </c>
      <c r="E32" s="1">
        <v>0.66234759962678202</v>
      </c>
      <c r="F32" s="1">
        <v>0.60856087388346003</v>
      </c>
      <c r="G32" s="1">
        <v>1.44932789940506</v>
      </c>
      <c r="H32" s="1">
        <v>2.6617381665584399E-2</v>
      </c>
      <c r="I32" s="1">
        <v>0.45700327710428301</v>
      </c>
      <c r="J32" s="1">
        <v>0.41989178165497798</v>
      </c>
      <c r="L32" s="4">
        <f t="shared" si="0"/>
        <v>3.8541935622985864E-2</v>
      </c>
      <c r="M32" s="4">
        <f t="shared" si="1"/>
        <v>2.6592971568964542E-2</v>
      </c>
      <c r="O32" s="1">
        <f ca="1">C32-Summary!B$5</f>
        <v>1.5937878005009253E-4</v>
      </c>
      <c r="P32" s="1">
        <f ca="1">D32-Summary!C$5</f>
        <v>3.8565043304068881E-2</v>
      </c>
      <c r="Q32" s="1">
        <f ca="1">E32-Summary!D$5</f>
        <v>0.66228368388473113</v>
      </c>
      <c r="R32" s="1">
        <f ca="1">F32-Summary!E$5</f>
        <v>0.60847810813622416</v>
      </c>
      <c r="S32" s="1">
        <f ca="1">G32-Summary!F$5</f>
        <v>1.4491080844342121</v>
      </c>
      <c r="T32" s="1">
        <f t="shared" ca="1" si="2"/>
        <v>2.6612951592997404E-2</v>
      </c>
      <c r="U32" s="1">
        <f t="shared" ca="1" si="3"/>
        <v>0.45702849290452502</v>
      </c>
      <c r="V32" s="1">
        <f t="shared" ca="1" si="4"/>
        <v>0.41989836001349584</v>
      </c>
      <c r="X32" s="4">
        <f t="shared" ca="1" si="5"/>
        <v>3.8528030732279332E-2</v>
      </c>
      <c r="Y32" s="4">
        <f t="shared" ca="1" si="6"/>
        <v>2.6587409970404083E-2</v>
      </c>
    </row>
    <row r="33" spans="1:25" x14ac:dyDescent="0.25">
      <c r="A33">
        <v>16</v>
      </c>
      <c r="B33">
        <v>1755167317.2720001</v>
      </c>
      <c r="C33" s="1">
        <v>1.08369555729092E-4</v>
      </c>
      <c r="D33" s="1">
        <v>3.8357332427693097E-2</v>
      </c>
      <c r="E33" s="1">
        <v>0.65761803261149099</v>
      </c>
      <c r="F33" s="1">
        <v>0.60442858717308201</v>
      </c>
      <c r="G33" s="1">
        <v>1.4397724075652001</v>
      </c>
      <c r="H33" s="1">
        <v>2.6641247065262899E-2</v>
      </c>
      <c r="I33" s="1">
        <v>0.456751379006898</v>
      </c>
      <c r="J33" s="1">
        <v>0.41980842527412299</v>
      </c>
      <c r="L33" s="4">
        <f t="shared" si="0"/>
        <v>3.8332165740133033E-2</v>
      </c>
      <c r="M33" s="4">
        <f t="shared" si="1"/>
        <v>2.6623767436241244E-2</v>
      </c>
      <c r="O33" s="1">
        <f ca="1">C33-Summary!B$5</f>
        <v>1.1540713083302051E-4</v>
      </c>
      <c r="P33" s="1">
        <f ca="1">D33-Summary!C$5</f>
        <v>3.8345061874717576E-2</v>
      </c>
      <c r="Q33" s="1">
        <f ca="1">E33-Summary!D$5</f>
        <v>0.6575541168694401</v>
      </c>
      <c r="R33" s="1">
        <f ca="1">F33-Summary!E$5</f>
        <v>0.60434582142584614</v>
      </c>
      <c r="S33" s="1">
        <f ca="1">G33-Summary!F$5</f>
        <v>1.4395525925943522</v>
      </c>
      <c r="T33" s="1">
        <f t="shared" ca="1" si="2"/>
        <v>2.6636791230817317E-2</v>
      </c>
      <c r="U33" s="1">
        <f t="shared" ca="1" si="3"/>
        <v>0.45677672372108363</v>
      </c>
      <c r="V33" s="1">
        <f t="shared" ca="1" si="4"/>
        <v>0.41981503457035779</v>
      </c>
      <c r="X33" s="4">
        <f t="shared" ca="1" si="5"/>
        <v>3.8318260849426501E-2</v>
      </c>
      <c r="Y33" s="4">
        <f t="shared" ca="1" si="6"/>
        <v>2.6618173623215519E-2</v>
      </c>
    </row>
    <row r="34" spans="1:25" x14ac:dyDescent="0.25">
      <c r="A34">
        <v>17</v>
      </c>
      <c r="B34">
        <v>1755167323.2709999</v>
      </c>
      <c r="C34" s="1">
        <v>2.6742520846147303E-4</v>
      </c>
      <c r="D34" s="1">
        <v>3.8519218830879401E-2</v>
      </c>
      <c r="E34" s="1">
        <v>0.65698122285791605</v>
      </c>
      <c r="F34" s="1">
        <v>0.603406930557985</v>
      </c>
      <c r="G34" s="1">
        <v>1.43757947129979</v>
      </c>
      <c r="H34" s="1">
        <v>2.6794496999913299E-2</v>
      </c>
      <c r="I34" s="1">
        <v>0.45700515065362102</v>
      </c>
      <c r="J34" s="1">
        <v>0.41973813803310001</v>
      </c>
      <c r="L34" s="4">
        <f t="shared" si="0"/>
        <v>3.8457114611463207E-2</v>
      </c>
      <c r="M34" s="4">
        <f t="shared" si="1"/>
        <v>2.6751296452982971E-2</v>
      </c>
      <c r="O34" s="1">
        <f ca="1">C34-Summary!B$5</f>
        <v>2.7446278356540153E-4</v>
      </c>
      <c r="P34" s="1">
        <f ca="1">D34-Summary!C$5</f>
        <v>3.850694827790388E-2</v>
      </c>
      <c r="Q34" s="1">
        <f ca="1">E34-Summary!D$5</f>
        <v>0.65691730711586516</v>
      </c>
      <c r="R34" s="1">
        <f ca="1">F34-Summary!E$5</f>
        <v>0.60332416481074913</v>
      </c>
      <c r="S34" s="1">
        <f ca="1">G34-Summary!F$5</f>
        <v>1.4373596563289421</v>
      </c>
      <c r="T34" s="1">
        <f t="shared" ca="1" si="2"/>
        <v>2.6790057803800987E-2</v>
      </c>
      <c r="U34" s="1">
        <f t="shared" ca="1" si="3"/>
        <v>0.4570305728446914</v>
      </c>
      <c r="V34" s="1">
        <f t="shared" ca="1" si="4"/>
        <v>0.41974474666393263</v>
      </c>
      <c r="X34" s="4">
        <f t="shared" ca="1" si="5"/>
        <v>3.8443209720756676E-2</v>
      </c>
      <c r="Y34" s="4">
        <f t="shared" ca="1" si="6"/>
        <v>2.6745713608618833E-2</v>
      </c>
    </row>
    <row r="35" spans="1:25" x14ac:dyDescent="0.25">
      <c r="A35">
        <v>18</v>
      </c>
      <c r="B35">
        <v>1755167329.27</v>
      </c>
      <c r="C35" s="1">
        <v>-9.7429171591097998E-5</v>
      </c>
      <c r="D35" s="1">
        <v>3.7211543776251202E-2</v>
      </c>
      <c r="E35" s="1">
        <v>0.63683771761163299</v>
      </c>
      <c r="F35" s="1">
        <v>0.58534809233099505</v>
      </c>
      <c r="G35" s="1">
        <v>1.39366922533008</v>
      </c>
      <c r="H35" s="1">
        <v>2.6700412909984199E-2</v>
      </c>
      <c r="I35" s="1">
        <v>0.456950405474296</v>
      </c>
      <c r="J35" s="1">
        <v>0.42000503540741901</v>
      </c>
      <c r="L35" s="4">
        <f t="shared" si="0"/>
        <v>3.7234169775815125E-2</v>
      </c>
      <c r="M35" s="4">
        <f t="shared" si="1"/>
        <v>2.6716647751905759E-2</v>
      </c>
      <c r="O35" s="1">
        <f ca="1">C35-Summary!B$5</f>
        <v>-9.0391596487169481E-5</v>
      </c>
      <c r="P35" s="1">
        <f ca="1">D35-Summary!C$5</f>
        <v>3.7199273223275681E-2</v>
      </c>
      <c r="Q35" s="1">
        <f ca="1">E35-Summary!D$5</f>
        <v>0.6367738018695821</v>
      </c>
      <c r="R35" s="1">
        <f ca="1">F35-Summary!E$5</f>
        <v>0.58526532658375918</v>
      </c>
      <c r="S35" s="1">
        <f ca="1">G35-Summary!F$5</f>
        <v>1.3934494103592321</v>
      </c>
      <c r="T35" s="1">
        <f t="shared" ca="1" si="2"/>
        <v>2.6695818984691869E-2</v>
      </c>
      <c r="U35" s="1">
        <f t="shared" ca="1" si="3"/>
        <v>0.45697662013106127</v>
      </c>
      <c r="V35" s="1">
        <f t="shared" ca="1" si="4"/>
        <v>0.42001189439154268</v>
      </c>
      <c r="X35" s="4">
        <f t="shared" ca="1" si="5"/>
        <v>3.7220264885108593E-2</v>
      </c>
      <c r="Y35" s="4">
        <f t="shared" ca="1" si="6"/>
        <v>2.6710883515687296E-2</v>
      </c>
    </row>
    <row r="36" spans="1:25" x14ac:dyDescent="0.25">
      <c r="A36">
        <v>19</v>
      </c>
      <c r="B36">
        <v>1755167335.2720001</v>
      </c>
      <c r="C36" s="1">
        <v>4.28834927008477E-5</v>
      </c>
      <c r="D36" s="1">
        <v>3.7704338753061499E-2</v>
      </c>
      <c r="E36" s="1">
        <v>0.64172891535464804</v>
      </c>
      <c r="F36" s="1">
        <v>0.58977605313942205</v>
      </c>
      <c r="G36" s="1">
        <v>1.4039433596803299</v>
      </c>
      <c r="H36" s="1">
        <v>2.68560255604944E-2</v>
      </c>
      <c r="I36" s="1">
        <v>0.45709031702017</v>
      </c>
      <c r="J36" s="1">
        <v>0.42008536104598099</v>
      </c>
      <c r="L36" s="4">
        <f t="shared" si="0"/>
        <v>3.7694379909408174E-2</v>
      </c>
      <c r="M36" s="4">
        <f t="shared" si="1"/>
        <v>2.6848932080843328E-2</v>
      </c>
      <c r="O36" s="1">
        <f ca="1">C36-Summary!B$5</f>
        <v>4.9921067804776217E-5</v>
      </c>
      <c r="P36" s="1">
        <f ca="1">D36-Summary!C$5</f>
        <v>3.7692068200085978E-2</v>
      </c>
      <c r="Q36" s="1">
        <f ca="1">E36-Summary!D$5</f>
        <v>0.64166499961259715</v>
      </c>
      <c r="R36" s="1">
        <f ca="1">F36-Summary!E$5</f>
        <v>0.58969328739218618</v>
      </c>
      <c r="S36" s="1">
        <f ca="1">G36-Summary!F$5</f>
        <v>1.403723544709482</v>
      </c>
      <c r="T36" s="1">
        <f t="shared" ca="1" si="2"/>
        <v>2.6851489627102335E-2</v>
      </c>
      <c r="U36" s="1">
        <f t="shared" ca="1" si="3"/>
        <v>0.45711636171593722</v>
      </c>
      <c r="V36" s="1">
        <f t="shared" ca="1" si="4"/>
        <v>0.4200921824063516</v>
      </c>
      <c r="X36" s="4">
        <f t="shared" ca="1" si="5"/>
        <v>3.7680475018701642E-2</v>
      </c>
      <c r="Y36" s="4">
        <f t="shared" ca="1" si="6"/>
        <v>2.6843230749185789E-2</v>
      </c>
    </row>
    <row r="37" spans="1:25" x14ac:dyDescent="0.25">
      <c r="A37">
        <v>20</v>
      </c>
      <c r="B37">
        <v>1755167341.2709999</v>
      </c>
      <c r="C37" s="1">
        <v>4.6625436527788697E-5</v>
      </c>
      <c r="D37" s="1">
        <v>3.7358025068114101E-2</v>
      </c>
      <c r="E37" s="1">
        <v>0.63874119580331201</v>
      </c>
      <c r="F37" s="1">
        <v>0.58712868658800399</v>
      </c>
      <c r="G37" s="1">
        <v>1.3981171718580201</v>
      </c>
      <c r="H37" s="1">
        <v>2.6720239061556801E-2</v>
      </c>
      <c r="I37" s="1">
        <v>0.45685812939015602</v>
      </c>
      <c r="J37" s="1">
        <v>0.41994240426053903</v>
      </c>
      <c r="L37" s="4">
        <f>D37-1/$R$1*$N$7/$N$6*C37</f>
        <v>3.7347197231960748E-2</v>
      </c>
      <c r="M37" s="4">
        <f t="shared" si="1"/>
        <v>2.6712494477360862E-2</v>
      </c>
      <c r="O37" s="1">
        <f ca="1">C37-Summary!B$5</f>
        <v>5.3663011631717214E-5</v>
      </c>
      <c r="P37" s="1">
        <f ca="1">D37-Summary!C$5</f>
        <v>3.7345754515138579E-2</v>
      </c>
      <c r="Q37" s="1">
        <f ca="1">E37-Summary!D$5</f>
        <v>0.63867728006126112</v>
      </c>
      <c r="R37" s="1">
        <f ca="1">F37-Summary!E$5</f>
        <v>0.58704592084076812</v>
      </c>
      <c r="S37" s="1">
        <f ca="1">G37-Summary!F$5</f>
        <v>1.3978973568871722</v>
      </c>
      <c r="T37" s="1">
        <f t="shared" ca="1" si="2"/>
        <v>2.6715662871199527E-2</v>
      </c>
      <c r="U37" s="1">
        <f t="shared" ca="1" si="3"/>
        <v>0.45688424612481071</v>
      </c>
      <c r="V37" s="1">
        <f t="shared" ca="1" si="4"/>
        <v>0.41994923157162106</v>
      </c>
      <c r="X37" s="4">
        <f t="shared" ca="1" si="5"/>
        <v>3.7333292341254216E-2</v>
      </c>
      <c r="Y37" s="4">
        <f t="shared" ca="1" si="6"/>
        <v>2.67067479291811E-2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-8.6027843881559597E-6</v>
      </c>
      <c r="D40" s="1">
        <v>3.8573287635224697E-2</v>
      </c>
      <c r="E40" s="1">
        <v>0.66094255239887401</v>
      </c>
      <c r="F40" s="1">
        <v>0.60705755808532502</v>
      </c>
      <c r="G40" s="1">
        <v>1.44615400033139</v>
      </c>
      <c r="H40" s="1">
        <v>2.66735681043388E-2</v>
      </c>
      <c r="I40" s="1">
        <v>0.45703404386221402</v>
      </c>
      <c r="J40" s="1">
        <v>0.41977524912068997</v>
      </c>
      <c r="L40">
        <f>AVERAGE(L18:L37)</f>
        <v>3.8575285461878037E-2</v>
      </c>
      <c r="M40">
        <f t="shared" ref="M40:Y40" si="7">AVERAGE(M18:M37)</f>
        <v>2.6674773053774782E-2</v>
      </c>
      <c r="O40">
        <f t="shared" ca="1" si="7"/>
        <v>-1.565209284227533E-6</v>
      </c>
      <c r="P40">
        <f t="shared" ca="1" si="7"/>
        <v>3.8561017082249197E-2</v>
      </c>
      <c r="Q40">
        <f t="shared" ca="1" si="7"/>
        <v>0.660878636656823</v>
      </c>
      <c r="R40">
        <f t="shared" ca="1" si="7"/>
        <v>0.60697479233808871</v>
      </c>
      <c r="S40">
        <f t="shared" ca="1" si="7"/>
        <v>1.4459341853605461</v>
      </c>
      <c r="T40">
        <f t="shared" ca="1" si="7"/>
        <v>2.666913553389539E-2</v>
      </c>
      <c r="U40">
        <f t="shared" ca="1" si="7"/>
        <v>0.4570593275789932</v>
      </c>
      <c r="V40">
        <f t="shared" ca="1" si="7"/>
        <v>0.41978182650689122</v>
      </c>
      <c r="X40">
        <f t="shared" ca="1" si="7"/>
        <v>3.8561380571171505E-2</v>
      </c>
      <c r="Y40">
        <f t="shared" ca="1" si="7"/>
        <v>2.6669209983843256E-2</v>
      </c>
    </row>
    <row r="41" spans="1:25" x14ac:dyDescent="0.25">
      <c r="A41" t="s">
        <v>4</v>
      </c>
      <c r="B41" t="s">
        <v>8</v>
      </c>
      <c r="C41" s="1">
        <v>-389.31421029815198</v>
      </c>
      <c r="D41" s="1">
        <v>0.38764545990253302</v>
      </c>
      <c r="E41" s="1">
        <v>0.40697682404056001</v>
      </c>
      <c r="F41" s="1">
        <v>0.40073639925482002</v>
      </c>
      <c r="G41" s="1">
        <v>0.40509419535014901</v>
      </c>
      <c r="H41" s="1">
        <v>8.7070349189630497E-2</v>
      </c>
      <c r="I41" s="1">
        <v>7.4331852917005796E-3</v>
      </c>
      <c r="J41" s="1">
        <v>7.4963059736145596E-3</v>
      </c>
      <c r="L41">
        <f>STDEV(L18:L37)/SQRT(COUNT(L18:L37))/L40</f>
        <v>3.9581412659596112E-3</v>
      </c>
      <c r="M41">
        <f t="shared" ref="M41:X41" si="8">STDEV(M18:M37)/SQRT(COUNT(M18:M37))/M40</f>
        <v>8.3319198758660337E-4</v>
      </c>
      <c r="O41">
        <f t="shared" ca="1" si="8"/>
        <v>-21.397689396489277</v>
      </c>
      <c r="P41">
        <f t="shared" ca="1" si="8"/>
        <v>3.8776881308435827E-3</v>
      </c>
      <c r="Q41">
        <f t="shared" ca="1" si="8"/>
        <v>4.0701618410497091E-3</v>
      </c>
      <c r="R41">
        <f t="shared" ca="1" si="8"/>
        <v>4.0079104278853426E-3</v>
      </c>
      <c r="S41">
        <f t="shared" ca="1" si="8"/>
        <v>4.0515577890607698E-3</v>
      </c>
      <c r="T41">
        <f t="shared" ca="1" si="8"/>
        <v>8.7076871796855555E-4</v>
      </c>
      <c r="U41">
        <f t="shared" ca="1" si="8"/>
        <v>7.4282521350446787E-5</v>
      </c>
      <c r="V41">
        <f t="shared" ca="1" si="8"/>
        <v>7.5012177603454275E-5</v>
      </c>
      <c r="X41">
        <f t="shared" ca="1" si="8"/>
        <v>3.9595685364797245E-3</v>
      </c>
      <c r="Y41">
        <f ca="1">STDEV(Y18:Y37)/SQRT(COUNT(Y18:Y37))/Y40</f>
        <v>8.3330106238548995E-4</v>
      </c>
    </row>
    <row r="42" spans="1:25" x14ac:dyDescent="0.25">
      <c r="A42" t="s">
        <v>4</v>
      </c>
      <c r="B42" t="s">
        <v>7</v>
      </c>
      <c r="C42" s="1">
        <v>3.3491862104402103E-5</v>
      </c>
      <c r="D42" s="1">
        <v>1.49527598253094E-4</v>
      </c>
      <c r="E42" s="1">
        <v>2.6898830084855501E-3</v>
      </c>
      <c r="F42" s="1">
        <v>2.43270059967536E-3</v>
      </c>
      <c r="G42" s="1">
        <v>5.8582859111664803E-3</v>
      </c>
      <c r="H42" s="1">
        <v>2.3224768889781701E-5</v>
      </c>
      <c r="I42" s="1">
        <v>3.3972187326430497E-5</v>
      </c>
      <c r="J42" s="1">
        <v>3.1467637075589699E-5</v>
      </c>
    </row>
    <row r="43" spans="1:25" x14ac:dyDescent="0.25">
      <c r="A43" t="s">
        <v>4</v>
      </c>
      <c r="B43" t="s">
        <v>6</v>
      </c>
      <c r="C43" s="1">
        <v>-1741.06607766663</v>
      </c>
      <c r="D43" s="1">
        <v>1.7336031990224601</v>
      </c>
      <c r="E43" s="1">
        <v>1.82005568764332</v>
      </c>
      <c r="F43" s="1">
        <v>1.79214765958454</v>
      </c>
      <c r="G43" s="1">
        <v>1.8116363161870199</v>
      </c>
      <c r="H43" s="1">
        <v>0.38939043922531502</v>
      </c>
      <c r="I43" s="1">
        <v>3.3242215203188201E-2</v>
      </c>
      <c r="J43" s="1">
        <v>3.3524499474279802E-2</v>
      </c>
    </row>
    <row r="44" spans="1:25" x14ac:dyDescent="0.25">
      <c r="A44" t="s">
        <v>4</v>
      </c>
      <c r="B44" t="s">
        <v>5</v>
      </c>
      <c r="C44" s="1">
        <v>1.4978016071698401E-4</v>
      </c>
      <c r="D44" s="1">
        <v>6.6870774841239395E-4</v>
      </c>
      <c r="E44" s="1">
        <v>1.20295225169906E-2</v>
      </c>
      <c r="F44" s="1">
        <v>1.0879367819557201E-2</v>
      </c>
      <c r="G44" s="1">
        <v>2.6199051057994999E-2</v>
      </c>
      <c r="H44" s="1">
        <v>1.03864323998548E-4</v>
      </c>
      <c r="I44" s="1">
        <v>1.5192824041251001E-4</v>
      </c>
      <c r="J44" s="1">
        <v>1.40727551184622E-4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37FA1-0B4A-4CBF-8FA2-05704E8AFB38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0.99082184166808207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1.0210876871134194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1.0090801640360025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1.0048252373194759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1755170431.27</v>
      </c>
      <c r="C18" s="1">
        <v>-1.79421872323625E-5</v>
      </c>
      <c r="D18" s="1">
        <v>4.0950241995798997E-2</v>
      </c>
      <c r="E18" s="1">
        <v>0.700267162355937</v>
      </c>
      <c r="F18" s="1">
        <v>0.64271486190635096</v>
      </c>
      <c r="G18" s="1">
        <v>1.53065760431274</v>
      </c>
      <c r="H18" s="1">
        <v>2.6753365272820399E-2</v>
      </c>
      <c r="I18" s="1">
        <v>0.45749432164507697</v>
      </c>
      <c r="J18" s="1">
        <v>0.419894599612254</v>
      </c>
      <c r="L18" s="4">
        <f>D18-1/$R$1*$N$7/$N$6*C18</f>
        <v>4.0954408259418998E-2</v>
      </c>
      <c r="M18" s="4">
        <f>L18/G18</f>
        <v>2.6756087151056481E-2</v>
      </c>
      <c r="O18" s="1">
        <f ca="1">C18-Summary!B$5</f>
        <v>-1.090461212843398E-5</v>
      </c>
      <c r="P18" s="1">
        <f ca="1">D18-Summary!C$5</f>
        <v>4.0937971442823476E-2</v>
      </c>
      <c r="Q18" s="1">
        <f ca="1">E18-Summary!D$5</f>
        <v>0.70020324661388611</v>
      </c>
      <c r="R18" s="1">
        <f ca="1">F18-Summary!E$5</f>
        <v>0.6426320961591151</v>
      </c>
      <c r="S18" s="1">
        <f ca="1">G18-Summary!F$5</f>
        <v>1.5304377893418921</v>
      </c>
      <c r="T18" s="1">
        <f ca="1">P18/S18</f>
        <v>2.6749190151941642E-2</v>
      </c>
      <c r="U18" s="1">
        <f ca="1">Q18/S18</f>
        <v>0.45751826796892053</v>
      </c>
      <c r="V18" s="1">
        <f ca="1">R18/S18</f>
        <v>0.41990082879190743</v>
      </c>
      <c r="X18" s="4">
        <f ca="1">P18-1/$R$1*$N$7/$N$6*O18</f>
        <v>4.0940503547087718E-2</v>
      </c>
      <c r="Y18" s="4">
        <f ca="1">X18/S18</f>
        <v>2.6750844648636557E-2</v>
      </c>
    </row>
    <row r="19" spans="1:25" x14ac:dyDescent="0.25">
      <c r="A19">
        <v>2</v>
      </c>
      <c r="B19">
        <v>1755170438.2709999</v>
      </c>
      <c r="C19" s="1">
        <v>3.4441653731779597E-5</v>
      </c>
      <c r="D19" s="1">
        <v>4.0789872250064897E-2</v>
      </c>
      <c r="E19" s="1">
        <v>0.70031866723468095</v>
      </c>
      <c r="F19" s="1">
        <v>0.64357260065294297</v>
      </c>
      <c r="G19" s="1">
        <v>1.5320695208595001</v>
      </c>
      <c r="H19" s="1">
        <v>2.66240348069724E-2</v>
      </c>
      <c r="I19" s="1">
        <v>0.45710632428859799</v>
      </c>
      <c r="J19" s="1">
        <v>0.42006749164482698</v>
      </c>
      <c r="L19" s="4">
        <f t="shared" ref="L19:L36" si="0">D19-1/$R$1*$N$7/$N$6*C19</f>
        <v>4.0781874729634578E-2</v>
      </c>
      <c r="M19" s="4">
        <f t="shared" ref="M19:M37" si="1">L19/G19</f>
        <v>2.6618814730258261E-2</v>
      </c>
      <c r="O19" s="1">
        <f ca="1">C19-Summary!B$5</f>
        <v>4.1479228835708114E-5</v>
      </c>
      <c r="P19" s="1">
        <f ca="1">D19-Summary!C$5</f>
        <v>4.0777601697089376E-2</v>
      </c>
      <c r="Q19" s="1">
        <f ca="1">E19-Summary!D$5</f>
        <v>0.70025475149263006</v>
      </c>
      <c r="R19" s="1">
        <f ca="1">F19-Summary!E$5</f>
        <v>0.6434898349057071</v>
      </c>
      <c r="S19" s="1">
        <f ca="1">G19-Summary!F$5</f>
        <v>1.5318497058886522</v>
      </c>
      <c r="T19" s="1">
        <f t="shared" ref="T19:T37" ca="1" si="2">P19/S19</f>
        <v>2.6619844975870915E-2</v>
      </c>
      <c r="U19" s="1">
        <f t="shared" ref="U19:U37" ca="1" si="3">Q19/S19</f>
        <v>0.45713019286471079</v>
      </c>
      <c r="V19" s="1">
        <f t="shared" ref="V19:V37" ca="1" si="4">R19/S19</f>
        <v>0.42007373989239216</v>
      </c>
      <c r="X19" s="4">
        <f t="shared" ref="X19:X37" ca="1" si="5">P19-1/$R$1*$N$7/$N$6*O19</f>
        <v>4.0767970017303298E-2</v>
      </c>
      <c r="Y19" s="4">
        <f t="shared" ref="Y19:Y37" ca="1" si="6">X19/S19</f>
        <v>2.6613557361786416E-2</v>
      </c>
    </row>
    <row r="20" spans="1:25" x14ac:dyDescent="0.25">
      <c r="A20">
        <v>3</v>
      </c>
      <c r="B20">
        <v>1755170444.27</v>
      </c>
      <c r="C20" s="1">
        <v>8.2150782556136094E-5</v>
      </c>
      <c r="D20" s="1">
        <v>4.1044757599566398E-2</v>
      </c>
      <c r="E20" s="1">
        <v>0.69873707465790102</v>
      </c>
      <c r="F20" s="1">
        <v>0.64217033954477598</v>
      </c>
      <c r="G20" s="1">
        <v>1.52942792495163</v>
      </c>
      <c r="H20" s="1">
        <v>2.6836673327292799E-2</v>
      </c>
      <c r="I20" s="1">
        <v>0.45686172147013498</v>
      </c>
      <c r="J20" s="1">
        <v>0.41987617008175299</v>
      </c>
      <c r="L20" s="4">
        <f t="shared" si="0"/>
        <v>4.1025681786105876E-2</v>
      </c>
      <c r="M20" s="4">
        <f t="shared" si="1"/>
        <v>2.6824200811818813E-2</v>
      </c>
      <c r="O20" s="1">
        <f ca="1">C20-Summary!B$5</f>
        <v>8.9188357660064611E-5</v>
      </c>
      <c r="P20" s="1">
        <f ca="1">D20-Summary!C$5</f>
        <v>4.1032487046590876E-2</v>
      </c>
      <c r="Q20" s="1">
        <f ca="1">E20-Summary!D$5</f>
        <v>0.69867315891585013</v>
      </c>
      <c r="R20" s="1">
        <f ca="1">F20-Summary!E$5</f>
        <v>0.64208757379754011</v>
      </c>
      <c r="S20" s="1">
        <f ca="1">G20-Summary!F$5</f>
        <v>1.5292081099807822</v>
      </c>
      <c r="T20" s="1">
        <f t="shared" ca="1" si="2"/>
        <v>2.6832506824140855E-2</v>
      </c>
      <c r="U20" s="1">
        <f t="shared" ca="1" si="3"/>
        <v>0.45688559611721552</v>
      </c>
      <c r="V20" s="1">
        <f t="shared" ca="1" si="4"/>
        <v>0.41988240162132628</v>
      </c>
      <c r="X20" s="4">
        <f t="shared" ca="1" si="5"/>
        <v>4.1011777073774597E-2</v>
      </c>
      <c r="Y20" s="4">
        <f t="shared" ca="1" si="6"/>
        <v>2.6818963884706313E-2</v>
      </c>
    </row>
    <row r="21" spans="1:25" x14ac:dyDescent="0.25">
      <c r="A21">
        <v>4</v>
      </c>
      <c r="B21">
        <v>1755170450.273</v>
      </c>
      <c r="C21" s="1">
        <v>2.1345433115427701E-5</v>
      </c>
      <c r="D21" s="1">
        <v>4.0761237492527198E-2</v>
      </c>
      <c r="E21" s="1">
        <v>0.69948710323171204</v>
      </c>
      <c r="F21" s="1">
        <v>0.64261765368344304</v>
      </c>
      <c r="G21" s="1">
        <v>1.5296409185139199</v>
      </c>
      <c r="H21" s="1">
        <v>2.6647585717128601E-2</v>
      </c>
      <c r="I21" s="1">
        <v>0.45728843597572999</v>
      </c>
      <c r="J21" s="1">
        <v>0.42011013559166399</v>
      </c>
      <c r="L21" s="4">
        <f t="shared" si="0"/>
        <v>4.0756280978569884E-2</v>
      </c>
      <c r="M21" s="4">
        <f t="shared" si="1"/>
        <v>2.6644345405041542E-2</v>
      </c>
      <c r="O21" s="1">
        <f ca="1">C21-Summary!B$5</f>
        <v>2.8383008219356222E-5</v>
      </c>
      <c r="P21" s="1">
        <f ca="1">D21-Summary!C$5</f>
        <v>4.0748966939551677E-2</v>
      </c>
      <c r="Q21" s="1">
        <f ca="1">E21-Summary!D$5</f>
        <v>0.69942318748966115</v>
      </c>
      <c r="R21" s="1">
        <f ca="1">F21-Summary!E$5</f>
        <v>0.64253488793620717</v>
      </c>
      <c r="S21" s="1">
        <f ca="1">G21-Summary!F$5</f>
        <v>1.529421103543072</v>
      </c>
      <c r="T21" s="1">
        <f t="shared" ca="1" si="2"/>
        <v>2.6643392617737665E-2</v>
      </c>
      <c r="U21" s="1">
        <f t="shared" ca="1" si="3"/>
        <v>0.45731236862716912</v>
      </c>
      <c r="V21" s="1">
        <f t="shared" ca="1" si="4"/>
        <v>0.42011639988993515</v>
      </c>
      <c r="X21" s="4">
        <f t="shared" ca="1" si="5"/>
        <v>4.0742376266238604E-2</v>
      </c>
      <c r="Y21" s="4">
        <f t="shared" ca="1" si="6"/>
        <v>2.6639083357653699E-2</v>
      </c>
    </row>
    <row r="22" spans="1:25" x14ac:dyDescent="0.25">
      <c r="A22">
        <v>5</v>
      </c>
      <c r="B22">
        <v>1755170456.2720001</v>
      </c>
      <c r="C22" s="1">
        <v>1.64477833790339E-4</v>
      </c>
      <c r="D22" s="1">
        <v>4.0907283300555597E-2</v>
      </c>
      <c r="E22" s="1">
        <v>0.69746182369159604</v>
      </c>
      <c r="F22" s="1">
        <v>0.64083553525020198</v>
      </c>
      <c r="G22" s="1">
        <v>1.52629134749988</v>
      </c>
      <c r="H22" s="1">
        <v>2.6801752737157999E-2</v>
      </c>
      <c r="I22" s="1">
        <v>0.45696506426119798</v>
      </c>
      <c r="J22" s="1">
        <v>0.41986448806115001</v>
      </c>
      <c r="L22" s="4">
        <f t="shared" si="0"/>
        <v>4.0869090743185482E-2</v>
      </c>
      <c r="M22" s="4">
        <f t="shared" si="1"/>
        <v>2.6776729626444205E-2</v>
      </c>
      <c r="O22" s="1">
        <f ca="1">C22-Summary!B$5</f>
        <v>1.7151540889426753E-4</v>
      </c>
      <c r="P22" s="1">
        <f ca="1">D22-Summary!C$5</f>
        <v>4.0895012747580076E-2</v>
      </c>
      <c r="Q22" s="1">
        <f ca="1">E22-Summary!D$5</f>
        <v>0.69739790794954515</v>
      </c>
      <c r="R22" s="1">
        <f ca="1">F22-Summary!E$5</f>
        <v>0.64075276950296611</v>
      </c>
      <c r="S22" s="1">
        <f ca="1">G22-Summary!F$5</f>
        <v>1.5260715325290322</v>
      </c>
      <c r="T22" s="1">
        <f t="shared" ca="1" si="2"/>
        <v>2.6797572640522394E-2</v>
      </c>
      <c r="U22" s="1">
        <f t="shared" ca="1" si="3"/>
        <v>0.45698900286397798</v>
      </c>
      <c r="V22" s="1">
        <f t="shared" ca="1" si="4"/>
        <v>0.41987073072590481</v>
      </c>
      <c r="X22" s="4">
        <f t="shared" ca="1" si="5"/>
        <v>4.085518603085421E-2</v>
      </c>
      <c r="Y22" s="4">
        <f t="shared" ca="1" si="6"/>
        <v>2.6771475097991174E-2</v>
      </c>
    </row>
    <row r="23" spans="1:25" x14ac:dyDescent="0.25">
      <c r="A23">
        <v>6</v>
      </c>
      <c r="B23">
        <v>1755170462.273</v>
      </c>
      <c r="C23" s="1">
        <v>-7.7806033397293103E-5</v>
      </c>
      <c r="D23" s="1">
        <v>3.9690884072104998E-2</v>
      </c>
      <c r="E23" s="1">
        <v>0.681940702250322</v>
      </c>
      <c r="F23" s="1">
        <v>0.62629232139495306</v>
      </c>
      <c r="G23" s="1">
        <v>1.4927067054663701</v>
      </c>
      <c r="H23" s="1">
        <v>2.6589874572650302E-2</v>
      </c>
      <c r="I23" s="1">
        <v>0.45684842156400701</v>
      </c>
      <c r="J23" s="1">
        <v>0.41956823741826599</v>
      </c>
      <c r="L23" s="4">
        <f t="shared" si="0"/>
        <v>3.9708951013563233E-2</v>
      </c>
      <c r="M23" s="4">
        <f t="shared" si="1"/>
        <v>2.6601978049771585E-2</v>
      </c>
      <c r="O23" s="1">
        <f ca="1">C23-Summary!B$5</f>
        <v>-7.0768458293364586E-5</v>
      </c>
      <c r="P23" s="1">
        <f ca="1">D23-Summary!C$5</f>
        <v>3.9678613519129477E-2</v>
      </c>
      <c r="Q23" s="1">
        <f ca="1">E23-Summary!D$5</f>
        <v>0.6818767865082711</v>
      </c>
      <c r="R23" s="1">
        <f ca="1">F23-Summary!E$5</f>
        <v>0.62620955564771719</v>
      </c>
      <c r="S23" s="1">
        <f ca="1">G23-Summary!F$5</f>
        <v>1.4924868904955222</v>
      </c>
      <c r="T23" s="1">
        <f t="shared" ca="1" si="2"/>
        <v>2.6585569207884793E-2</v>
      </c>
      <c r="U23" s="1">
        <f t="shared" ca="1" si="3"/>
        <v>0.45687288166523221</v>
      </c>
      <c r="V23" s="1">
        <f t="shared" ca="1" si="4"/>
        <v>0.41957457692630634</v>
      </c>
      <c r="X23" s="4">
        <f t="shared" ca="1" si="5"/>
        <v>3.9695046301231954E-2</v>
      </c>
      <c r="Y23" s="4">
        <f t="shared" ca="1" si="6"/>
        <v>2.6596579543859685E-2</v>
      </c>
    </row>
    <row r="24" spans="1:25" x14ac:dyDescent="0.25">
      <c r="A24">
        <v>7</v>
      </c>
      <c r="B24">
        <v>1755170468.2720001</v>
      </c>
      <c r="C24" s="1">
        <v>-1.3392509507691299E-4</v>
      </c>
      <c r="D24" s="1">
        <v>3.92371396307463E-2</v>
      </c>
      <c r="E24" s="1">
        <v>0.67465536278407001</v>
      </c>
      <c r="F24" s="1">
        <v>0.61930887186433303</v>
      </c>
      <c r="G24" s="1">
        <v>1.4750604522581401</v>
      </c>
      <c r="H24" s="1">
        <v>2.66003603924699E-2</v>
      </c>
      <c r="I24" s="1">
        <v>0.457374720982623</v>
      </c>
      <c r="J24" s="1">
        <v>0.41985321409454401</v>
      </c>
      <c r="L24" s="4">
        <f t="shared" si="0"/>
        <v>3.9268237692771747E-2</v>
      </c>
      <c r="M24" s="4">
        <f t="shared" si="1"/>
        <v>2.6621442960291425E-2</v>
      </c>
      <c r="O24" s="1">
        <f ca="1">C24-Summary!B$5</f>
        <v>-1.2688751997298446E-4</v>
      </c>
      <c r="P24" s="1">
        <f ca="1">D24-Summary!C$5</f>
        <v>3.9224869077770778E-2</v>
      </c>
      <c r="Q24" s="1">
        <f ca="1">E24-Summary!D$5</f>
        <v>0.67459144704201912</v>
      </c>
      <c r="R24" s="1">
        <f ca="1">F24-Summary!E$5</f>
        <v>0.61922610611709716</v>
      </c>
      <c r="S24" s="1">
        <f ca="1">G24-Summary!F$5</f>
        <v>1.4748406372872922</v>
      </c>
      <c r="T24" s="1">
        <f t="shared" ca="1" si="2"/>
        <v>2.659600507748279E-2</v>
      </c>
      <c r="U24" s="1">
        <f t="shared" ca="1" si="3"/>
        <v>0.45739955218674366</v>
      </c>
      <c r="V24" s="1">
        <f t="shared" ca="1" si="4"/>
        <v>0.41985967192770995</v>
      </c>
      <c r="X24" s="4">
        <f t="shared" ca="1" si="5"/>
        <v>3.9254332980440468E-2</v>
      </c>
      <c r="Y24" s="4">
        <f t="shared" ca="1" si="6"/>
        <v>2.6615982763155924E-2</v>
      </c>
    </row>
    <row r="25" spans="1:25" x14ac:dyDescent="0.25">
      <c r="A25">
        <v>8</v>
      </c>
      <c r="B25">
        <v>1755170474.2720001</v>
      </c>
      <c r="C25" s="1">
        <v>-1.2550743903858101E-4</v>
      </c>
      <c r="D25" s="1">
        <v>4.0390014121881299E-2</v>
      </c>
      <c r="E25" s="1">
        <v>0.69333836135582105</v>
      </c>
      <c r="F25" s="1">
        <v>0.63740764332043798</v>
      </c>
      <c r="G25" s="1">
        <v>1.5173025467763099</v>
      </c>
      <c r="H25" s="1">
        <v>2.6619617957996899E-2</v>
      </c>
      <c r="I25" s="1">
        <v>0.45695458880557199</v>
      </c>
      <c r="J25" s="1">
        <v>0.42009264709578398</v>
      </c>
      <c r="L25" s="4">
        <f t="shared" si="0"/>
        <v>4.0419157563008852E-2</v>
      </c>
      <c r="M25" s="4">
        <f t="shared" si="1"/>
        <v>2.6638825360758914E-2</v>
      </c>
      <c r="O25" s="1">
        <f ca="1">C25-Summary!B$5</f>
        <v>-1.1846986393465249E-4</v>
      </c>
      <c r="P25" s="1">
        <f ca="1">D25-Summary!C$5</f>
        <v>4.0377743568905777E-2</v>
      </c>
      <c r="Q25" s="1">
        <f ca="1">E25-Summary!D$5</f>
        <v>0.69327444561377016</v>
      </c>
      <c r="R25" s="1">
        <f ca="1">F25-Summary!E$5</f>
        <v>0.63732487757320211</v>
      </c>
      <c r="S25" s="1">
        <f ca="1">G25-Summary!F$5</f>
        <v>1.517082731805462</v>
      </c>
      <c r="T25" s="1">
        <f t="shared" ca="1" si="2"/>
        <v>2.661538670396222E-2</v>
      </c>
      <c r="U25" s="1">
        <f t="shared" ca="1" si="3"/>
        <v>0.45697866772810242</v>
      </c>
      <c r="V25" s="1">
        <f t="shared" ca="1" si="4"/>
        <v>0.42009895980737277</v>
      </c>
      <c r="X25" s="4">
        <f t="shared" ca="1" si="5"/>
        <v>4.0405252850677573E-2</v>
      </c>
      <c r="Y25" s="4">
        <f t="shared" ca="1" si="6"/>
        <v>2.6633519717538256E-2</v>
      </c>
    </row>
    <row r="26" spans="1:25" x14ac:dyDescent="0.25">
      <c r="A26">
        <v>9</v>
      </c>
      <c r="B26">
        <v>1755170480.2720001</v>
      </c>
      <c r="C26" s="1">
        <v>1.52315451215911E-4</v>
      </c>
      <c r="D26" s="1">
        <v>3.97500003552951E-2</v>
      </c>
      <c r="E26" s="1">
        <v>0.68195858642780705</v>
      </c>
      <c r="F26" s="1">
        <v>0.62633936063594498</v>
      </c>
      <c r="G26" s="1">
        <v>1.4929163558776199</v>
      </c>
      <c r="H26" s="1">
        <v>2.6625738407111101E-2</v>
      </c>
      <c r="I26" s="1">
        <v>0.45679624564559901</v>
      </c>
      <c r="J26" s="1">
        <v>0.41954082569331103</v>
      </c>
      <c r="L26" s="4">
        <f t="shared" si="0"/>
        <v>3.9714631962637803E-2</v>
      </c>
      <c r="M26" s="4">
        <f t="shared" si="1"/>
        <v>2.6602047600510957E-2</v>
      </c>
      <c r="O26" s="1">
        <f ca="1">C26-Summary!B$5</f>
        <v>1.5935302631983953E-4</v>
      </c>
      <c r="P26" s="1">
        <f ca="1">D26-Summary!C$5</f>
        <v>3.9737729802319578E-2</v>
      </c>
      <c r="Q26" s="1">
        <f ca="1">E26-Summary!D$5</f>
        <v>0.68189467068575615</v>
      </c>
      <c r="R26" s="1">
        <f ca="1">F26-Summary!E$5</f>
        <v>0.62625659488870911</v>
      </c>
      <c r="S26" s="1">
        <f ca="1">G26-Summary!F$5</f>
        <v>1.4926965409067721</v>
      </c>
      <c r="T26" s="1">
        <f t="shared" ca="1" si="2"/>
        <v>2.6621438928357135E-2</v>
      </c>
      <c r="U26" s="1">
        <f t="shared" ca="1" si="3"/>
        <v>0.45682069462794084</v>
      </c>
      <c r="V26" s="1">
        <f t="shared" ca="1" si="4"/>
        <v>0.41954716027430161</v>
      </c>
      <c r="X26" s="4">
        <f t="shared" ca="1" si="5"/>
        <v>3.9700727250306524E-2</v>
      </c>
      <c r="Y26" s="4">
        <f t="shared" ca="1" si="6"/>
        <v>2.6596649863065553E-2</v>
      </c>
    </row>
    <row r="27" spans="1:25" x14ac:dyDescent="0.25">
      <c r="A27">
        <v>10</v>
      </c>
      <c r="B27">
        <v>1755170487.2720001</v>
      </c>
      <c r="C27" s="1">
        <v>-4.8464873632728497E-6</v>
      </c>
      <c r="D27" s="1">
        <v>4.0558908495973399E-2</v>
      </c>
      <c r="E27" s="1">
        <v>0.69470332899053899</v>
      </c>
      <c r="F27" s="1">
        <v>0.63836252374739</v>
      </c>
      <c r="G27" s="1">
        <v>1.52029087850306</v>
      </c>
      <c r="H27" s="1">
        <v>2.66783870570277E-2</v>
      </c>
      <c r="I27" s="1">
        <v>0.45695421765246003</v>
      </c>
      <c r="J27" s="1">
        <v>0.41989499034286398</v>
      </c>
      <c r="L27" s="4">
        <f t="shared" si="0"/>
        <v>4.056003387404046E-2</v>
      </c>
      <c r="M27" s="4">
        <f t="shared" si="1"/>
        <v>2.6679127295677466E-2</v>
      </c>
      <c r="O27" s="1">
        <f ca="1">C27-Summary!B$5</f>
        <v>2.1910877406556696E-6</v>
      </c>
      <c r="P27" s="1">
        <f ca="1">D27-Summary!C$5</f>
        <v>4.0546637942997878E-2</v>
      </c>
      <c r="Q27" s="1">
        <f ca="1">E27-Summary!D$5</f>
        <v>0.6946394132484881</v>
      </c>
      <c r="R27" s="1">
        <f ca="1">F27-Summary!E$5</f>
        <v>0.63827975800015413</v>
      </c>
      <c r="S27" s="1">
        <f ca="1">G27-Summary!F$5</f>
        <v>1.5200710635322121</v>
      </c>
      <c r="T27" s="1">
        <f t="shared" ca="1" si="2"/>
        <v>2.6674172619784657E-2</v>
      </c>
      <c r="U27" s="1">
        <f t="shared" ca="1" si="3"/>
        <v>0.45697824918418223</v>
      </c>
      <c r="V27" s="1">
        <f t="shared" ca="1" si="4"/>
        <v>0.41990126206137612</v>
      </c>
      <c r="X27" s="4">
        <f t="shared" ca="1" si="5"/>
        <v>4.0546129161709181E-2</v>
      </c>
      <c r="Y27" s="4">
        <f t="shared" ca="1" si="6"/>
        <v>2.6673837910901037E-2</v>
      </c>
    </row>
    <row r="28" spans="1:25" x14ac:dyDescent="0.25">
      <c r="A28">
        <v>11</v>
      </c>
      <c r="B28">
        <v>1755170493.2690001</v>
      </c>
      <c r="C28" s="1">
        <v>-1.04589514186641E-5</v>
      </c>
      <c r="D28" s="1">
        <v>4.0881508966187398E-2</v>
      </c>
      <c r="E28" s="1">
        <v>0.70280352934449097</v>
      </c>
      <c r="F28" s="1">
        <v>0.64602923462077499</v>
      </c>
      <c r="G28" s="1">
        <v>1.5377470387460901</v>
      </c>
      <c r="H28" s="1">
        <v>2.65853277139281E-2</v>
      </c>
      <c r="I28" s="1">
        <v>0.45703455226132</v>
      </c>
      <c r="J28" s="1">
        <v>0.42011411392315801</v>
      </c>
      <c r="L28" s="4">
        <f t="shared" si="0"/>
        <v>4.0883937585855366E-2</v>
      </c>
      <c r="M28" s="4">
        <f t="shared" si="1"/>
        <v>2.6586907050195299E-2</v>
      </c>
      <c r="O28" s="1">
        <f ca="1">C28-Summary!B$5</f>
        <v>-3.4213763147355806E-6</v>
      </c>
      <c r="P28" s="1">
        <f ca="1">D28-Summary!C$5</f>
        <v>4.0869238413211877E-2</v>
      </c>
      <c r="Q28" s="1">
        <f ca="1">E28-Summary!D$5</f>
        <v>0.70273961360244008</v>
      </c>
      <c r="R28" s="1">
        <f ca="1">F28-Summary!E$5</f>
        <v>0.64594646887353913</v>
      </c>
      <c r="S28" s="1">
        <f ca="1">G28-Summary!F$5</f>
        <v>1.5375272237752422</v>
      </c>
      <c r="T28" s="1">
        <f t="shared" ca="1" si="2"/>
        <v>2.6581147820499466E-2</v>
      </c>
      <c r="U28" s="1">
        <f t="shared" ca="1" si="3"/>
        <v>0.45705832243863248</v>
      </c>
      <c r="V28" s="1">
        <f t="shared" ca="1" si="4"/>
        <v>0.42012034576368867</v>
      </c>
      <c r="X28" s="4">
        <f t="shared" ca="1" si="5"/>
        <v>4.0870032873524087E-2</v>
      </c>
      <c r="Y28" s="4">
        <f t="shared" ca="1" si="6"/>
        <v>2.6581664533504561E-2</v>
      </c>
    </row>
    <row r="29" spans="1:25" x14ac:dyDescent="0.25">
      <c r="A29">
        <v>12</v>
      </c>
      <c r="B29">
        <v>1755170499.2709999</v>
      </c>
      <c r="C29" s="1">
        <v>1.75704781349502E-4</v>
      </c>
      <c r="D29" s="1">
        <v>4.0819462358073301E-2</v>
      </c>
      <c r="E29" s="1">
        <v>0.69899947302570398</v>
      </c>
      <c r="F29" s="1">
        <v>0.64150774801791899</v>
      </c>
      <c r="G29" s="1">
        <v>1.5286047035469501</v>
      </c>
      <c r="H29" s="1">
        <v>2.6703739863783198E-2</v>
      </c>
      <c r="I29" s="1">
        <v>0.457279420509275</v>
      </c>
      <c r="J29" s="1">
        <v>0.41966883035841301</v>
      </c>
      <c r="L29" s="4">
        <f t="shared" si="0"/>
        <v>4.0778662848575578E-2</v>
      </c>
      <c r="M29" s="4">
        <f t="shared" si="1"/>
        <v>2.6677049176908468E-2</v>
      </c>
      <c r="O29" s="1">
        <f ca="1">C29-Summary!B$5</f>
        <v>1.8274235645343053E-4</v>
      </c>
      <c r="P29" s="1">
        <f ca="1">D29-Summary!C$5</f>
        <v>4.080719180509778E-2</v>
      </c>
      <c r="Q29" s="1">
        <f ca="1">E29-Summary!D$5</f>
        <v>0.69893555728365309</v>
      </c>
      <c r="R29" s="1">
        <f ca="1">F29-Summary!E$5</f>
        <v>0.64142498227068312</v>
      </c>
      <c r="S29" s="1">
        <f ca="1">G29-Summary!F$5</f>
        <v>1.5283848885761022</v>
      </c>
      <c r="T29" s="1">
        <f t="shared" ca="1" si="2"/>
        <v>2.6699551997740052E-2</v>
      </c>
      <c r="U29" s="1">
        <f t="shared" ca="1" si="3"/>
        <v>0.45730336808996219</v>
      </c>
      <c r="V29" s="1">
        <f t="shared" ca="1" si="4"/>
        <v>0.41967503543446932</v>
      </c>
      <c r="X29" s="4">
        <f t="shared" ca="1" si="5"/>
        <v>4.0764758136244299E-2</v>
      </c>
      <c r="Y29" s="4">
        <f t="shared" ca="1" si="6"/>
        <v>2.6671788265469044E-2</v>
      </c>
    </row>
    <row r="30" spans="1:25" x14ac:dyDescent="0.25">
      <c r="A30">
        <v>13</v>
      </c>
      <c r="B30">
        <v>1755170505.2709999</v>
      </c>
      <c r="C30" s="1">
        <v>-1.0773659631713499E-4</v>
      </c>
      <c r="D30" s="1">
        <v>4.1057169400733499E-2</v>
      </c>
      <c r="E30" s="1">
        <v>0.70127701549894905</v>
      </c>
      <c r="F30" s="1">
        <v>0.64477038392221797</v>
      </c>
      <c r="G30" s="1">
        <v>1.53427275399008</v>
      </c>
      <c r="H30" s="1">
        <v>2.6760019881705399E-2</v>
      </c>
      <c r="I30" s="1">
        <v>0.45707454145632498</v>
      </c>
      <c r="J30" s="1">
        <v>0.42024495465060302</v>
      </c>
      <c r="L30" s="4">
        <f t="shared" si="0"/>
        <v>4.1082186365274435E-2</v>
      </c>
      <c r="M30" s="4">
        <f t="shared" si="1"/>
        <v>2.6776325303590743E-2</v>
      </c>
      <c r="O30" s="1">
        <f ca="1">C30-Summary!B$5</f>
        <v>-1.0069902121320648E-4</v>
      </c>
      <c r="P30" s="1">
        <f ca="1">D30-Summary!C$5</f>
        <v>4.1044898847757978E-2</v>
      </c>
      <c r="Q30" s="1">
        <f ca="1">E30-Summary!D$5</f>
        <v>0.70121309975689816</v>
      </c>
      <c r="R30" s="1">
        <f ca="1">F30-Summary!E$5</f>
        <v>0.6446876181749821</v>
      </c>
      <c r="S30" s="1">
        <f ca="1">G30-Summary!F$5</f>
        <v>1.5340529390192321</v>
      </c>
      <c r="T30" s="1">
        <f t="shared" ca="1" si="2"/>
        <v>2.67558555534591E-2</v>
      </c>
      <c r="U30" s="1">
        <f t="shared" ca="1" si="3"/>
        <v>0.45709837119780594</v>
      </c>
      <c r="V30" s="1">
        <f t="shared" ca="1" si="4"/>
        <v>0.42025121935306287</v>
      </c>
      <c r="X30" s="4">
        <f t="shared" ca="1" si="5"/>
        <v>4.1068281652943156E-2</v>
      </c>
      <c r="Y30" s="4">
        <f t="shared" ca="1" si="6"/>
        <v>2.6771098055585609E-2</v>
      </c>
    </row>
    <row r="31" spans="1:25" x14ac:dyDescent="0.25">
      <c r="A31">
        <v>14</v>
      </c>
      <c r="B31">
        <v>1755170511.27</v>
      </c>
      <c r="C31" s="1">
        <v>6.5312003448957998E-5</v>
      </c>
      <c r="D31" s="1">
        <v>4.0958833955550597E-2</v>
      </c>
      <c r="E31" s="1">
        <v>0.70034055740186996</v>
      </c>
      <c r="F31" s="1">
        <v>0.64270613779698804</v>
      </c>
      <c r="G31" s="1">
        <v>1.53116952435009</v>
      </c>
      <c r="H31" s="1">
        <v>2.6750032118706999E-2</v>
      </c>
      <c r="I31" s="1">
        <v>0.45738930031220898</v>
      </c>
      <c r="J31" s="1">
        <v>0.41974851744112501</v>
      </c>
      <c r="L31" s="4">
        <f t="shared" si="0"/>
        <v>4.0943668188947291E-2</v>
      </c>
      <c r="M31" s="4">
        <f t="shared" si="1"/>
        <v>2.6740127424052518E-2</v>
      </c>
      <c r="O31" s="1">
        <f ca="1">C31-Summary!B$5</f>
        <v>7.2349578552886515E-5</v>
      </c>
      <c r="P31" s="1">
        <f ca="1">D31-Summary!C$5</f>
        <v>4.0946563402575076E-2</v>
      </c>
      <c r="Q31" s="1">
        <f ca="1">E31-Summary!D$5</f>
        <v>0.70027664165981907</v>
      </c>
      <c r="R31" s="1">
        <f ca="1">F31-Summary!E$5</f>
        <v>0.64262337204975217</v>
      </c>
      <c r="S31" s="1">
        <f ca="1">G31-Summary!F$5</f>
        <v>1.5309497093792421</v>
      </c>
      <c r="T31" s="1">
        <f t="shared" ca="1" si="2"/>
        <v>2.6745857915331378E-2</v>
      </c>
      <c r="U31" s="1">
        <f t="shared" ca="1" si="3"/>
        <v>0.45741322354981989</v>
      </c>
      <c r="V31" s="1">
        <f t="shared" ca="1" si="4"/>
        <v>0.41975472356326993</v>
      </c>
      <c r="X31" s="4">
        <f t="shared" ca="1" si="5"/>
        <v>4.0929763476616011E-2</v>
      </c>
      <c r="Y31" s="4">
        <f t="shared" ca="1" si="6"/>
        <v>2.6734884383113996E-2</v>
      </c>
    </row>
    <row r="32" spans="1:25" x14ac:dyDescent="0.25">
      <c r="A32">
        <v>15</v>
      </c>
      <c r="B32">
        <v>1755170518.273</v>
      </c>
      <c r="C32" s="1">
        <v>1.4950876880466199E-4</v>
      </c>
      <c r="D32" s="1">
        <v>4.1090586551557999E-2</v>
      </c>
      <c r="E32" s="1">
        <v>0.69995173775052</v>
      </c>
      <c r="F32" s="1">
        <v>0.64316734889098803</v>
      </c>
      <c r="G32" s="1">
        <v>1.53281202758178</v>
      </c>
      <c r="H32" s="1">
        <v>2.6807322628061601E-2</v>
      </c>
      <c r="I32" s="1">
        <v>0.456645515011249</v>
      </c>
      <c r="J32" s="1">
        <v>0.41959962299204501</v>
      </c>
      <c r="L32" s="4">
        <f t="shared" si="0"/>
        <v>4.105586988428242E-2</v>
      </c>
      <c r="M32" s="4">
        <f t="shared" si="1"/>
        <v>2.6784673623062347E-2</v>
      </c>
      <c r="O32" s="1">
        <f ca="1">C32-Summary!B$5</f>
        <v>1.5654634390859052E-4</v>
      </c>
      <c r="P32" s="1">
        <f ca="1">D32-Summary!C$5</f>
        <v>4.1078315998582478E-2</v>
      </c>
      <c r="Q32" s="1">
        <f ca="1">E32-Summary!D$5</f>
        <v>0.69988782200846911</v>
      </c>
      <c r="R32" s="1">
        <f ca="1">F32-Summary!E$5</f>
        <v>0.64308458314375216</v>
      </c>
      <c r="S32" s="1">
        <f ca="1">G32-Summary!F$5</f>
        <v>1.5325922126109321</v>
      </c>
      <c r="T32" s="1">
        <f t="shared" ca="1" si="2"/>
        <v>2.6803161115246204E-2</v>
      </c>
      <c r="U32" s="1">
        <f t="shared" ca="1" si="3"/>
        <v>0.45666930593111688</v>
      </c>
      <c r="V32" s="1">
        <f t="shared" ca="1" si="4"/>
        <v>0.419605801107517</v>
      </c>
      <c r="X32" s="4">
        <f t="shared" ca="1" si="5"/>
        <v>4.1041965171951141E-2</v>
      </c>
      <c r="Y32" s="4">
        <f t="shared" ca="1" si="6"/>
        <v>2.677944259029728E-2</v>
      </c>
    </row>
    <row r="33" spans="1:25" x14ac:dyDescent="0.25">
      <c r="A33">
        <v>16</v>
      </c>
      <c r="B33">
        <v>1755170524.27</v>
      </c>
      <c r="C33" s="1">
        <v>6.0634615736238102E-5</v>
      </c>
      <c r="D33" s="1">
        <v>4.0404326101720699E-2</v>
      </c>
      <c r="E33" s="1">
        <v>0.69662045711652298</v>
      </c>
      <c r="F33" s="1">
        <v>0.63976195546384196</v>
      </c>
      <c r="G33" s="1">
        <v>1.5243940749163201</v>
      </c>
      <c r="H33" s="1">
        <v>2.6505171311387202E-2</v>
      </c>
      <c r="I33" s="1">
        <v>0.456981871406685</v>
      </c>
      <c r="J33" s="1">
        <v>0.41968278806053499</v>
      </c>
      <c r="L33" s="4">
        <f t="shared" si="0"/>
        <v>4.0390246447418628E-2</v>
      </c>
      <c r="M33" s="4">
        <f t="shared" si="1"/>
        <v>2.6495935081377042E-2</v>
      </c>
      <c r="O33" s="1">
        <f ca="1">C33-Summary!B$5</f>
        <v>6.7672190840166625E-5</v>
      </c>
      <c r="P33" s="1">
        <f ca="1">D33-Summary!C$5</f>
        <v>4.0392055548745177E-2</v>
      </c>
      <c r="Q33" s="1">
        <f ca="1">E33-Summary!D$5</f>
        <v>0.69655654137447209</v>
      </c>
      <c r="R33" s="1">
        <f ca="1">F33-Summary!E$5</f>
        <v>0.63967918971660609</v>
      </c>
      <c r="S33" s="1">
        <f ca="1">G33-Summary!F$5</f>
        <v>1.5241742599454722</v>
      </c>
      <c r="T33" s="1">
        <f t="shared" ca="1" si="2"/>
        <v>2.6500943238727977E-2</v>
      </c>
      <c r="U33" s="1">
        <f t="shared" ca="1" si="3"/>
        <v>0.4570058422318401</v>
      </c>
      <c r="V33" s="1">
        <f t="shared" ca="1" si="4"/>
        <v>0.41968901229147565</v>
      </c>
      <c r="X33" s="4">
        <f t="shared" ca="1" si="5"/>
        <v>4.0376341735087355E-2</v>
      </c>
      <c r="Y33" s="4">
        <f t="shared" ca="1" si="6"/>
        <v>2.6490633516230506E-2</v>
      </c>
    </row>
    <row r="34" spans="1:25" x14ac:dyDescent="0.25">
      <c r="A34">
        <v>17</v>
      </c>
      <c r="B34">
        <v>1755170530.273</v>
      </c>
      <c r="C34" s="1">
        <v>6.8118446705072903E-5</v>
      </c>
      <c r="D34" s="1">
        <v>4.0541731498076099E-2</v>
      </c>
      <c r="E34" s="1">
        <v>0.69486490945634005</v>
      </c>
      <c r="F34" s="1">
        <v>0.63797254039374296</v>
      </c>
      <c r="G34" s="1">
        <v>1.5198586374835901</v>
      </c>
      <c r="H34" s="1">
        <v>2.6674672563759199E-2</v>
      </c>
      <c r="I34" s="1">
        <v>0.45719048621970199</v>
      </c>
      <c r="J34" s="1">
        <v>0.41975781474652402</v>
      </c>
      <c r="L34" s="4">
        <f t="shared" si="0"/>
        <v>4.052591406162407E-2</v>
      </c>
      <c r="M34" s="4">
        <f t="shared" si="1"/>
        <v>2.6664265387682563E-2</v>
      </c>
      <c r="O34" s="1">
        <f ca="1">C34-Summary!B$5</f>
        <v>7.515602180900142E-5</v>
      </c>
      <c r="P34" s="1">
        <f ca="1">D34-Summary!C$5</f>
        <v>4.0529460945100577E-2</v>
      </c>
      <c r="Q34" s="1">
        <f ca="1">E34-Summary!D$5</f>
        <v>0.69480099371428916</v>
      </c>
      <c r="R34" s="1">
        <f ca="1">F34-Summary!E$5</f>
        <v>0.63788977464650709</v>
      </c>
      <c r="S34" s="1">
        <f ca="1">G34-Summary!F$5</f>
        <v>1.5196388225127422</v>
      </c>
      <c r="T34" s="1">
        <f t="shared" ca="1" si="2"/>
        <v>2.6670456390476126E-2</v>
      </c>
      <c r="U34" s="1">
        <f t="shared" ca="1" si="3"/>
        <v>0.4572145587630006</v>
      </c>
      <c r="V34" s="1">
        <f t="shared" ca="1" si="4"/>
        <v>0.41976406840656272</v>
      </c>
      <c r="X34" s="4">
        <f t="shared" ca="1" si="5"/>
        <v>4.0512009349292791E-2</v>
      </c>
      <c r="Y34" s="4">
        <f t="shared" ca="1" si="6"/>
        <v>2.6658972348643784E-2</v>
      </c>
    </row>
    <row r="35" spans="1:25" x14ac:dyDescent="0.25">
      <c r="A35">
        <v>18</v>
      </c>
      <c r="B35">
        <v>1755170536.273</v>
      </c>
      <c r="C35" s="1">
        <v>1.2892667471903999E-4</v>
      </c>
      <c r="D35" s="1">
        <v>4.0161050210914997E-2</v>
      </c>
      <c r="E35" s="1">
        <v>0.69061041154047098</v>
      </c>
      <c r="F35" s="1">
        <v>0.63409552905802502</v>
      </c>
      <c r="G35" s="1">
        <v>1.5101328960826801</v>
      </c>
      <c r="H35" s="1">
        <v>2.6594381405168701E-2</v>
      </c>
      <c r="I35" s="1">
        <v>0.45731763961431998</v>
      </c>
      <c r="J35" s="1">
        <v>0.41989385881393698</v>
      </c>
      <c r="L35" s="4">
        <f t="shared" si="0"/>
        <v>4.0131112806540976E-2</v>
      </c>
      <c r="M35" s="4">
        <f t="shared" si="1"/>
        <v>2.6574557054310926E-2</v>
      </c>
      <c r="O35" s="1">
        <f ca="1">C35-Summary!B$5</f>
        <v>1.3596424982296852E-4</v>
      </c>
      <c r="P35" s="1">
        <f ca="1">D35-Summary!C$5</f>
        <v>4.0148779657939476E-2</v>
      </c>
      <c r="Q35" s="1">
        <f ca="1">E35-Summary!D$5</f>
        <v>0.69054649579842009</v>
      </c>
      <c r="R35" s="1">
        <f ca="1">F35-Summary!E$5</f>
        <v>0.63401276331078915</v>
      </c>
      <c r="S35" s="1">
        <f ca="1">G35-Summary!F$5</f>
        <v>1.5099130811118322</v>
      </c>
      <c r="T35" s="1">
        <f t="shared" ca="1" si="2"/>
        <v>2.6590126385537184E-2</v>
      </c>
      <c r="U35" s="1">
        <f t="shared" ca="1" si="3"/>
        <v>0.45734188572625162</v>
      </c>
      <c r="V35" s="1">
        <f t="shared" ca="1" si="4"/>
        <v>0.41990017256088052</v>
      </c>
      <c r="X35" s="4">
        <f t="shared" ca="1" si="5"/>
        <v>4.0117208094209697E-2</v>
      </c>
      <c r="Y35" s="4">
        <f t="shared" ca="1" si="6"/>
        <v>2.6569216861588606E-2</v>
      </c>
    </row>
    <row r="36" spans="1:25" x14ac:dyDescent="0.25">
      <c r="A36">
        <v>19</v>
      </c>
      <c r="B36">
        <v>1755170542.27</v>
      </c>
      <c r="C36" s="1">
        <v>9.8989848637925405E-5</v>
      </c>
      <c r="D36" s="1">
        <v>4.0107632817782402E-2</v>
      </c>
      <c r="E36" s="1">
        <v>0.68923285869697504</v>
      </c>
      <c r="F36" s="1">
        <v>0.63284088992134802</v>
      </c>
      <c r="G36" s="1">
        <v>1.5079175955648201</v>
      </c>
      <c r="H36" s="1">
        <v>2.65980269318093E-2</v>
      </c>
      <c r="I36" s="1">
        <v>0.45707594415250902</v>
      </c>
      <c r="J36" s="1">
        <v>0.41967869582707601</v>
      </c>
      <c r="L36" s="4">
        <f t="shared" si="0"/>
        <v>4.008464689082776E-2</v>
      </c>
      <c r="M36" s="4">
        <f t="shared" si="1"/>
        <v>2.6582783441699457E-2</v>
      </c>
      <c r="O36" s="1">
        <f ca="1">C36-Summary!B$5</f>
        <v>1.0602742374185392E-4</v>
      </c>
      <c r="P36" s="1">
        <f ca="1">D36-Summary!C$5</f>
        <v>4.009536226480688E-2</v>
      </c>
      <c r="Q36" s="1">
        <f ca="1">E36-Summary!D$5</f>
        <v>0.68916894295492415</v>
      </c>
      <c r="R36" s="1">
        <f ca="1">F36-Summary!E$5</f>
        <v>0.63275812417411215</v>
      </c>
      <c r="S36" s="1">
        <f ca="1">G36-Summary!F$5</f>
        <v>1.5076977805939722</v>
      </c>
      <c r="T36" s="1">
        <f t="shared" ca="1" si="2"/>
        <v>2.6593766191664037E-2</v>
      </c>
      <c r="U36" s="1">
        <f t="shared" ca="1" si="3"/>
        <v>0.45710019065188207</v>
      </c>
      <c r="V36" s="1">
        <f t="shared" ca="1" si="4"/>
        <v>0.41968498748126493</v>
      </c>
      <c r="X36" s="4">
        <f t="shared" ca="1" si="5"/>
        <v>4.0070742178496481E-2</v>
      </c>
      <c r="Y36" s="4">
        <f t="shared" ca="1" si="6"/>
        <v>2.6577436601856786E-2</v>
      </c>
    </row>
    <row r="37" spans="1:25" x14ac:dyDescent="0.25">
      <c r="A37">
        <v>20</v>
      </c>
      <c r="B37">
        <v>1755170548.273</v>
      </c>
      <c r="C37" s="1">
        <v>6.5312003448957998E-5</v>
      </c>
      <c r="D37" s="1">
        <v>4.0592309056030902E-2</v>
      </c>
      <c r="E37" s="1">
        <v>0.69330249349904405</v>
      </c>
      <c r="F37" s="1">
        <v>0.636499353545813</v>
      </c>
      <c r="G37" s="1">
        <v>1.51698810478691</v>
      </c>
      <c r="H37" s="1">
        <v>2.6758488697399899E-2</v>
      </c>
      <c r="I37" s="1">
        <v>0.45702566243683701</v>
      </c>
      <c r="J37" s="1">
        <v>0.41958097860972798</v>
      </c>
      <c r="L37" s="4">
        <f>D37-1/$R$1*$N$7/$N$6*C37</f>
        <v>4.0577143289427596E-2</v>
      </c>
      <c r="M37" s="4">
        <f t="shared" si="1"/>
        <v>2.6748491409645848E-2</v>
      </c>
      <c r="O37" s="1">
        <f ca="1">C37-Summary!B$5</f>
        <v>7.2349578552886515E-5</v>
      </c>
      <c r="P37" s="1">
        <f ca="1">D37-Summary!C$5</f>
        <v>4.0580038503055381E-2</v>
      </c>
      <c r="Q37" s="1">
        <f ca="1">E37-Summary!D$5</f>
        <v>0.69323857775699316</v>
      </c>
      <c r="R37" s="1">
        <f ca="1">F37-Summary!E$5</f>
        <v>0.63641658779857713</v>
      </c>
      <c r="S37" s="1">
        <f ca="1">G37-Summary!F$5</f>
        <v>1.5167682898160622</v>
      </c>
      <c r="T37" s="1">
        <f t="shared" ca="1" si="2"/>
        <v>2.675427669177901E-2</v>
      </c>
      <c r="U37" s="1">
        <f t="shared" ca="1" si="3"/>
        <v>0.45704975665140118</v>
      </c>
      <c r="V37" s="1">
        <f t="shared" ca="1" si="4"/>
        <v>0.41958721847735564</v>
      </c>
      <c r="X37" s="4">
        <f t="shared" ca="1" si="5"/>
        <v>4.0563238577096317E-2</v>
      </c>
      <c r="Y37" s="4">
        <f t="shared" ca="1" si="6"/>
        <v>2.674320055966848E-2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3.9450775370786399E-5</v>
      </c>
      <c r="D40" s="1">
        <v>4.0534747511557098E-2</v>
      </c>
      <c r="E40" s="1">
        <v>0.694543580815564</v>
      </c>
      <c r="F40" s="1">
        <v>0.63794864168162202</v>
      </c>
      <c r="G40" s="1">
        <v>1.5195130806034201</v>
      </c>
      <c r="H40" s="1">
        <v>2.6675728668216901E-2</v>
      </c>
      <c r="I40" s="1">
        <v>0.457082949783572</v>
      </c>
      <c r="J40" s="1">
        <v>0.41983664875297799</v>
      </c>
      <c r="L40">
        <f>AVERAGE(L18:L37)</f>
        <v>4.0525586848585558E-2</v>
      </c>
      <c r="M40">
        <f t="shared" ref="M40:Y40" si="7">AVERAGE(M18:M37)</f>
        <v>2.6669735697207746E-2</v>
      </c>
      <c r="O40">
        <f t="shared" ca="1" si="7"/>
        <v>4.6488350474714936E-5</v>
      </c>
      <c r="P40">
        <f t="shared" ca="1" si="7"/>
        <v>4.0522476958581591E-2</v>
      </c>
      <c r="Q40">
        <f t="shared" ca="1" si="7"/>
        <v>0.69447966507351278</v>
      </c>
      <c r="R40">
        <f t="shared" ca="1" si="7"/>
        <v>0.63786587593438571</v>
      </c>
      <c r="S40">
        <f t="shared" ca="1" si="7"/>
        <v>1.5192932656325764</v>
      </c>
      <c r="T40">
        <f t="shared" ca="1" si="7"/>
        <v>2.667151115240728E-2</v>
      </c>
      <c r="U40">
        <f t="shared" ca="1" si="7"/>
        <v>0.45710701495329537</v>
      </c>
      <c r="V40">
        <f t="shared" ca="1" si="7"/>
        <v>0.41984291581790395</v>
      </c>
      <c r="X40">
        <f t="shared" ca="1" si="7"/>
        <v>4.0511682136254272E-2</v>
      </c>
      <c r="Y40">
        <f t="shared" ca="1" si="7"/>
        <v>2.6664441593262662E-2</v>
      </c>
    </row>
    <row r="41" spans="1:25" x14ac:dyDescent="0.25">
      <c r="A41" t="s">
        <v>4</v>
      </c>
      <c r="B41" t="s">
        <v>8</v>
      </c>
      <c r="C41" s="1">
        <v>54.522986572832998</v>
      </c>
      <c r="D41" s="1">
        <v>0.28373972382124002</v>
      </c>
      <c r="E41" s="1">
        <v>0.24236733381360701</v>
      </c>
      <c r="F41" s="1">
        <v>0.24674201001144699</v>
      </c>
      <c r="G41" s="1">
        <v>0.24191325588115201</v>
      </c>
      <c r="H41" s="1">
        <v>7.6313538524541494E-2</v>
      </c>
      <c r="I41" s="1">
        <v>1.08616454916489E-2</v>
      </c>
      <c r="J41" s="1">
        <v>1.1076964347825E-2</v>
      </c>
      <c r="L41">
        <f>STDEV(L18:L37)/SQRT(COUNT(L18:L37))/L40</f>
        <v>2.8072370374809222E-3</v>
      </c>
      <c r="M41">
        <f t="shared" ref="M41:X41" si="8">STDEV(M18:M37)/SQRT(COUNT(M18:M37))/M40</f>
        <v>7.4010516428968192E-4</v>
      </c>
      <c r="O41">
        <f t="shared" ca="1" si="8"/>
        <v>0.46269099115468709</v>
      </c>
      <c r="P41">
        <f t="shared" ca="1" si="8"/>
        <v>2.8382564263898778E-3</v>
      </c>
      <c r="Q41">
        <f t="shared" ca="1" si="8"/>
        <v>2.4238963984899919E-3</v>
      </c>
      <c r="R41">
        <f t="shared" ca="1" si="8"/>
        <v>2.4677402581227063E-3</v>
      </c>
      <c r="S41">
        <f t="shared" ca="1" si="8"/>
        <v>2.4194825646760517E-3</v>
      </c>
      <c r="T41">
        <f t="shared" ca="1" si="8"/>
        <v>7.6353758188575974E-4</v>
      </c>
      <c r="U41">
        <f t="shared" ca="1" si="8"/>
        <v>1.0862464302798833E-4</v>
      </c>
      <c r="V41">
        <f t="shared" ca="1" si="8"/>
        <v>1.1076878036445602E-4</v>
      </c>
      <c r="X41">
        <f t="shared" ca="1" si="8"/>
        <v>2.8082005576655611E-3</v>
      </c>
      <c r="Y41">
        <f ca="1">STDEV(Y18:Y37)/SQRT(COUNT(Y18:Y37))/Y40</f>
        <v>7.4056128033575281E-4</v>
      </c>
    </row>
    <row r="42" spans="1:25" x14ac:dyDescent="0.25">
      <c r="A42" t="s">
        <v>4</v>
      </c>
      <c r="B42" t="s">
        <v>7</v>
      </c>
      <c r="C42" s="1">
        <v>2.15097409582924E-5</v>
      </c>
      <c r="D42" s="1">
        <v>1.15013180640929E-4</v>
      </c>
      <c r="E42" s="1">
        <v>1.6833467589962301E-3</v>
      </c>
      <c r="F42" s="1">
        <v>1.5740873013259599E-3</v>
      </c>
      <c r="G42" s="1">
        <v>3.67590356682776E-3</v>
      </c>
      <c r="H42" s="1">
        <v>2.03571924739219E-5</v>
      </c>
      <c r="I42" s="1">
        <v>4.96467296082635E-5</v>
      </c>
      <c r="J42" s="1">
        <v>4.6505155901470698E-5</v>
      </c>
    </row>
    <row r="43" spans="1:25" x14ac:dyDescent="0.25">
      <c r="A43" t="s">
        <v>4</v>
      </c>
      <c r="B43" t="s">
        <v>6</v>
      </c>
      <c r="C43" s="1">
        <v>243.83420862632499</v>
      </c>
      <c r="D43" s="1">
        <v>1.2689226207626201</v>
      </c>
      <c r="E43" s="1">
        <v>1.08389966786521</v>
      </c>
      <c r="F43" s="1">
        <v>1.10346381458106</v>
      </c>
      <c r="G43" s="1">
        <v>1.08186896961711</v>
      </c>
      <c r="H43" s="1">
        <v>0.34128451948884803</v>
      </c>
      <c r="I43" s="1">
        <v>4.8574755333662401E-2</v>
      </c>
      <c r="J43" s="1">
        <v>4.9537690532156599E-2</v>
      </c>
    </row>
    <row r="44" spans="1:25" x14ac:dyDescent="0.25">
      <c r="A44" t="s">
        <v>4</v>
      </c>
      <c r="B44" t="s">
        <v>5</v>
      </c>
      <c r="C44" s="1">
        <v>9.6194485922306605E-5</v>
      </c>
      <c r="D44" s="1">
        <v>5.1435458044316203E-4</v>
      </c>
      <c r="E44" s="1">
        <v>7.5281555656390798E-3</v>
      </c>
      <c r="F44" s="1">
        <v>7.0395324165680902E-3</v>
      </c>
      <c r="G44" s="1">
        <v>1.6439140508321601E-2</v>
      </c>
      <c r="H44" s="1">
        <v>9.1040132405473002E-5</v>
      </c>
      <c r="I44" s="1">
        <v>2.22026924529257E-4</v>
      </c>
      <c r="J44" s="1">
        <v>2.0797737979982801E-4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8E827-DEAF-4EB2-AB3A-80AE7572E44A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0.99111984721021351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1.0209145536602582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1.0087827247832803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1.0048656348419551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1755172921.27</v>
      </c>
      <c r="C18" s="1">
        <v>-1.6072165804826601E-4</v>
      </c>
      <c r="D18" s="1">
        <v>4.0746716976518597E-2</v>
      </c>
      <c r="E18" s="1">
        <v>0.69660649320604495</v>
      </c>
      <c r="F18" s="1">
        <v>0.64015760955184098</v>
      </c>
      <c r="G18" s="1">
        <v>1.52451262768955</v>
      </c>
      <c r="H18" s="1">
        <v>2.6727700536184701E-2</v>
      </c>
      <c r="I18" s="1">
        <v>0.456937174906692</v>
      </c>
      <c r="J18" s="1">
        <v>0.41990967993621497</v>
      </c>
      <c r="L18" s="4">
        <f>D18-1/$R$1*$N$7/$N$6*C18</f>
        <v>4.0784026110192509E-2</v>
      </c>
      <c r="M18" s="4">
        <f>L18/G18</f>
        <v>2.675217336310429E-2</v>
      </c>
      <c r="O18" s="1">
        <f ca="1">C18-Summary!B$5</f>
        <v>-1.5368408294433748E-4</v>
      </c>
      <c r="P18" s="1">
        <f ca="1">D18-Summary!C$5</f>
        <v>4.0734446423543076E-2</v>
      </c>
      <c r="Q18" s="1">
        <f ca="1">E18-Summary!D$5</f>
        <v>0.69654257746399406</v>
      </c>
      <c r="R18" s="1">
        <f ca="1">F18-Summary!E$5</f>
        <v>0.64007484380460511</v>
      </c>
      <c r="S18" s="1">
        <f ca="1">G18-Summary!F$5</f>
        <v>1.5242928127187021</v>
      </c>
      <c r="T18" s="1">
        <f ca="1">P18/S18</f>
        <v>2.672350488282486E-2</v>
      </c>
      <c r="U18" s="1">
        <f ca="1">Q18/S18</f>
        <v>0.45696113742191885</v>
      </c>
      <c r="V18" s="1">
        <f ca="1">R18/S18</f>
        <v>0.4199159364026514</v>
      </c>
      <c r="X18" s="4">
        <f ca="1">P18-1/$R$1*$N$7/$N$6*O18</f>
        <v>4.077012188921305E-2</v>
      </c>
      <c r="Y18" s="4">
        <f ca="1">X18/S18</f>
        <v>2.6746909484206102E-2</v>
      </c>
    </row>
    <row r="19" spans="1:25" x14ac:dyDescent="0.25">
      <c r="A19">
        <v>2</v>
      </c>
      <c r="B19">
        <v>1755172927.2709999</v>
      </c>
      <c r="C19" s="1">
        <v>-5.7834373902602499E-5</v>
      </c>
      <c r="D19" s="1">
        <v>4.0546299413187603E-2</v>
      </c>
      <c r="E19" s="1">
        <v>0.693904843730067</v>
      </c>
      <c r="F19" s="1">
        <v>0.63719305856812303</v>
      </c>
      <c r="G19" s="1">
        <v>1.5184061908714299</v>
      </c>
      <c r="H19" s="1">
        <v>2.6703196850058598E-2</v>
      </c>
      <c r="I19" s="1">
        <v>0.45699553117063102</v>
      </c>
      <c r="J19" s="1">
        <v>0.41964598300434203</v>
      </c>
      <c r="L19" s="4">
        <f t="shared" ref="L19:L36" si="0">D19-1/$R$1*$N$7/$N$6*C19</f>
        <v>4.0559724799741487E-2</v>
      </c>
      <c r="M19" s="4">
        <f t="shared" ref="M19:M37" si="1">L19/G19</f>
        <v>2.6712038612318762E-2</v>
      </c>
      <c r="O19" s="1">
        <f ca="1">C19-Summary!B$5</f>
        <v>-5.0796798798673982E-5</v>
      </c>
      <c r="P19" s="1">
        <f ca="1">D19-Summary!C$5</f>
        <v>4.0534028860212082E-2</v>
      </c>
      <c r="Q19" s="1">
        <f ca="1">E19-Summary!D$5</f>
        <v>0.69384092798801611</v>
      </c>
      <c r="R19" s="1">
        <f ca="1">F19-Summary!E$5</f>
        <v>0.63711029282088716</v>
      </c>
      <c r="S19" s="1">
        <f ca="1">G19-Summary!F$5</f>
        <v>1.518186375900582</v>
      </c>
      <c r="T19" s="1">
        <f t="shared" ref="T19:T37" ca="1" si="2">P19/S19</f>
        <v>2.669898077313957E-2</v>
      </c>
      <c r="U19" s="1">
        <f t="shared" ref="U19:U37" ca="1" si="3">Q19/S19</f>
        <v>0.45701959851696894</v>
      </c>
      <c r="V19" s="1">
        <f t="shared" ref="V19:V37" ca="1" si="4">R19/S19</f>
        <v>0.41965222645536909</v>
      </c>
      <c r="X19" s="4">
        <f t="shared" ref="X19:X37" ca="1" si="5">P19-1/$R$1*$N$7/$N$6*O19</f>
        <v>4.0545820578762035E-2</v>
      </c>
      <c r="Y19" s="4">
        <f t="shared" ref="Y19:Y37" ca="1" si="6">X19/S19</f>
        <v>2.6706747750064888E-2</v>
      </c>
    </row>
    <row r="20" spans="1:25" x14ac:dyDescent="0.25">
      <c r="A20">
        <v>3</v>
      </c>
      <c r="B20">
        <v>1755172933.27</v>
      </c>
      <c r="C20" s="1">
        <v>-3.1643172536361197E-5</v>
      </c>
      <c r="D20" s="1">
        <v>4.0420343148691203E-2</v>
      </c>
      <c r="E20" s="1">
        <v>0.694197069210715</v>
      </c>
      <c r="F20" s="1">
        <v>0.63787334225921599</v>
      </c>
      <c r="G20" s="1">
        <v>1.5190825218252</v>
      </c>
      <c r="H20" s="1">
        <v>2.66083919523512E-2</v>
      </c>
      <c r="I20" s="1">
        <v>0.456984435826846</v>
      </c>
      <c r="J20" s="1">
        <v>0.41990697219845402</v>
      </c>
      <c r="L20" s="4">
        <f t="shared" si="0"/>
        <v>4.0427688638828389E-2</v>
      </c>
      <c r="M20" s="4">
        <f t="shared" si="1"/>
        <v>2.6613227430366277E-2</v>
      </c>
      <c r="O20" s="1">
        <f ca="1">C20-Summary!B$5</f>
        <v>-2.4605597432432677E-5</v>
      </c>
      <c r="P20" s="1">
        <f ca="1">D20-Summary!C$5</f>
        <v>4.0408072595715681E-2</v>
      </c>
      <c r="Q20" s="1">
        <f ca="1">E20-Summary!D$5</f>
        <v>0.69413315346866411</v>
      </c>
      <c r="R20" s="1">
        <f ca="1">F20-Summary!E$5</f>
        <v>0.63779057651198012</v>
      </c>
      <c r="S20" s="1">
        <f ca="1">G20-Summary!F$5</f>
        <v>1.5188627068543521</v>
      </c>
      <c r="T20" s="1">
        <f t="shared" ca="1" si="2"/>
        <v>2.6604164032312711E-2</v>
      </c>
      <c r="U20" s="1">
        <f t="shared" ca="1" si="3"/>
        <v>0.45700849085053374</v>
      </c>
      <c r="V20" s="1">
        <f t="shared" ca="1" si="4"/>
        <v>0.41991325064059237</v>
      </c>
      <c r="X20" s="4">
        <f t="shared" ca="1" si="5"/>
        <v>4.041378441784893E-2</v>
      </c>
      <c r="Y20" s="4">
        <f t="shared" ca="1" si="6"/>
        <v>2.66079246237786E-2</v>
      </c>
    </row>
    <row r="21" spans="1:25" x14ac:dyDescent="0.25">
      <c r="A21">
        <v>4</v>
      </c>
      <c r="B21">
        <v>1755172939.2709999</v>
      </c>
      <c r="C21" s="1">
        <v>2.8225037854345999E-5</v>
      </c>
      <c r="D21" s="1">
        <v>4.0389810678188698E-2</v>
      </c>
      <c r="E21" s="1">
        <v>0.69235249589343895</v>
      </c>
      <c r="F21" s="1">
        <v>0.63586826619800296</v>
      </c>
      <c r="G21" s="1">
        <v>1.5141866785598099</v>
      </c>
      <c r="H21" s="1">
        <v>2.6674261007635099E-2</v>
      </c>
      <c r="I21" s="1">
        <v>0.457243816562931</v>
      </c>
      <c r="J21" s="1">
        <v>0.41994047048597299</v>
      </c>
      <c r="L21" s="4">
        <f t="shared" si="0"/>
        <v>4.0383258656992257E-2</v>
      </c>
      <c r="M21" s="4">
        <f t="shared" si="1"/>
        <v>2.6669933918189025E-2</v>
      </c>
      <c r="O21" s="1">
        <f ca="1">C21-Summary!B$5</f>
        <v>3.5262612958274519E-5</v>
      </c>
      <c r="P21" s="1">
        <f ca="1">D21-Summary!C$5</f>
        <v>4.0377540125213177E-2</v>
      </c>
      <c r="Q21" s="1">
        <f ca="1">E21-Summary!D$5</f>
        <v>0.69228858015138806</v>
      </c>
      <c r="R21" s="1">
        <f ca="1">F21-Summary!E$5</f>
        <v>0.63578550045076709</v>
      </c>
      <c r="S21" s="1">
        <f ca="1">G21-Summary!F$5</f>
        <v>1.513966863588962</v>
      </c>
      <c r="T21" s="1">
        <f t="shared" ca="1" si="2"/>
        <v>2.6670028979032905E-2</v>
      </c>
      <c r="U21" s="1">
        <f t="shared" ca="1" si="3"/>
        <v>0.45726798703524502</v>
      </c>
      <c r="V21" s="1">
        <f t="shared" ca="1" si="4"/>
        <v>0.41994677409490594</v>
      </c>
      <c r="X21" s="4">
        <f t="shared" ca="1" si="5"/>
        <v>4.0369354436012805E-2</v>
      </c>
      <c r="Y21" s="4">
        <f t="shared" ca="1" si="6"/>
        <v>2.6664622196759635E-2</v>
      </c>
    </row>
    <row r="22" spans="1:25" x14ac:dyDescent="0.25">
      <c r="A22">
        <v>5</v>
      </c>
      <c r="B22">
        <v>1755172946.2739999</v>
      </c>
      <c r="C22" s="1">
        <v>-1.6259223676835799E-4</v>
      </c>
      <c r="D22" s="1">
        <v>4.0103613954865301E-2</v>
      </c>
      <c r="E22" s="1">
        <v>0.68865003983637496</v>
      </c>
      <c r="F22" s="1">
        <v>0.63236713938581401</v>
      </c>
      <c r="G22" s="1">
        <v>1.5058009880676799</v>
      </c>
      <c r="H22" s="1">
        <v>2.6632745145378198E-2</v>
      </c>
      <c r="I22" s="1">
        <v>0.45733137731572598</v>
      </c>
      <c r="J22" s="1">
        <v>0.41995399418438301</v>
      </c>
      <c r="L22" s="4">
        <f t="shared" si="0"/>
        <v>4.0141357315465205E-2</v>
      </c>
      <c r="M22" s="4">
        <f t="shared" si="1"/>
        <v>2.6657810450089175E-2</v>
      </c>
      <c r="O22" s="1">
        <f ca="1">C22-Summary!B$5</f>
        <v>-1.5555466166442946E-4</v>
      </c>
      <c r="P22" s="1">
        <f ca="1">D22-Summary!C$5</f>
        <v>4.009134340188978E-2</v>
      </c>
      <c r="Q22" s="1">
        <f ca="1">E22-Summary!D$5</f>
        <v>0.68858612409432407</v>
      </c>
      <c r="R22" s="1">
        <f ca="1">F22-Summary!E$5</f>
        <v>0.63228437363857815</v>
      </c>
      <c r="S22" s="1">
        <f ca="1">G22-Summary!F$5</f>
        <v>1.505581173096832</v>
      </c>
      <c r="T22" s="1">
        <f t="shared" ca="1" si="2"/>
        <v>2.6628483484172322E-2</v>
      </c>
      <c r="U22" s="1">
        <f t="shared" ca="1" si="3"/>
        <v>0.4573556951950789</v>
      </c>
      <c r="V22" s="1">
        <f t="shared" ca="1" si="4"/>
        <v>0.41996033487721657</v>
      </c>
      <c r="X22" s="4">
        <f t="shared" ca="1" si="5"/>
        <v>4.0127453094485753E-2</v>
      </c>
      <c r="Y22" s="4">
        <f t="shared" ca="1" si="6"/>
        <v>2.6652467373743483E-2</v>
      </c>
    </row>
    <row r="23" spans="1:25" x14ac:dyDescent="0.25">
      <c r="A23">
        <v>6</v>
      </c>
      <c r="B23">
        <v>1755172951.27</v>
      </c>
      <c r="C23" s="1">
        <v>-2.4021813041626001E-4</v>
      </c>
      <c r="D23" s="1">
        <v>3.9101615207248003E-2</v>
      </c>
      <c r="E23" s="1">
        <v>0.67312305318258003</v>
      </c>
      <c r="F23" s="1">
        <v>0.61799323884093604</v>
      </c>
      <c r="G23" s="1">
        <v>1.4721276213776899</v>
      </c>
      <c r="H23" s="1">
        <v>2.6561294441751201E-2</v>
      </c>
      <c r="I23" s="1">
        <v>0.45724504004118399</v>
      </c>
      <c r="J23" s="1">
        <v>0.41979596732420799</v>
      </c>
      <c r="L23" s="4">
        <f t="shared" si="0"/>
        <v>3.9157378260264199E-2</v>
      </c>
      <c r="M23" s="4">
        <f t="shared" si="1"/>
        <v>2.6599173666491487E-2</v>
      </c>
      <c r="O23" s="1">
        <f ca="1">C23-Summary!B$5</f>
        <v>-2.3318055531233148E-4</v>
      </c>
      <c r="P23" s="1">
        <f ca="1">D23-Summary!C$5</f>
        <v>3.9089344654272482E-2</v>
      </c>
      <c r="Q23" s="1">
        <f ca="1">E23-Summary!D$5</f>
        <v>0.67305913744052914</v>
      </c>
      <c r="R23" s="1">
        <f ca="1">F23-Summary!E$5</f>
        <v>0.61791047309370017</v>
      </c>
      <c r="S23" s="1">
        <f ca="1">G23-Summary!F$5</f>
        <v>1.471907806406842</v>
      </c>
      <c r="T23" s="1">
        <f t="shared" ca="1" si="2"/>
        <v>2.6556924614521683E-2</v>
      </c>
      <c r="U23" s="1">
        <f t="shared" ca="1" si="3"/>
        <v>0.45726990135582751</v>
      </c>
      <c r="V23" s="1">
        <f t="shared" ca="1" si="4"/>
        <v>0.41980242947560459</v>
      </c>
      <c r="X23" s="4">
        <f t="shared" ca="1" si="5"/>
        <v>3.9143474039284747E-2</v>
      </c>
      <c r="Y23" s="4">
        <f t="shared" ca="1" si="6"/>
        <v>2.6593699597830187E-2</v>
      </c>
    </row>
    <row r="24" spans="1:25" x14ac:dyDescent="0.25">
      <c r="A24">
        <v>7</v>
      </c>
      <c r="B24">
        <v>1755172958.273</v>
      </c>
      <c r="C24" s="1">
        <v>2.24693086160585E-4</v>
      </c>
      <c r="D24" s="1">
        <v>3.9239795278020899E-2</v>
      </c>
      <c r="E24" s="1">
        <v>0.67431949774507405</v>
      </c>
      <c r="F24" s="1">
        <v>0.619242112549242</v>
      </c>
      <c r="G24" s="1">
        <v>1.4745370987159601</v>
      </c>
      <c r="H24" s="1">
        <v>2.66116025918854E-2</v>
      </c>
      <c r="I24" s="1">
        <v>0.457309279184821</v>
      </c>
      <c r="J24" s="1">
        <v>0.41995695672118499</v>
      </c>
      <c r="L24" s="4">
        <f t="shared" si="0"/>
        <v>3.9187636132271851E-2</v>
      </c>
      <c r="M24" s="4">
        <f t="shared" si="1"/>
        <v>2.6576229357943446E-2</v>
      </c>
      <c r="O24" s="1">
        <f ca="1">C24-Summary!B$5</f>
        <v>2.3173066126451353E-4</v>
      </c>
      <c r="P24" s="1">
        <f ca="1">D24-Summary!C$5</f>
        <v>3.9227524725045378E-2</v>
      </c>
      <c r="Q24" s="1">
        <f ca="1">E24-Summary!D$5</f>
        <v>0.67425558200302316</v>
      </c>
      <c r="R24" s="1">
        <f ca="1">F24-Summary!E$5</f>
        <v>0.61915934680200613</v>
      </c>
      <c r="S24" s="1">
        <f ca="1">G24-Summary!F$5</f>
        <v>1.4743172837451122</v>
      </c>
      <c r="T24" s="1">
        <f t="shared" ca="1" si="2"/>
        <v>2.6607247407015571E-2</v>
      </c>
      <c r="U24" s="1">
        <f t="shared" ca="1" si="3"/>
        <v>0.45733410944641145</v>
      </c>
      <c r="V24" s="1">
        <f t="shared" ca="1" si="4"/>
        <v>0.41996343231437672</v>
      </c>
      <c r="X24" s="4">
        <f t="shared" ca="1" si="5"/>
        <v>3.9173731911292392E-2</v>
      </c>
      <c r="Y24" s="4">
        <f t="shared" ca="1" si="6"/>
        <v>2.6570760814647654E-2</v>
      </c>
    </row>
    <row r="25" spans="1:25" x14ac:dyDescent="0.25">
      <c r="A25">
        <v>8</v>
      </c>
      <c r="B25">
        <v>1755172964.2720001</v>
      </c>
      <c r="C25" s="1">
        <v>1.3393870433892299E-4</v>
      </c>
      <c r="D25" s="1">
        <v>4.0070229655744499E-2</v>
      </c>
      <c r="E25" s="1">
        <v>0.68276377046784498</v>
      </c>
      <c r="F25" s="1">
        <v>0.62665517318240604</v>
      </c>
      <c r="G25" s="1">
        <v>1.4929955357403</v>
      </c>
      <c r="H25" s="1">
        <v>2.6838814113315901E-2</v>
      </c>
      <c r="I25" s="1">
        <v>0.45731132754478998</v>
      </c>
      <c r="J25" s="1">
        <v>0.41973010513502801</v>
      </c>
      <c r="L25" s="4">
        <f t="shared" si="0"/>
        <v>4.0039137784960099E-2</v>
      </c>
      <c r="M25" s="4">
        <f t="shared" si="1"/>
        <v>2.6817988953400818E-2</v>
      </c>
      <c r="O25" s="1">
        <f ca="1">C25-Summary!B$5</f>
        <v>1.4097627944285152E-4</v>
      </c>
      <c r="P25" s="1">
        <f ca="1">D25-Summary!C$5</f>
        <v>4.0057959102768978E-2</v>
      </c>
      <c r="Q25" s="1">
        <f ca="1">E25-Summary!D$5</f>
        <v>0.68269985472579409</v>
      </c>
      <c r="R25" s="1">
        <f ca="1">F25-Summary!E$5</f>
        <v>0.62657240743517018</v>
      </c>
      <c r="S25" s="1">
        <f ca="1">G25-Summary!F$5</f>
        <v>1.4927757207694521</v>
      </c>
      <c r="T25" s="1">
        <f t="shared" ca="1" si="2"/>
        <v>2.683454623854753E-2</v>
      </c>
      <c r="U25" s="1">
        <f t="shared" ca="1" si="3"/>
        <v>0.4573358510774117</v>
      </c>
      <c r="V25" s="1">
        <f t="shared" ca="1" si="4"/>
        <v>0.4197364672518944</v>
      </c>
      <c r="X25" s="4">
        <f t="shared" ca="1" si="5"/>
        <v>4.0025233563980647E-2</v>
      </c>
      <c r="Y25" s="4">
        <f t="shared" ca="1" si="6"/>
        <v>2.6812623629321637E-2</v>
      </c>
    </row>
    <row r="26" spans="1:25" x14ac:dyDescent="0.25">
      <c r="A26">
        <v>9</v>
      </c>
      <c r="B26">
        <v>1755172970.2709999</v>
      </c>
      <c r="C26" s="1">
        <v>1.20840822082585E-4</v>
      </c>
      <c r="D26" s="1">
        <v>3.91187675599904E-2</v>
      </c>
      <c r="E26" s="1">
        <v>0.67288057461918105</v>
      </c>
      <c r="F26" s="1">
        <v>0.61775820369077505</v>
      </c>
      <c r="G26" s="1">
        <v>1.47115354290802</v>
      </c>
      <c r="H26" s="1">
        <v>2.6590540293071199E-2</v>
      </c>
      <c r="I26" s="1">
        <v>0.45738296853032701</v>
      </c>
      <c r="J26" s="1">
        <v>0.41991415965301199</v>
      </c>
      <c r="L26" s="4">
        <f t="shared" si="0"/>
        <v>3.9090716167047512E-2</v>
      </c>
      <c r="M26" s="4">
        <f t="shared" si="1"/>
        <v>2.6571472675637337E-2</v>
      </c>
      <c r="O26" s="1">
        <f ca="1">C26-Summary!B$5</f>
        <v>1.2787839718651352E-4</v>
      </c>
      <c r="P26" s="1">
        <f ca="1">D26-Summary!C$5</f>
        <v>3.9106497007014879E-2</v>
      </c>
      <c r="Q26" s="1">
        <f ca="1">E26-Summary!D$5</f>
        <v>0.67281665887713016</v>
      </c>
      <c r="R26" s="1">
        <f ca="1">F26-Summary!E$5</f>
        <v>0.61767543794353919</v>
      </c>
      <c r="S26" s="1">
        <f ca="1">G26-Summary!F$5</f>
        <v>1.4709337279371721</v>
      </c>
      <c r="T26" s="1">
        <f t="shared" ca="1" si="2"/>
        <v>2.6586171942537189E-2</v>
      </c>
      <c r="U26" s="1">
        <f t="shared" ca="1" si="3"/>
        <v>0.45740786692047902</v>
      </c>
      <c r="V26" s="1">
        <f t="shared" ca="1" si="4"/>
        <v>0.41992064374631155</v>
      </c>
      <c r="X26" s="4">
        <f t="shared" ca="1" si="5"/>
        <v>3.907681194606806E-2</v>
      </c>
      <c r="Y26" s="4">
        <f t="shared" ca="1" si="6"/>
        <v>2.6565990842340074E-2</v>
      </c>
    </row>
    <row r="27" spans="1:25" x14ac:dyDescent="0.25">
      <c r="A27">
        <v>10</v>
      </c>
      <c r="B27">
        <v>1755172976.2739999</v>
      </c>
      <c r="C27" s="1">
        <v>3.85152518518399E-5</v>
      </c>
      <c r="D27" s="1">
        <v>4.0552979353637199E-2</v>
      </c>
      <c r="E27" s="1">
        <v>0.69297091554347701</v>
      </c>
      <c r="F27" s="1">
        <v>0.63621918067227701</v>
      </c>
      <c r="G27" s="1">
        <v>1.51642389798972</v>
      </c>
      <c r="H27" s="1">
        <v>2.67425087453428E-2</v>
      </c>
      <c r="I27" s="1">
        <v>0.45697704742198098</v>
      </c>
      <c r="J27" s="1">
        <v>0.419552330661428</v>
      </c>
      <c r="L27" s="4">
        <f t="shared" si="0"/>
        <v>4.0544038612872861E-2</v>
      </c>
      <c r="M27" s="4">
        <f t="shared" si="1"/>
        <v>2.6736612807685859E-2</v>
      </c>
      <c r="O27" s="1">
        <f ca="1">C27-Summary!B$5</f>
        <v>4.5552826955768416E-5</v>
      </c>
      <c r="P27" s="1">
        <f ca="1">D27-Summary!C$5</f>
        <v>4.0540708800661678E-2</v>
      </c>
      <c r="Q27" s="1">
        <f ca="1">E27-Summary!D$5</f>
        <v>0.69290699980142612</v>
      </c>
      <c r="R27" s="1">
        <f ca="1">F27-Summary!E$5</f>
        <v>0.63613641492504114</v>
      </c>
      <c r="S27" s="1">
        <f ca="1">G27-Summary!F$5</f>
        <v>1.5162040830188721</v>
      </c>
      <c r="T27" s="1">
        <f t="shared" ca="1" si="2"/>
        <v>2.6738292855630747E-2</v>
      </c>
      <c r="U27" s="1">
        <f t="shared" ca="1" si="3"/>
        <v>0.45700114355436777</v>
      </c>
      <c r="V27" s="1">
        <f t="shared" ca="1" si="4"/>
        <v>0.41955856869772273</v>
      </c>
      <c r="X27" s="4">
        <f t="shared" ca="1" si="5"/>
        <v>4.0530134391893402E-2</v>
      </c>
      <c r="Y27" s="4">
        <f t="shared" ca="1" si="6"/>
        <v>2.6731318590829126E-2</v>
      </c>
    </row>
    <row r="28" spans="1:25" x14ac:dyDescent="0.25">
      <c r="A28">
        <v>11</v>
      </c>
      <c r="B28">
        <v>1755172982.2720001</v>
      </c>
      <c r="C28" s="1">
        <v>-7.8412687910615699E-5</v>
      </c>
      <c r="D28" s="1">
        <v>4.0342105553383197E-2</v>
      </c>
      <c r="E28" s="1">
        <v>0.69065106506770202</v>
      </c>
      <c r="F28" s="1">
        <v>0.63410192979312496</v>
      </c>
      <c r="G28" s="1">
        <v>1.5114737623627701</v>
      </c>
      <c r="H28" s="1">
        <v>2.6690576150206799E-2</v>
      </c>
      <c r="I28" s="1">
        <v>0.45693883828195597</v>
      </c>
      <c r="J28" s="1">
        <v>0.419525595205755</v>
      </c>
      <c r="L28" s="4">
        <f t="shared" si="0"/>
        <v>4.0360307888342363E-2</v>
      </c>
      <c r="M28" s="4">
        <f t="shared" si="1"/>
        <v>2.6702618922904896E-2</v>
      </c>
      <c r="O28" s="1">
        <f ca="1">C28-Summary!B$5</f>
        <v>-7.1375112806687182E-5</v>
      </c>
      <c r="P28" s="1">
        <f ca="1">D28-Summary!C$5</f>
        <v>4.0329835000407675E-2</v>
      </c>
      <c r="Q28" s="1">
        <f ca="1">E28-Summary!D$5</f>
        <v>0.69058714932565113</v>
      </c>
      <c r="R28" s="1">
        <f ca="1">F28-Summary!E$5</f>
        <v>0.63401916404588909</v>
      </c>
      <c r="S28" s="1">
        <f ca="1">G28-Summary!F$5</f>
        <v>1.5112539473919222</v>
      </c>
      <c r="T28" s="1">
        <f t="shared" ca="1" si="2"/>
        <v>2.6686338897580861E-2</v>
      </c>
      <c r="U28" s="1">
        <f t="shared" ca="1" si="3"/>
        <v>0.45696300778399701</v>
      </c>
      <c r="V28" s="1">
        <f t="shared" ca="1" si="4"/>
        <v>0.41953184978610697</v>
      </c>
      <c r="X28" s="4">
        <f t="shared" ca="1" si="5"/>
        <v>4.0346403667362911E-2</v>
      </c>
      <c r="Y28" s="4">
        <f t="shared" ca="1" si="6"/>
        <v>2.6697302420279234E-2</v>
      </c>
    </row>
    <row r="29" spans="1:25" x14ac:dyDescent="0.25">
      <c r="A29">
        <v>12</v>
      </c>
      <c r="B29">
        <v>1755172989.2720001</v>
      </c>
      <c r="C29" s="1">
        <v>1.6761977025194199E-4</v>
      </c>
      <c r="D29" s="1">
        <v>4.0493815714408403E-2</v>
      </c>
      <c r="E29" s="1">
        <v>0.69302470456327203</v>
      </c>
      <c r="F29" s="1">
        <v>0.63594389704391896</v>
      </c>
      <c r="G29" s="1">
        <v>1.5147695180051699</v>
      </c>
      <c r="H29" s="1">
        <v>2.6732658158935801E-2</v>
      </c>
      <c r="I29" s="1">
        <v>0.45751165198777299</v>
      </c>
      <c r="J29" s="1">
        <v>0.41982881849999398</v>
      </c>
      <c r="L29" s="4">
        <f t="shared" si="0"/>
        <v>4.0454905286960961E-2</v>
      </c>
      <c r="M29" s="4">
        <f t="shared" si="1"/>
        <v>2.670697080057224E-2</v>
      </c>
      <c r="O29" s="1">
        <f ca="1">C29-Summary!B$5</f>
        <v>1.7465734535587052E-4</v>
      </c>
      <c r="P29" s="1">
        <f ca="1">D29-Summary!C$5</f>
        <v>4.0481545161432882E-2</v>
      </c>
      <c r="Q29" s="1">
        <f ca="1">E29-Summary!D$5</f>
        <v>0.69296078882122114</v>
      </c>
      <c r="R29" s="1">
        <f ca="1">F29-Summary!E$5</f>
        <v>0.63586113129668309</v>
      </c>
      <c r="S29" s="1">
        <f ca="1">G29-Summary!F$5</f>
        <v>1.514549703034322</v>
      </c>
      <c r="T29" s="1">
        <f t="shared" ca="1" si="2"/>
        <v>2.6728436234433377E-2</v>
      </c>
      <c r="U29" s="1">
        <f t="shared" ca="1" si="3"/>
        <v>0.45753585203107566</v>
      </c>
      <c r="V29" s="1">
        <f t="shared" ca="1" si="4"/>
        <v>0.41983510347845843</v>
      </c>
      <c r="X29" s="4">
        <f t="shared" ca="1" si="5"/>
        <v>4.0441001065981509E-2</v>
      </c>
      <c r="Y29" s="4">
        <f t="shared" ca="1" si="6"/>
        <v>2.670166649860355E-2</v>
      </c>
    </row>
    <row r="30" spans="1:25" x14ac:dyDescent="0.25">
      <c r="A30">
        <v>13</v>
      </c>
      <c r="B30">
        <v>1755172995.273</v>
      </c>
      <c r="C30" s="1">
        <v>8.8096876017085997E-5</v>
      </c>
      <c r="D30" s="1">
        <v>4.0473777208273297E-2</v>
      </c>
      <c r="E30" s="1">
        <v>0.69158466734740198</v>
      </c>
      <c r="F30" s="1">
        <v>0.63547158589085595</v>
      </c>
      <c r="G30" s="1">
        <v>1.51357231806252</v>
      </c>
      <c r="H30" s="1">
        <v>2.6740563847046501E-2</v>
      </c>
      <c r="I30" s="1">
        <v>0.45692211669983201</v>
      </c>
      <c r="J30" s="1">
        <v>0.41984884257416899</v>
      </c>
      <c r="L30" s="4">
        <f t="shared" si="0"/>
        <v>4.0453326833610116E-2</v>
      </c>
      <c r="M30" s="4">
        <f t="shared" si="1"/>
        <v>2.67270525173143E-2</v>
      </c>
      <c r="O30" s="1">
        <f ca="1">C30-Summary!B$5</f>
        <v>9.5134451121014514E-5</v>
      </c>
      <c r="P30" s="1">
        <f ca="1">D30-Summary!C$5</f>
        <v>4.0461506655297776E-2</v>
      </c>
      <c r="Q30" s="1">
        <f ca="1">E30-Summary!D$5</f>
        <v>0.69152075160535109</v>
      </c>
      <c r="R30" s="1">
        <f ca="1">F30-Summary!E$5</f>
        <v>0.63538882014362008</v>
      </c>
      <c r="S30" s="1">
        <f ca="1">G30-Summary!F$5</f>
        <v>1.5133525030916721</v>
      </c>
      <c r="T30" s="1">
        <f t="shared" ca="1" si="2"/>
        <v>2.6736339730920444E-2</v>
      </c>
      <c r="U30" s="1">
        <f t="shared" ca="1" si="3"/>
        <v>0.45694625025737434</v>
      </c>
      <c r="V30" s="1">
        <f t="shared" ca="1" si="4"/>
        <v>0.41985513543312986</v>
      </c>
      <c r="X30" s="4">
        <f t="shared" ca="1" si="5"/>
        <v>4.0439422612630657E-2</v>
      </c>
      <c r="Y30" s="4">
        <f t="shared" ca="1" si="6"/>
        <v>2.6721746936034914E-2</v>
      </c>
    </row>
    <row r="31" spans="1:25" x14ac:dyDescent="0.25">
      <c r="A31">
        <v>14</v>
      </c>
      <c r="B31">
        <v>1755173001.2709999</v>
      </c>
      <c r="C31" s="1">
        <v>-1.53239307750557E-4</v>
      </c>
      <c r="D31" s="1">
        <v>3.99300277325913E-2</v>
      </c>
      <c r="E31" s="1">
        <v>0.68802624731943995</v>
      </c>
      <c r="F31" s="1">
        <v>0.63170320281604897</v>
      </c>
      <c r="G31" s="1">
        <v>1.5045213242337301</v>
      </c>
      <c r="H31" s="1">
        <v>2.65400211279345E-2</v>
      </c>
      <c r="I31" s="1">
        <v>0.457305746510344</v>
      </c>
      <c r="J31" s="1">
        <v>0.41986988993843599</v>
      </c>
      <c r="L31" s="4">
        <f t="shared" si="0"/>
        <v>3.996559995033961E-2</v>
      </c>
      <c r="M31" s="4">
        <f t="shared" si="1"/>
        <v>2.6563664673011231E-2</v>
      </c>
      <c r="O31" s="1">
        <f ca="1">C31-Summary!B$5</f>
        <v>-1.4620173264662847E-4</v>
      </c>
      <c r="P31" s="1">
        <f ca="1">D31-Summary!C$5</f>
        <v>3.9917757179615779E-2</v>
      </c>
      <c r="Q31" s="1">
        <f ca="1">E31-Summary!D$5</f>
        <v>0.68796233157738906</v>
      </c>
      <c r="R31" s="1">
        <f ca="1">F31-Summary!E$5</f>
        <v>0.6316204370688131</v>
      </c>
      <c r="S31" s="1">
        <f ca="1">G31-Summary!F$5</f>
        <v>1.5043015092628822</v>
      </c>
      <c r="T31" s="1">
        <f t="shared" ca="1" si="2"/>
        <v>2.6535742292232191E-2</v>
      </c>
      <c r="U31" s="1">
        <f t="shared" ca="1" si="3"/>
        <v>0.4573300813308997</v>
      </c>
      <c r="V31" s="1">
        <f t="shared" ca="1" si="4"/>
        <v>0.4198762237354341</v>
      </c>
      <c r="X31" s="4">
        <f t="shared" ca="1" si="5"/>
        <v>3.9951695729360158E-2</v>
      </c>
      <c r="Y31" s="4">
        <f t="shared" ca="1" si="6"/>
        <v>2.6558303294488321E-2</v>
      </c>
    </row>
    <row r="32" spans="1:25" x14ac:dyDescent="0.25">
      <c r="A32">
        <v>15</v>
      </c>
      <c r="B32">
        <v>1755173007.27</v>
      </c>
      <c r="C32" s="1">
        <v>-1.67268668073334E-4</v>
      </c>
      <c r="D32" s="1">
        <v>4.0289632536304402E-2</v>
      </c>
      <c r="E32" s="1">
        <v>0.69360115007928302</v>
      </c>
      <c r="F32" s="1">
        <v>0.636998224959336</v>
      </c>
      <c r="G32" s="1">
        <v>1.5175276840080401</v>
      </c>
      <c r="H32" s="1">
        <v>2.6549520618887601E-2</v>
      </c>
      <c r="I32" s="1">
        <v>0.45705996496048401</v>
      </c>
      <c r="J32" s="1">
        <v>0.41976053002006303</v>
      </c>
      <c r="L32" s="4">
        <f t="shared" si="0"/>
        <v>4.0328461460622307E-2</v>
      </c>
      <c r="M32" s="4">
        <f t="shared" si="1"/>
        <v>2.6575107581634498E-2</v>
      </c>
      <c r="O32" s="1">
        <f ca="1">C32-Summary!B$5</f>
        <v>-1.6023109296940547E-4</v>
      </c>
      <c r="P32" s="1">
        <f ca="1">D32-Summary!C$5</f>
        <v>4.0277361983328881E-2</v>
      </c>
      <c r="Q32" s="1">
        <f ca="1">E32-Summary!D$5</f>
        <v>0.69353723433723213</v>
      </c>
      <c r="R32" s="1">
        <f ca="1">F32-Summary!E$5</f>
        <v>0.63691545921210013</v>
      </c>
      <c r="S32" s="1">
        <f ca="1">G32-Summary!F$5</f>
        <v>1.5173078690371922</v>
      </c>
      <c r="T32" s="1">
        <f t="shared" ca="1" si="2"/>
        <v>2.6545279837563145E-2</v>
      </c>
      <c r="U32" s="1">
        <f t="shared" ca="1" si="3"/>
        <v>0.45708405557622017</v>
      </c>
      <c r="V32" s="1">
        <f t="shared" ca="1" si="4"/>
        <v>0.41976679368060937</v>
      </c>
      <c r="X32" s="4">
        <f t="shared" ca="1" si="5"/>
        <v>4.0314557239642855E-2</v>
      </c>
      <c r="Y32" s="4">
        <f t="shared" ca="1" si="6"/>
        <v>2.6569793818590329E-2</v>
      </c>
    </row>
    <row r="33" spans="1:25" x14ac:dyDescent="0.25">
      <c r="A33">
        <v>16</v>
      </c>
      <c r="B33">
        <v>1755173013.2720001</v>
      </c>
      <c r="C33" s="1">
        <v>-2.7014455676033E-4</v>
      </c>
      <c r="D33" s="1">
        <v>4.0085490911751197E-2</v>
      </c>
      <c r="E33" s="1">
        <v>0.68580425013449098</v>
      </c>
      <c r="F33" s="1">
        <v>0.62935230262309505</v>
      </c>
      <c r="G33" s="1">
        <v>1.49921079995855</v>
      </c>
      <c r="H33" s="1">
        <v>2.6737728218646301E-2</v>
      </c>
      <c r="I33" s="1">
        <v>0.45744350971420999</v>
      </c>
      <c r="J33" s="1">
        <v>0.41978906678133099</v>
      </c>
      <c r="L33" s="4">
        <f t="shared" si="0"/>
        <v>4.0148200937903507E-2</v>
      </c>
      <c r="M33" s="4">
        <f t="shared" si="1"/>
        <v>2.6779556910218043E-2</v>
      </c>
      <c r="O33" s="1">
        <f ca="1">C33-Summary!B$5</f>
        <v>-2.631069816564015E-4</v>
      </c>
      <c r="P33" s="1">
        <f ca="1">D33-Summary!C$5</f>
        <v>4.0073220358775676E-2</v>
      </c>
      <c r="Q33" s="1">
        <f ca="1">E33-Summary!D$5</f>
        <v>0.68574033439244009</v>
      </c>
      <c r="R33" s="1">
        <f ca="1">F33-Summary!E$5</f>
        <v>0.62926953687585918</v>
      </c>
      <c r="S33" s="1">
        <f ca="1">G33-Summary!F$5</f>
        <v>1.4989909849877021</v>
      </c>
      <c r="T33" s="1">
        <f t="shared" ca="1" si="2"/>
        <v>2.6733463216327774E-2</v>
      </c>
      <c r="U33" s="1">
        <f t="shared" ca="1" si="3"/>
        <v>0.45746795094839476</v>
      </c>
      <c r="V33" s="1">
        <f t="shared" ca="1" si="4"/>
        <v>0.41979541116521241</v>
      </c>
      <c r="X33" s="4">
        <f t="shared" ca="1" si="5"/>
        <v>4.0134296716924055E-2</v>
      </c>
      <c r="Y33" s="4">
        <f t="shared" ca="1" si="6"/>
        <v>2.6774208196624558E-2</v>
      </c>
    </row>
    <row r="34" spans="1:25" x14ac:dyDescent="0.25">
      <c r="A34">
        <v>17</v>
      </c>
      <c r="B34">
        <v>1755173019.273</v>
      </c>
      <c r="C34" s="1">
        <v>-1.96262048104947E-4</v>
      </c>
      <c r="D34" s="1">
        <v>3.9550531753343603E-2</v>
      </c>
      <c r="E34" s="1">
        <v>0.682588666066548</v>
      </c>
      <c r="F34" s="1">
        <v>0.62658459725114002</v>
      </c>
      <c r="G34" s="1">
        <v>1.4921021597863899</v>
      </c>
      <c r="H34" s="1">
        <v>2.6506584347418601E-2</v>
      </c>
      <c r="I34" s="1">
        <v>0.45746778234290802</v>
      </c>
      <c r="J34" s="1">
        <v>0.419934113184876</v>
      </c>
      <c r="L34" s="4">
        <f t="shared" si="0"/>
        <v>3.9596091058024641E-2</v>
      </c>
      <c r="M34" s="4">
        <f t="shared" si="1"/>
        <v>2.6537117983726554E-2</v>
      </c>
      <c r="O34" s="1">
        <f ca="1">C34-Summary!B$5</f>
        <v>-1.8922447300101847E-4</v>
      </c>
      <c r="P34" s="1">
        <f ca="1">D34-Summary!C$5</f>
        <v>3.9538261200368081E-2</v>
      </c>
      <c r="Q34" s="1">
        <f ca="1">E34-Summary!D$5</f>
        <v>0.68252475032449711</v>
      </c>
      <c r="R34" s="1">
        <f ca="1">F34-Summary!E$5</f>
        <v>0.62650183150390415</v>
      </c>
      <c r="S34" s="1">
        <f ca="1">G34-Summary!F$5</f>
        <v>1.491882344815542</v>
      </c>
      <c r="T34" s="1">
        <f t="shared" ca="1" si="2"/>
        <v>2.650226496597936E-2</v>
      </c>
      <c r="U34" s="1">
        <f t="shared" ca="1" si="3"/>
        <v>0.45749234361298458</v>
      </c>
      <c r="V34" s="1">
        <f t="shared" ca="1" si="4"/>
        <v>0.41994050917022246</v>
      </c>
      <c r="X34" s="4">
        <f t="shared" ca="1" si="5"/>
        <v>3.9582186837045188E-2</v>
      </c>
      <c r="Y34" s="4">
        <f t="shared" ca="1" si="6"/>
        <v>2.6531708063037084E-2</v>
      </c>
    </row>
    <row r="35" spans="1:25" x14ac:dyDescent="0.25">
      <c r="A35">
        <v>18</v>
      </c>
      <c r="B35">
        <v>1755173025.2709999</v>
      </c>
      <c r="C35" s="1">
        <v>-5.4512768551921098E-6</v>
      </c>
      <c r="D35" s="1">
        <v>3.9615360090753698E-2</v>
      </c>
      <c r="E35" s="1">
        <v>0.675262594130007</v>
      </c>
      <c r="F35" s="1">
        <v>0.61972019566336101</v>
      </c>
      <c r="G35" s="1">
        <v>1.4767495555882599</v>
      </c>
      <c r="H35" s="1">
        <v>2.68260518114549E-2</v>
      </c>
      <c r="I35" s="1">
        <v>0.45726277118195302</v>
      </c>
      <c r="J35" s="1">
        <v>0.41965152000096301</v>
      </c>
      <c r="L35" s="4">
        <f t="shared" si="0"/>
        <v>3.9616625523299344E-2</v>
      </c>
      <c r="M35" s="4">
        <f t="shared" si="1"/>
        <v>2.6826908715417319E-2</v>
      </c>
      <c r="O35" s="1">
        <f ca="1">C35-Summary!B$5</f>
        <v>1.5862982487364096E-6</v>
      </c>
      <c r="P35" s="1">
        <f ca="1">D35-Summary!C$5</f>
        <v>3.9603089537778177E-2</v>
      </c>
      <c r="Q35" s="1">
        <f ca="1">E35-Summary!D$5</f>
        <v>0.67519867838795611</v>
      </c>
      <c r="R35" s="1">
        <f ca="1">F35-Summary!E$5</f>
        <v>0.61963742991612514</v>
      </c>
      <c r="S35" s="1">
        <f ca="1">G35-Summary!F$5</f>
        <v>1.476529740617412</v>
      </c>
      <c r="T35" s="1">
        <f t="shared" ca="1" si="2"/>
        <v>2.6821735078101518E-2</v>
      </c>
      <c r="U35" s="1">
        <f t="shared" ca="1" si="3"/>
        <v>0.45728755731369236</v>
      </c>
      <c r="V35" s="1">
        <f t="shared" ca="1" si="4"/>
        <v>0.4196579404198274</v>
      </c>
      <c r="X35" s="4">
        <f t="shared" ca="1" si="5"/>
        <v>3.9602721302319885E-2</v>
      </c>
      <c r="Y35" s="4">
        <f t="shared" ca="1" si="6"/>
        <v>2.6821485685591388E-2</v>
      </c>
    </row>
    <row r="36" spans="1:25" x14ac:dyDescent="0.25">
      <c r="A36">
        <v>19</v>
      </c>
      <c r="B36">
        <v>1755173032.2750001</v>
      </c>
      <c r="C36" s="1">
        <v>1.72297786873904E-4</v>
      </c>
      <c r="D36" s="1">
        <v>3.9781263451197299E-2</v>
      </c>
      <c r="E36" s="1">
        <v>0.68121163274393104</v>
      </c>
      <c r="F36" s="1">
        <v>0.62519119649245602</v>
      </c>
      <c r="G36" s="1">
        <v>1.48948621911476</v>
      </c>
      <c r="H36" s="1">
        <v>2.6708043982333899E-2</v>
      </c>
      <c r="I36" s="1">
        <v>0.457346717278655</v>
      </c>
      <c r="J36" s="1">
        <v>0.41973614020009098</v>
      </c>
      <c r="L36" s="4">
        <f t="shared" si="0"/>
        <v>3.9741267092024184E-2</v>
      </c>
      <c r="M36" s="4">
        <f t="shared" si="1"/>
        <v>2.6681191529011557E-2</v>
      </c>
      <c r="O36" s="1">
        <f ca="1">C36-Summary!B$5</f>
        <v>1.7933536197783253E-4</v>
      </c>
      <c r="P36" s="1">
        <f ca="1">D36-Summary!C$5</f>
        <v>3.9768992898221778E-2</v>
      </c>
      <c r="Q36" s="1">
        <f ca="1">E36-Summary!D$5</f>
        <v>0.68114771700188015</v>
      </c>
      <c r="R36" s="1">
        <f ca="1">F36-Summary!E$5</f>
        <v>0.62510843074522016</v>
      </c>
      <c r="S36" s="1">
        <f ca="1">G36-Summary!F$5</f>
        <v>1.4892664041439121</v>
      </c>
      <c r="T36" s="1">
        <f t="shared" ca="1" si="2"/>
        <v>2.670374674911339E-2</v>
      </c>
      <c r="U36" s="1">
        <f t="shared" ca="1" si="3"/>
        <v>0.45737130382218633</v>
      </c>
      <c r="V36" s="1">
        <f t="shared" ca="1" si="4"/>
        <v>0.41974251819945985</v>
      </c>
      <c r="X36" s="4">
        <f t="shared" ca="1" si="5"/>
        <v>3.9727362871044732E-2</v>
      </c>
      <c r="Y36" s="4">
        <f t="shared" ca="1" si="6"/>
        <v>2.6675793370818403E-2</v>
      </c>
    </row>
    <row r="37" spans="1:25" x14ac:dyDescent="0.25">
      <c r="A37">
        <v>20</v>
      </c>
      <c r="B37">
        <v>1755173038.27</v>
      </c>
      <c r="C37" s="1">
        <v>1.61362553786603E-7</v>
      </c>
      <c r="D37" s="1">
        <v>3.9338915472435697E-2</v>
      </c>
      <c r="E37" s="1">
        <v>0.67443191883877696</v>
      </c>
      <c r="F37" s="1">
        <v>0.61952943674507499</v>
      </c>
      <c r="G37" s="1">
        <v>1.47456355873018</v>
      </c>
      <c r="H37" s="1">
        <v>2.6678345086943701E-2</v>
      </c>
      <c r="I37" s="1">
        <v>0.45737731333843701</v>
      </c>
      <c r="J37" s="1">
        <v>0.42014427460731402</v>
      </c>
      <c r="L37" s="4">
        <f>D37-1/$R$1*$N$7/$N$6*C37</f>
        <v>3.9338878014527644E-2</v>
      </c>
      <c r="M37" s="4">
        <f t="shared" si="1"/>
        <v>2.6678319684235455E-2</v>
      </c>
      <c r="O37" s="1">
        <f ca="1">C37-Summary!B$5</f>
        <v>7.1989376577151223E-6</v>
      </c>
      <c r="P37" s="1">
        <f ca="1">D37-Summary!C$5</f>
        <v>3.9326644919460176E-2</v>
      </c>
      <c r="Q37" s="1">
        <f ca="1">E37-Summary!D$5</f>
        <v>0.67436800309672607</v>
      </c>
      <c r="R37" s="1">
        <f ca="1">F37-Summary!E$5</f>
        <v>0.61944667099783912</v>
      </c>
      <c r="S37" s="1">
        <f ca="1">G37-Summary!F$5</f>
        <v>1.4743437437593321</v>
      </c>
      <c r="T37" s="1">
        <f t="shared" ca="1" si="2"/>
        <v>2.6673999931104093E-2</v>
      </c>
      <c r="U37" s="1">
        <f t="shared" ca="1" si="3"/>
        <v>0.45740215329784589</v>
      </c>
      <c r="V37" s="1">
        <f t="shared" ca="1" si="4"/>
        <v>0.42015077801215667</v>
      </c>
      <c r="X37" s="4">
        <f t="shared" ca="1" si="5"/>
        <v>3.9324973793548192E-2</v>
      </c>
      <c r="Y37" s="4">
        <f t="shared" ca="1" si="6"/>
        <v>2.6672866460080762E-2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-2.74699709570913E-5</v>
      </c>
      <c r="D40" s="1">
        <v>4.0009554582526703E-2</v>
      </c>
      <c r="E40" s="1">
        <v>0.68589778248628297</v>
      </c>
      <c r="F40" s="1">
        <v>0.62979619470885195</v>
      </c>
      <c r="G40" s="1">
        <v>1.5001601801797899</v>
      </c>
      <c r="H40" s="1">
        <v>2.6670057451339099E-2</v>
      </c>
      <c r="I40" s="1">
        <v>0.457217720540124</v>
      </c>
      <c r="J40" s="1">
        <v>0.419819770515861</v>
      </c>
      <c r="L40">
        <f>AVERAGE(L18:L37)</f>
        <v>4.0015931326214553E-2</v>
      </c>
      <c r="M40">
        <f t="shared" ref="M40:Y40" si="7">AVERAGE(M18:M37)</f>
        <v>2.6674258527663631E-2</v>
      </c>
      <c r="O40">
        <f t="shared" ca="1" si="7"/>
        <v>-2.0432395853162776E-5</v>
      </c>
      <c r="P40">
        <f t="shared" ca="1" si="7"/>
        <v>3.9997284029551196E-2</v>
      </c>
      <c r="Q40">
        <f t="shared" ca="1" si="7"/>
        <v>0.68583386674423141</v>
      </c>
      <c r="R40">
        <f t="shared" ca="1" si="7"/>
        <v>0.62971342896161642</v>
      </c>
      <c r="S40">
        <f t="shared" ca="1" si="7"/>
        <v>1.4999403652089387</v>
      </c>
      <c r="T40">
        <f t="shared" ca="1" si="7"/>
        <v>2.6665784607154564E-2</v>
      </c>
      <c r="U40">
        <f t="shared" ca="1" si="7"/>
        <v>0.4572421168674457</v>
      </c>
      <c r="V40">
        <f t="shared" ca="1" si="7"/>
        <v>0.41982611635186318</v>
      </c>
      <c r="X40">
        <f t="shared" ca="1" si="7"/>
        <v>4.0002027105235094E-2</v>
      </c>
      <c r="Y40">
        <f t="shared" ca="1" si="7"/>
        <v>2.6668896982383495E-2</v>
      </c>
    </row>
    <row r="41" spans="1:25" x14ac:dyDescent="0.25">
      <c r="A41" t="s">
        <v>4</v>
      </c>
      <c r="B41" t="s">
        <v>8</v>
      </c>
      <c r="C41" s="1">
        <v>-120.91185659552301</v>
      </c>
      <c r="D41" s="1">
        <v>0.291877304718554</v>
      </c>
      <c r="E41" s="1">
        <v>0.266590206227868</v>
      </c>
      <c r="F41" s="1">
        <v>0.27017723220992401</v>
      </c>
      <c r="G41" s="1">
        <v>0.27221830777491302</v>
      </c>
      <c r="H41" s="1">
        <v>7.7615817342070903E-2</v>
      </c>
      <c r="I41" s="1">
        <v>9.65852122675721E-3</v>
      </c>
      <c r="J41" s="1">
        <v>8.0540111282996502E-3</v>
      </c>
      <c r="L41">
        <f>STDEV(L18:L37)/SQRT(COUNT(L18:L37))/L40</f>
        <v>2.9385741869869257E-3</v>
      </c>
      <c r="M41">
        <f t="shared" ref="M41:X41" si="8">STDEV(M18:M37)/SQRT(COUNT(M18:M37))/M40</f>
        <v>7.2433642587705282E-4</v>
      </c>
      <c r="O41">
        <f t="shared" ca="1" si="8"/>
        <v>-1.6255779365848928</v>
      </c>
      <c r="P41">
        <f t="shared" ca="1" si="8"/>
        <v>2.919668481967363E-3</v>
      </c>
      <c r="Q41">
        <f t="shared" ca="1" si="8"/>
        <v>2.6661505089022831E-3</v>
      </c>
      <c r="R41">
        <f t="shared" ca="1" si="8"/>
        <v>2.7021274268100829E-3</v>
      </c>
      <c r="S41">
        <f t="shared" ca="1" si="8"/>
        <v>2.7225820113385025E-3</v>
      </c>
      <c r="T41">
        <f t="shared" ca="1" si="8"/>
        <v>7.7645081116395711E-4</v>
      </c>
      <c r="U41">
        <f t="shared" ca="1" si="8"/>
        <v>9.6680418255167143E-5</v>
      </c>
      <c r="V41">
        <f t="shared" ca="1" si="8"/>
        <v>8.0561935376816912E-5</v>
      </c>
      <c r="X41">
        <f t="shared" ca="1" si="8"/>
        <v>2.9395955998456486E-3</v>
      </c>
      <c r="Y41">
        <f ca="1">STDEV(Y18:Y37)/SQRT(COUNT(Y18:Y37))/Y40</f>
        <v>7.2468885765278768E-4</v>
      </c>
    </row>
    <row r="42" spans="1:25" x14ac:dyDescent="0.25">
      <c r="A42" t="s">
        <v>4</v>
      </c>
      <c r="B42" t="s">
        <v>7</v>
      </c>
      <c r="C42" s="1">
        <v>3.3214451890470102E-5</v>
      </c>
      <c r="D42" s="1">
        <v>1.16778809545378E-4</v>
      </c>
      <c r="E42" s="1">
        <v>1.82853631284255E-3</v>
      </c>
      <c r="F42" s="1">
        <v>1.7015659274278001E-3</v>
      </c>
      <c r="G42" s="1">
        <v>4.0837106563985197E-3</v>
      </c>
      <c r="H42" s="1">
        <v>2.0700183076456801E-5</v>
      </c>
      <c r="I42" s="1">
        <v>4.4160470590863401E-5</v>
      </c>
      <c r="J42" s="1">
        <v>3.3812331036149502E-5</v>
      </c>
    </row>
    <row r="43" spans="1:25" x14ac:dyDescent="0.25">
      <c r="A43" t="s">
        <v>4</v>
      </c>
      <c r="B43" t="s">
        <v>6</v>
      </c>
      <c r="C43" s="1">
        <v>-540.73426126659297</v>
      </c>
      <c r="D43" s="1">
        <v>1.30531498888021</v>
      </c>
      <c r="E43" s="1">
        <v>1.1922276465224</v>
      </c>
      <c r="F43" s="1">
        <v>1.2082693143882699</v>
      </c>
      <c r="G43" s="1">
        <v>1.2173972818093299</v>
      </c>
      <c r="H43" s="1">
        <v>0.347108487412155</v>
      </c>
      <c r="I43" s="1">
        <v>4.31942200503075E-2</v>
      </c>
      <c r="J43" s="1">
        <v>3.60186327488356E-2</v>
      </c>
    </row>
    <row r="44" spans="1:25" x14ac:dyDescent="0.25">
      <c r="A44" t="s">
        <v>4</v>
      </c>
      <c r="B44" t="s">
        <v>5</v>
      </c>
      <c r="C44" s="1">
        <v>1.4853954452497499E-4</v>
      </c>
      <c r="D44" s="1">
        <v>5.2225071294993296E-4</v>
      </c>
      <c r="E44" s="1">
        <v>8.1774629896855609E-3</v>
      </c>
      <c r="F44" s="1">
        <v>7.6096341638520904E-3</v>
      </c>
      <c r="G44" s="1">
        <v>1.8262909256294702E-2</v>
      </c>
      <c r="H44" s="1">
        <v>9.2574033011296196E-5</v>
      </c>
      <c r="I44" s="1">
        <v>1.9749162831910101E-4</v>
      </c>
      <c r="J44" s="1">
        <v>1.5121334134911201E-4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F3CC9-436F-45EB-B838-C298F4825039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0.99053155404603055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1.0203002215076411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1.0093700704210402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1.0046974545289515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1755165090.2709999</v>
      </c>
      <c r="C18" s="1">
        <v>6.2932041963281198E-5</v>
      </c>
      <c r="D18" s="1">
        <v>2.7142722410686802E-2</v>
      </c>
      <c r="E18" s="1">
        <v>0.463198236891117</v>
      </c>
      <c r="F18" s="1">
        <v>0.42550312007517499</v>
      </c>
      <c r="G18" s="1">
        <v>1.01384087122587</v>
      </c>
      <c r="H18" s="1">
        <v>2.67721722225179E-2</v>
      </c>
      <c r="I18" s="1">
        <v>0.45687469309759099</v>
      </c>
      <c r="J18" s="1">
        <v>0.41969418688031601</v>
      </c>
      <c r="L18" s="4">
        <f>D18-1/$R$1*$N$7/$N$6*C18</f>
        <v>2.7128105000220126E-2</v>
      </c>
      <c r="M18" s="4">
        <f>L18/G18</f>
        <v>2.6757754367723013E-2</v>
      </c>
      <c r="O18" s="1">
        <f ca="1">C18-Summary!B$5</f>
        <v>6.9969617067209715E-5</v>
      </c>
      <c r="P18" s="1">
        <f ca="1">D18-Summary!C$5</f>
        <v>2.7130451857711284E-2</v>
      </c>
      <c r="Q18" s="1">
        <f ca="1">E18-Summary!D$5</f>
        <v>0.46313432114906616</v>
      </c>
      <c r="R18" s="1">
        <f ca="1">F18-Summary!E$5</f>
        <v>0.42542035432793918</v>
      </c>
      <c r="S18" s="1">
        <f ca="1">G18-Summary!F$5</f>
        <v>1.0136210562550221</v>
      </c>
      <c r="T18" s="1">
        <f ca="1">P18/S18</f>
        <v>2.6765872403981903E-2</v>
      </c>
      <c r="U18" s="1">
        <f ca="1">Q18/S18</f>
        <v>0.45691071460195065</v>
      </c>
      <c r="V18" s="1">
        <f ca="1">R18/S18</f>
        <v>0.41970354868092391</v>
      </c>
      <c r="X18" s="4">
        <f ca="1">P18-1/$R$1*$N$7/$N$6*O18</f>
        <v>2.7114199808978078E-2</v>
      </c>
      <c r="Y18" s="4">
        <f ca="1">X18/S18</f>
        <v>2.6749838750544146E-2</v>
      </c>
    </row>
    <row r="19" spans="1:25" x14ac:dyDescent="0.25">
      <c r="A19">
        <v>2</v>
      </c>
      <c r="B19">
        <v>1755165097.27</v>
      </c>
      <c r="C19" s="1">
        <v>-4.4209063109565896E-6</v>
      </c>
      <c r="D19" s="1">
        <v>2.6846790122067601E-2</v>
      </c>
      <c r="E19" s="1">
        <v>0.46210255040088499</v>
      </c>
      <c r="F19" s="1">
        <v>0.424746371439712</v>
      </c>
      <c r="G19" s="1">
        <v>1.0114604729701799</v>
      </c>
      <c r="H19" s="1">
        <v>2.65425993793224E-2</v>
      </c>
      <c r="I19" s="1">
        <v>0.456866642592474</v>
      </c>
      <c r="J19" s="1">
        <v>0.41993373225197</v>
      </c>
      <c r="L19" s="4">
        <f t="shared" ref="L19:L36" si="0">D19-1/$R$1*$N$7/$N$6*C19</f>
        <v>2.6847816978978103E-2</v>
      </c>
      <c r="M19" s="4">
        <f t="shared" ref="M19:M37" si="1">L19/G19</f>
        <v>2.654361460130893E-2</v>
      </c>
      <c r="O19" s="1">
        <f ca="1">C19-Summary!B$5</f>
        <v>2.6166687929719298E-6</v>
      </c>
      <c r="P19" s="1">
        <f ca="1">D19-Summary!C$5</f>
        <v>2.6834519569092084E-2</v>
      </c>
      <c r="Q19" s="1">
        <f ca="1">E19-Summary!D$5</f>
        <v>0.46203863465883416</v>
      </c>
      <c r="R19" s="1">
        <f ca="1">F19-Summary!E$5</f>
        <v>0.42466360569247619</v>
      </c>
      <c r="S19" s="1">
        <f ca="1">G19-Summary!F$5</f>
        <v>1.011240657999332</v>
      </c>
      <c r="T19" s="1">
        <f t="shared" ref="T19:T37" ca="1" si="2">P19/S19</f>
        <v>2.6536234828791673E-2</v>
      </c>
      <c r="U19" s="1">
        <f t="shared" ref="U19:U37" ca="1" si="3">Q19/S19</f>
        <v>0.45690274713928614</v>
      </c>
      <c r="V19" s="1">
        <f t="shared" ref="V19:V37" ca="1" si="4">R19/S19</f>
        <v>0.41994316816003324</v>
      </c>
      <c r="X19" s="4">
        <f t="shared" ref="X19:X37" ca="1" si="5">P19-1/$R$1*$N$7/$N$6*O19</f>
        <v>2.6833911787736052E-2</v>
      </c>
      <c r="Y19" s="4">
        <f t="shared" ref="Y19:Y37" ca="1" si="6">X19/S19</f>
        <v>2.6535633803357002E-2</v>
      </c>
    </row>
    <row r="20" spans="1:25" x14ac:dyDescent="0.25">
      <c r="A20">
        <v>3</v>
      </c>
      <c r="B20">
        <v>1755165103.273</v>
      </c>
      <c r="C20" s="1">
        <v>1.4806525388829199E-4</v>
      </c>
      <c r="D20" s="1">
        <v>2.7001384808925201E-2</v>
      </c>
      <c r="E20" s="1">
        <v>0.461385496269485</v>
      </c>
      <c r="F20" s="1">
        <v>0.42443879361411002</v>
      </c>
      <c r="G20" s="1">
        <v>1.0094280216162199</v>
      </c>
      <c r="H20" s="1">
        <v>2.6749192840607301E-2</v>
      </c>
      <c r="I20" s="1">
        <v>0.45707617223736902</v>
      </c>
      <c r="J20" s="1">
        <v>0.42047455046326898</v>
      </c>
      <c r="L20" s="4">
        <f t="shared" si="0"/>
        <v>2.6966993256952353E-2</v>
      </c>
      <c r="M20" s="4">
        <f t="shared" si="1"/>
        <v>2.6715122504499964E-2</v>
      </c>
      <c r="O20" s="1">
        <f ca="1">C20-Summary!B$5</f>
        <v>1.5510282899222053E-4</v>
      </c>
      <c r="P20" s="1">
        <f ca="1">D20-Summary!C$5</f>
        <v>2.6989114255949683E-2</v>
      </c>
      <c r="Q20" s="1">
        <f ca="1">E20-Summary!D$5</f>
        <v>0.46132158052743416</v>
      </c>
      <c r="R20" s="1">
        <f ca="1">F20-Summary!E$5</f>
        <v>0.42435602786687421</v>
      </c>
      <c r="S20" s="1">
        <f ca="1">G20-Summary!F$5</f>
        <v>1.009208206645372</v>
      </c>
      <c r="T20" s="1">
        <f t="shared" ca="1" si="2"/>
        <v>2.6742860470449433E-2</v>
      </c>
      <c r="U20" s="1">
        <f t="shared" ca="1" si="3"/>
        <v>0.45711239513288954</v>
      </c>
      <c r="V20" s="1">
        <f t="shared" ca="1" si="4"/>
        <v>0.42048412316963019</v>
      </c>
      <c r="X20" s="4">
        <f t="shared" ca="1" si="5"/>
        <v>2.6953088065710302E-2</v>
      </c>
      <c r="Y20" s="4">
        <f t="shared" ca="1" si="6"/>
        <v>2.670716298998687E-2</v>
      </c>
    </row>
    <row r="21" spans="1:25" x14ac:dyDescent="0.25">
      <c r="A21">
        <v>4</v>
      </c>
      <c r="B21">
        <v>1755165109.2709999</v>
      </c>
      <c r="C21" s="1">
        <v>-5.3997226242919098E-5</v>
      </c>
      <c r="D21" s="1">
        <v>2.77680734977599E-2</v>
      </c>
      <c r="E21" s="1">
        <v>0.47048416322727299</v>
      </c>
      <c r="F21" s="1">
        <v>0.43271492477202</v>
      </c>
      <c r="G21" s="1">
        <v>1.0303694148853999</v>
      </c>
      <c r="H21" s="1">
        <v>2.6949629032659302E-2</v>
      </c>
      <c r="I21" s="1">
        <v>0.45661697293256498</v>
      </c>
      <c r="J21" s="1">
        <v>0.41996095625581398</v>
      </c>
      <c r="L21" s="4">
        <f t="shared" si="0"/>
        <v>2.7780615592302379E-2</v>
      </c>
      <c r="M21" s="4">
        <f t="shared" si="1"/>
        <v>2.6961801457773476E-2</v>
      </c>
      <c r="O21" s="1">
        <f ca="1">C21-Summary!B$5</f>
        <v>-4.6959651138990581E-5</v>
      </c>
      <c r="P21" s="1">
        <f ca="1">D21-Summary!C$5</f>
        <v>2.7755802944784382E-2</v>
      </c>
      <c r="Q21" s="1">
        <f ca="1">E21-Summary!D$5</f>
        <v>0.47042024748522215</v>
      </c>
      <c r="R21" s="1">
        <f ca="1">F21-Summary!E$5</f>
        <v>0.43263215902478419</v>
      </c>
      <c r="S21" s="1">
        <f ca="1">G21-Summary!F$5</f>
        <v>1.030149599914552</v>
      </c>
      <c r="T21" s="1">
        <f t="shared" ca="1" si="2"/>
        <v>2.6943468159466012E-2</v>
      </c>
      <c r="U21" s="1">
        <f t="shared" ca="1" si="3"/>
        <v>0.45665236148637262</v>
      </c>
      <c r="V21" s="1">
        <f t="shared" ca="1" si="4"/>
        <v>0.41997022477188728</v>
      </c>
      <c r="X21" s="4">
        <f t="shared" ca="1" si="5"/>
        <v>2.7766710401060327E-2</v>
      </c>
      <c r="Y21" s="4">
        <f t="shared" ca="1" si="6"/>
        <v>2.6954056384978935E-2</v>
      </c>
    </row>
    <row r="22" spans="1:25" x14ac:dyDescent="0.25">
      <c r="A22">
        <v>5</v>
      </c>
      <c r="B22">
        <v>1755165116.273</v>
      </c>
      <c r="C22" s="1">
        <v>3.6738683170680799E-5</v>
      </c>
      <c r="D22" s="1">
        <v>2.7100983046432599E-2</v>
      </c>
      <c r="E22" s="1">
        <v>0.46443087546538803</v>
      </c>
      <c r="F22" s="1">
        <v>0.426757819141318</v>
      </c>
      <c r="G22" s="1">
        <v>1.0166799351229201</v>
      </c>
      <c r="H22" s="1">
        <v>2.6656356745307301E-2</v>
      </c>
      <c r="I22" s="1">
        <v>0.456811292739079</v>
      </c>
      <c r="J22" s="1">
        <v>0.419756311104653</v>
      </c>
      <c r="L22" s="4">
        <f t="shared" si="0"/>
        <v>2.7092449644445987E-2</v>
      </c>
      <c r="M22" s="4">
        <f t="shared" si="1"/>
        <v>2.6647963344698464E-2</v>
      </c>
      <c r="O22" s="1">
        <f ca="1">C22-Summary!B$5</f>
        <v>4.3776258274609316E-5</v>
      </c>
      <c r="P22" s="1">
        <f ca="1">D22-Summary!C$5</f>
        <v>2.7088712493457082E-2</v>
      </c>
      <c r="Q22" s="1">
        <f ca="1">E22-Summary!D$5</f>
        <v>0.46436695972333719</v>
      </c>
      <c r="R22" s="1">
        <f ca="1">F22-Summary!E$5</f>
        <v>0.42667505339408218</v>
      </c>
      <c r="S22" s="1">
        <f ca="1">G22-Summary!F$5</f>
        <v>1.0164601201520722</v>
      </c>
      <c r="T22" s="1">
        <f t="shared" ca="1" si="2"/>
        <v>2.665004947700688E-2</v>
      </c>
      <c r="U22" s="1">
        <f t="shared" ca="1" si="3"/>
        <v>0.4568471999214917</v>
      </c>
      <c r="V22" s="1">
        <f t="shared" ca="1" si="4"/>
        <v>0.41976566019161432</v>
      </c>
      <c r="X22" s="4">
        <f t="shared" ca="1" si="5"/>
        <v>2.7078544453203939E-2</v>
      </c>
      <c r="Y22" s="4">
        <f t="shared" ca="1" si="6"/>
        <v>2.6640046093645786E-2</v>
      </c>
    </row>
    <row r="23" spans="1:25" x14ac:dyDescent="0.25">
      <c r="A23">
        <v>6</v>
      </c>
      <c r="B23">
        <v>1755165122.273</v>
      </c>
      <c r="C23" s="1">
        <v>-1.65813659835252E-5</v>
      </c>
      <c r="D23" s="1">
        <v>2.69482698191537E-2</v>
      </c>
      <c r="E23" s="1">
        <v>0.462958179616756</v>
      </c>
      <c r="F23" s="1">
        <v>0.425552142817681</v>
      </c>
      <c r="G23" s="1">
        <v>1.0123217339005599</v>
      </c>
      <c r="H23" s="1">
        <v>2.6620262034007299E-2</v>
      </c>
      <c r="I23" s="1">
        <v>0.45732316526776201</v>
      </c>
      <c r="J23" s="1">
        <v>0.42037242564968902</v>
      </c>
      <c r="L23" s="4">
        <f t="shared" si="0"/>
        <v>2.6952121221795629E-2</v>
      </c>
      <c r="M23" s="4">
        <f t="shared" si="1"/>
        <v>2.6624066558313297E-2</v>
      </c>
      <c r="O23" s="1">
        <f ca="1">C23-Summary!B$5</f>
        <v>-9.5437908795966793E-6</v>
      </c>
      <c r="P23" s="1">
        <f ca="1">D23-Summary!C$5</f>
        <v>2.6935999266178182E-2</v>
      </c>
      <c r="Q23" s="1">
        <f ca="1">E23-Summary!D$5</f>
        <v>0.46289426387470517</v>
      </c>
      <c r="R23" s="1">
        <f ca="1">F23-Summary!E$5</f>
        <v>0.42546937707044519</v>
      </c>
      <c r="S23" s="1">
        <f ca="1">G23-Summary!F$5</f>
        <v>1.012101918929712</v>
      </c>
      <c r="T23" s="1">
        <f t="shared" ca="1" si="2"/>
        <v>2.6613919766759003E-2</v>
      </c>
      <c r="U23" s="1">
        <f t="shared" ca="1" si="3"/>
        <v>0.45735933824155911</v>
      </c>
      <c r="V23" s="1">
        <f t="shared" ca="1" si="4"/>
        <v>0.42038194880647489</v>
      </c>
      <c r="X23" s="4">
        <f t="shared" ca="1" si="5"/>
        <v>2.6938216030553578E-2</v>
      </c>
      <c r="Y23" s="4">
        <f t="shared" ca="1" si="6"/>
        <v>2.6616110024809042E-2</v>
      </c>
    </row>
    <row r="24" spans="1:25" x14ac:dyDescent="0.25">
      <c r="A24">
        <v>7</v>
      </c>
      <c r="B24">
        <v>1755165128.2739999</v>
      </c>
      <c r="C24" s="1">
        <v>-6.29175600224397E-6</v>
      </c>
      <c r="D24" s="1">
        <v>2.71104691120665E-2</v>
      </c>
      <c r="E24" s="1">
        <v>0.46154805439186097</v>
      </c>
      <c r="F24" s="1">
        <v>0.42400603965064698</v>
      </c>
      <c r="G24" s="1">
        <v>1.00996945439054</v>
      </c>
      <c r="H24" s="1">
        <v>2.6842860439206199E-2</v>
      </c>
      <c r="I24" s="1">
        <v>0.45699209256816398</v>
      </c>
      <c r="J24" s="1">
        <v>0.419820656760862</v>
      </c>
      <c r="L24" s="4">
        <f t="shared" si="0"/>
        <v>2.7111930516736868E-2</v>
      </c>
      <c r="M24" s="4">
        <f t="shared" si="1"/>
        <v>2.6844307418284644E-2</v>
      </c>
      <c r="O24" s="1">
        <f ca="1">C24-Summary!B$5</f>
        <v>7.4581910168454943E-7</v>
      </c>
      <c r="P24" s="1">
        <f ca="1">D24-Summary!C$5</f>
        <v>2.7098198559090982E-2</v>
      </c>
      <c r="Q24" s="1">
        <f ca="1">E24-Summary!D$5</f>
        <v>0.46148413864981014</v>
      </c>
      <c r="R24" s="1">
        <f ca="1">F24-Summary!E$5</f>
        <v>0.42392327390341117</v>
      </c>
      <c r="S24" s="1">
        <f ca="1">G24-Summary!F$5</f>
        <v>1.0097496394196921</v>
      </c>
      <c r="T24" s="1">
        <f t="shared" ca="1" si="2"/>
        <v>2.6836551855234578E-2</v>
      </c>
      <c r="U24" s="1">
        <f t="shared" ca="1" si="3"/>
        <v>0.4570282777372689</v>
      </c>
      <c r="V24" s="1">
        <f t="shared" ca="1" si="4"/>
        <v>0.41983008198650301</v>
      </c>
      <c r="X24" s="4">
        <f t="shared" ca="1" si="5"/>
        <v>2.709802532549482E-2</v>
      </c>
      <c r="Y24" s="4">
        <f t="shared" ca="1" si="6"/>
        <v>2.6836380294295706E-2</v>
      </c>
    </row>
    <row r="25" spans="1:25" x14ac:dyDescent="0.25">
      <c r="A25">
        <v>8</v>
      </c>
      <c r="B25">
        <v>1755165134.2720001</v>
      </c>
      <c r="C25" s="1">
        <v>-3.8095658764102303E-5</v>
      </c>
      <c r="D25" s="1">
        <v>2.6835409865988001E-2</v>
      </c>
      <c r="E25" s="1">
        <v>0.46038132017765598</v>
      </c>
      <c r="F25" s="1">
        <v>0.42293610504264501</v>
      </c>
      <c r="G25" s="1">
        <v>1.00747676772505</v>
      </c>
      <c r="H25" s="1">
        <v>2.6636256761120199E-2</v>
      </c>
      <c r="I25" s="1">
        <v>0.45696470124787603</v>
      </c>
      <c r="J25" s="1">
        <v>0.419797377559049</v>
      </c>
      <c r="L25" s="4">
        <f t="shared" si="0"/>
        <v>2.684425845668649E-2</v>
      </c>
      <c r="M25" s="4">
        <f t="shared" si="1"/>
        <v>2.6645039683944893E-2</v>
      </c>
      <c r="O25" s="1">
        <f ca="1">C25-Summary!B$5</f>
        <v>-3.1058083660173786E-5</v>
      </c>
      <c r="P25" s="1">
        <f ca="1">D25-Summary!C$5</f>
        <v>2.6823139313012483E-2</v>
      </c>
      <c r="Q25" s="1">
        <f ca="1">E25-Summary!D$5</f>
        <v>0.46031740443560515</v>
      </c>
      <c r="R25" s="1">
        <f ca="1">F25-Summary!E$5</f>
        <v>0.42285333929540919</v>
      </c>
      <c r="S25" s="1">
        <f ca="1">G25-Summary!F$5</f>
        <v>1.0072569527542021</v>
      </c>
      <c r="T25" s="1">
        <f t="shared" ca="1" si="2"/>
        <v>2.6629887477736827E-2</v>
      </c>
      <c r="U25" s="1">
        <f t="shared" ca="1" si="3"/>
        <v>0.45700096998777928</v>
      </c>
      <c r="V25" s="1">
        <f t="shared" ca="1" si="4"/>
        <v>0.41980682102930772</v>
      </c>
      <c r="X25" s="4">
        <f t="shared" ca="1" si="5"/>
        <v>2.6830353265444442E-2</v>
      </c>
      <c r="Y25" s="4">
        <f t="shared" ca="1" si="6"/>
        <v>2.6637049456030681E-2</v>
      </c>
    </row>
    <row r="26" spans="1:25" x14ac:dyDescent="0.25">
      <c r="A26">
        <v>9</v>
      </c>
      <c r="B26">
        <v>1755165140.2720001</v>
      </c>
      <c r="C26" s="1">
        <v>-7.27046250328454E-5</v>
      </c>
      <c r="D26" s="1">
        <v>2.7020355134298801E-2</v>
      </c>
      <c r="E26" s="1">
        <v>0.46346879640498301</v>
      </c>
      <c r="F26" s="1">
        <v>0.42614969690424498</v>
      </c>
      <c r="G26" s="1">
        <v>1.0142176711875599</v>
      </c>
      <c r="H26" s="1">
        <v>2.6641573995314301E-2</v>
      </c>
      <c r="I26" s="1">
        <v>0.456971722709484</v>
      </c>
      <c r="J26" s="1">
        <v>0.42017577588177801</v>
      </c>
      <c r="L26" s="4">
        <f t="shared" si="0"/>
        <v>2.7037242451375704E-2</v>
      </c>
      <c r="M26" s="4">
        <f t="shared" si="1"/>
        <v>2.6658224579855196E-2</v>
      </c>
      <c r="O26" s="1">
        <f ca="1">C26-Summary!B$5</f>
        <v>-6.5667049928916883E-5</v>
      </c>
      <c r="P26" s="1">
        <f ca="1">D26-Summary!C$5</f>
        <v>2.7008084581323283E-2</v>
      </c>
      <c r="Q26" s="1">
        <f ca="1">E26-Summary!D$5</f>
        <v>0.46340488066293217</v>
      </c>
      <c r="R26" s="1">
        <f ca="1">F26-Summary!E$5</f>
        <v>0.42606693115700917</v>
      </c>
      <c r="S26" s="1">
        <f ca="1">G26-Summary!F$5</f>
        <v>1.013997856216712</v>
      </c>
      <c r="T26" s="1">
        <f t="shared" ca="1" si="2"/>
        <v>2.6635248206630435E-2</v>
      </c>
      <c r="U26" s="1">
        <f t="shared" ca="1" si="3"/>
        <v>0.45700775186243897</v>
      </c>
      <c r="V26" s="1">
        <f t="shared" ca="1" si="4"/>
        <v>0.42018523860266427</v>
      </c>
      <c r="X26" s="4">
        <f t="shared" ca="1" si="5"/>
        <v>2.7023337260133652E-2</v>
      </c>
      <c r="Y26" s="4">
        <f t="shared" ca="1" si="6"/>
        <v>2.6650290327988834E-2</v>
      </c>
    </row>
    <row r="27" spans="1:25" x14ac:dyDescent="0.25">
      <c r="A27">
        <v>10</v>
      </c>
      <c r="B27">
        <v>1755165146.273</v>
      </c>
      <c r="C27" s="1">
        <v>-1.47530678160727E-4</v>
      </c>
      <c r="D27" s="1">
        <v>2.7027943365571801E-2</v>
      </c>
      <c r="E27" s="1">
        <v>0.46572928781070999</v>
      </c>
      <c r="F27" s="1">
        <v>0.42740963851757202</v>
      </c>
      <c r="G27" s="1">
        <v>1.0179606973616899</v>
      </c>
      <c r="H27" s="1">
        <v>2.6551067674441299E-2</v>
      </c>
      <c r="I27" s="1">
        <v>0.45751205230002201</v>
      </c>
      <c r="J27" s="1">
        <v>0.41986850732578701</v>
      </c>
      <c r="L27" s="4">
        <f t="shared" si="0"/>
        <v>2.7062210750068247E-2</v>
      </c>
      <c r="M27" s="4">
        <f t="shared" si="1"/>
        <v>2.6584730451978164E-2</v>
      </c>
      <c r="O27" s="1">
        <f ca="1">C27-Summary!B$5</f>
        <v>-1.4049310305679847E-4</v>
      </c>
      <c r="P27" s="1">
        <f ca="1">D27-Summary!C$5</f>
        <v>2.7015672812596283E-2</v>
      </c>
      <c r="Q27" s="1">
        <f ca="1">E27-Summary!D$5</f>
        <v>0.46566537206865916</v>
      </c>
      <c r="R27" s="1">
        <f ca="1">F27-Summary!E$5</f>
        <v>0.42732687277033621</v>
      </c>
      <c r="S27" s="1">
        <f ca="1">G27-Summary!F$5</f>
        <v>1.017740882390842</v>
      </c>
      <c r="T27" s="1">
        <f t="shared" ca="1" si="2"/>
        <v>2.6544745602762845E-2</v>
      </c>
      <c r="U27" s="1">
        <f t="shared" ca="1" si="3"/>
        <v>0.4575480656478435</v>
      </c>
      <c r="V27" s="1">
        <f t="shared" ca="1" si="4"/>
        <v>0.41987786888001843</v>
      </c>
      <c r="X27" s="4">
        <f t="shared" ca="1" si="5"/>
        <v>2.7048305558826199E-2</v>
      </c>
      <c r="Y27" s="4">
        <f t="shared" ca="1" si="6"/>
        <v>2.6576809507038026E-2</v>
      </c>
    </row>
    <row r="28" spans="1:25" x14ac:dyDescent="0.25">
      <c r="A28">
        <v>11</v>
      </c>
      <c r="B28">
        <v>1755165152.273</v>
      </c>
      <c r="C28" s="1">
        <v>3.8609614342075403E-5</v>
      </c>
      <c r="D28" s="1">
        <v>2.7163592748429999E-2</v>
      </c>
      <c r="E28" s="1">
        <v>0.46179134685058798</v>
      </c>
      <c r="F28" s="1">
        <v>0.424151791997185</v>
      </c>
      <c r="G28" s="1">
        <v>1.01034671538934</v>
      </c>
      <c r="H28" s="1">
        <v>2.6885416990703299E-2</v>
      </c>
      <c r="I28" s="1">
        <v>0.45706225379535398</v>
      </c>
      <c r="J28" s="1">
        <v>0.419808156483919</v>
      </c>
      <c r="L28" s="4">
        <f t="shared" si="0"/>
        <v>2.7154624779757896E-2</v>
      </c>
      <c r="M28" s="4">
        <f t="shared" si="1"/>
        <v>2.6876540860821016E-2</v>
      </c>
      <c r="O28" s="1">
        <f ca="1">C28-Summary!B$5</f>
        <v>4.564718944600392E-5</v>
      </c>
      <c r="P28" s="1">
        <f ca="1">D28-Summary!C$5</f>
        <v>2.7151322195454481E-2</v>
      </c>
      <c r="Q28" s="1">
        <f ca="1">E28-Summary!D$5</f>
        <v>0.46172743110853715</v>
      </c>
      <c r="R28" s="1">
        <f ca="1">F28-Summary!E$5</f>
        <v>0.42406902624994919</v>
      </c>
      <c r="S28" s="1">
        <f ca="1">G28-Summary!F$5</f>
        <v>1.0101269004184921</v>
      </c>
      <c r="T28" s="1">
        <f t="shared" ca="1" si="2"/>
        <v>2.68791200236384E-2</v>
      </c>
      <c r="U28" s="1">
        <f t="shared" ca="1" si="3"/>
        <v>0.45709844071793859</v>
      </c>
      <c r="V28" s="1">
        <f t="shared" ca="1" si="4"/>
        <v>0.41981757546923942</v>
      </c>
      <c r="X28" s="4">
        <f t="shared" ca="1" si="5"/>
        <v>2.7140719588515848E-2</v>
      </c>
      <c r="Y28" s="4">
        <f t="shared" ca="1" si="6"/>
        <v>2.6868623711804471E-2</v>
      </c>
    </row>
    <row r="29" spans="1:25" x14ac:dyDescent="0.25">
      <c r="A29">
        <v>12</v>
      </c>
      <c r="B29">
        <v>1755165159.27</v>
      </c>
      <c r="C29" s="1">
        <v>-8.1626021513478496E-6</v>
      </c>
      <c r="D29" s="1">
        <v>2.73210830260073E-2</v>
      </c>
      <c r="E29" s="1">
        <v>0.46713479899680799</v>
      </c>
      <c r="F29" s="1">
        <v>0.42877720913099199</v>
      </c>
      <c r="G29" s="1">
        <v>1.0220818579567701</v>
      </c>
      <c r="H29" s="1">
        <v>2.67308169236311E-2</v>
      </c>
      <c r="I29" s="1">
        <v>0.45704245248090702</v>
      </c>
      <c r="J29" s="1">
        <v>0.41951357006585699</v>
      </c>
      <c r="L29" s="4">
        <f t="shared" si="0"/>
        <v>2.7322978977614782E-2</v>
      </c>
      <c r="M29" s="4">
        <f t="shared" si="1"/>
        <v>2.6732671913613434E-2</v>
      </c>
      <c r="O29" s="1">
        <f ca="1">C29-Summary!B$5</f>
        <v>-1.1250270474193302E-6</v>
      </c>
      <c r="P29" s="1">
        <f ca="1">D29-Summary!C$5</f>
        <v>2.7308812473031782E-2</v>
      </c>
      <c r="Q29" s="1">
        <f ca="1">E29-Summary!D$5</f>
        <v>0.46707088325475715</v>
      </c>
      <c r="R29" s="1">
        <f ca="1">F29-Summary!E$5</f>
        <v>0.42869444338375617</v>
      </c>
      <c r="S29" s="1">
        <f ca="1">G29-Summary!F$5</f>
        <v>1.0218620429859222</v>
      </c>
      <c r="T29" s="1">
        <f t="shared" ca="1" si="2"/>
        <v>2.6724559015064625E-2</v>
      </c>
      <c r="U29" s="1">
        <f t="shared" ca="1" si="3"/>
        <v>0.45707821957057643</v>
      </c>
      <c r="V29" s="1">
        <f t="shared" ca="1" si="4"/>
        <v>0.41952281751369652</v>
      </c>
      <c r="X29" s="4">
        <f t="shared" ca="1" si="5"/>
        <v>2.7309073786372734E-2</v>
      </c>
      <c r="Y29" s="4">
        <f t="shared" ca="1" si="6"/>
        <v>2.6724814737784482E-2</v>
      </c>
    </row>
    <row r="30" spans="1:25" x14ac:dyDescent="0.25">
      <c r="A30">
        <v>13</v>
      </c>
      <c r="B30">
        <v>1755165165.2720001</v>
      </c>
      <c r="C30" s="1">
        <v>1.5929215892732099E-4</v>
      </c>
      <c r="D30" s="1">
        <v>2.7308748551792598E-2</v>
      </c>
      <c r="E30" s="1">
        <v>0.467053736136265</v>
      </c>
      <c r="F30" s="1">
        <v>0.42915565053873</v>
      </c>
      <c r="G30" s="1">
        <v>1.02265952087694</v>
      </c>
      <c r="H30" s="1">
        <v>2.6703656490065199E-2</v>
      </c>
      <c r="I30" s="1">
        <v>0.45670501921867301</v>
      </c>
      <c r="J30" s="1">
        <v>0.419646658323508</v>
      </c>
      <c r="L30" s="4">
        <f t="shared" si="0"/>
        <v>2.7271749293568591E-2</v>
      </c>
      <c r="M30" s="4">
        <f t="shared" si="1"/>
        <v>2.666747704082666E-2</v>
      </c>
      <c r="O30" s="1">
        <f ca="1">C30-Summary!B$5</f>
        <v>1.6632973403124952E-4</v>
      </c>
      <c r="P30" s="1">
        <f ca="1">D30-Summary!C$5</f>
        <v>2.7296477998817081E-2</v>
      </c>
      <c r="Q30" s="1">
        <f ca="1">E30-Summary!D$5</f>
        <v>0.46698982039421416</v>
      </c>
      <c r="R30" s="1">
        <f ca="1">F30-Summary!E$5</f>
        <v>0.42907288479149419</v>
      </c>
      <c r="S30" s="1">
        <f ca="1">G30-Summary!F$5</f>
        <v>1.0224397059060921</v>
      </c>
      <c r="T30" s="1">
        <f t="shared" ca="1" si="2"/>
        <v>2.6697396277882989E-2</v>
      </c>
      <c r="U30" s="1">
        <f t="shared" ca="1" si="3"/>
        <v>0.45674069355548452</v>
      </c>
      <c r="V30" s="1">
        <f t="shared" ca="1" si="4"/>
        <v>0.41965592915940925</v>
      </c>
      <c r="X30" s="4">
        <f t="shared" ca="1" si="5"/>
        <v>2.7257844102326539E-2</v>
      </c>
      <c r="Y30" s="4">
        <f t="shared" ca="1" si="6"/>
        <v>2.6659610287895145E-2</v>
      </c>
    </row>
    <row r="31" spans="1:25" x14ac:dyDescent="0.25">
      <c r="A31">
        <v>14</v>
      </c>
      <c r="B31">
        <v>1755165171.2709999</v>
      </c>
      <c r="C31" s="1">
        <v>-2.35444049567342E-4</v>
      </c>
      <c r="D31" s="1">
        <v>2.6809804765047799E-2</v>
      </c>
      <c r="E31" s="1">
        <v>0.46044363446418302</v>
      </c>
      <c r="F31" s="1">
        <v>0.42306089058659302</v>
      </c>
      <c r="G31" s="1">
        <v>1.0083400314514499</v>
      </c>
      <c r="H31" s="1">
        <v>2.65880595124805E-2</v>
      </c>
      <c r="I31" s="1">
        <v>0.456635281851694</v>
      </c>
      <c r="J31" s="1">
        <v>0.41956173254137002</v>
      </c>
      <c r="L31" s="4">
        <f t="shared" si="0"/>
        <v>2.6864492046869515E-2</v>
      </c>
      <c r="M31" s="4">
        <f t="shared" si="1"/>
        <v>2.6642294473025692E-2</v>
      </c>
      <c r="O31" s="1">
        <f ca="1">C31-Summary!B$5</f>
        <v>-2.2840647446341347E-4</v>
      </c>
      <c r="P31" s="1">
        <f ca="1">D31-Summary!C$5</f>
        <v>2.6797534212072281E-2</v>
      </c>
      <c r="Q31" s="1">
        <f ca="1">E31-Summary!D$5</f>
        <v>0.46037971872213218</v>
      </c>
      <c r="R31" s="1">
        <f ca="1">F31-Summary!E$5</f>
        <v>0.42297812483935721</v>
      </c>
      <c r="S31" s="1">
        <f ca="1">G31-Summary!F$5</f>
        <v>1.008120216480602</v>
      </c>
      <c r="T31" s="1">
        <f t="shared" ca="1" si="2"/>
        <v>2.658168517403987E-2</v>
      </c>
      <c r="U31" s="1">
        <f t="shared" ca="1" si="3"/>
        <v>0.45667144770624751</v>
      </c>
      <c r="V31" s="1">
        <f t="shared" ca="1" si="4"/>
        <v>0.41957111654401191</v>
      </c>
      <c r="X31" s="4">
        <f t="shared" ca="1" si="5"/>
        <v>2.6850586855627467E-2</v>
      </c>
      <c r="Y31" s="4">
        <f t="shared" ca="1" si="6"/>
        <v>2.6634310488648075E-2</v>
      </c>
    </row>
    <row r="32" spans="1:25" x14ac:dyDescent="0.25">
      <c r="A32">
        <v>15</v>
      </c>
      <c r="B32">
        <v>1755165177.273</v>
      </c>
      <c r="C32" s="1">
        <v>-4.18372270780232E-5</v>
      </c>
      <c r="D32" s="1">
        <v>2.6717821497190299E-2</v>
      </c>
      <c r="E32" s="1">
        <v>0.46285163256725498</v>
      </c>
      <c r="F32" s="1">
        <v>0.42579500588525598</v>
      </c>
      <c r="G32" s="1">
        <v>1.0130632135836799</v>
      </c>
      <c r="H32" s="1">
        <v>2.6373301427732899E-2</v>
      </c>
      <c r="I32" s="1">
        <v>0.45688326884354002</v>
      </c>
      <c r="J32" s="1">
        <v>0.42030447870969201</v>
      </c>
      <c r="L32" s="4">
        <f t="shared" si="0"/>
        <v>2.6727539152964819E-2</v>
      </c>
      <c r="M32" s="4">
        <f t="shared" si="1"/>
        <v>2.6382893776605482E-2</v>
      </c>
      <c r="O32" s="1">
        <f ca="1">C32-Summary!B$5</f>
        <v>-3.4799651974094683E-5</v>
      </c>
      <c r="P32" s="1">
        <f ca="1">D32-Summary!C$5</f>
        <v>2.6705550944214781E-2</v>
      </c>
      <c r="Q32" s="1">
        <f ca="1">E32-Summary!D$5</f>
        <v>0.46278771682520414</v>
      </c>
      <c r="R32" s="1">
        <f ca="1">F32-Summary!E$5</f>
        <v>0.42571224013802017</v>
      </c>
      <c r="S32" s="1">
        <f ca="1">G32-Summary!F$5</f>
        <v>1.012843398612832</v>
      </c>
      <c r="T32" s="1">
        <f t="shared" ca="1" si="2"/>
        <v>2.63669102062472E-2</v>
      </c>
      <c r="U32" s="1">
        <f t="shared" ca="1" si="3"/>
        <v>0.45691931986625772</v>
      </c>
      <c r="V32" s="1">
        <f t="shared" ca="1" si="4"/>
        <v>0.42031398014842797</v>
      </c>
      <c r="X32" s="4">
        <f t="shared" ca="1" si="5"/>
        <v>2.6713633961722771E-2</v>
      </c>
      <c r="Y32" s="4">
        <f t="shared" ca="1" si="6"/>
        <v>2.6374890726749246E-2</v>
      </c>
    </row>
    <row r="33" spans="1:25" x14ac:dyDescent="0.25">
      <c r="A33">
        <v>16</v>
      </c>
      <c r="B33">
        <v>1755165183.273</v>
      </c>
      <c r="C33" s="1">
        <v>-3.1547880119595599E-5</v>
      </c>
      <c r="D33" s="1">
        <v>2.6887570440430299E-2</v>
      </c>
      <c r="E33" s="1">
        <v>0.46132936606617603</v>
      </c>
      <c r="F33" s="1">
        <v>0.42379199794740102</v>
      </c>
      <c r="G33" s="1">
        <v>1.0102738280486601</v>
      </c>
      <c r="H33" s="1">
        <v>2.6614141328755801E-2</v>
      </c>
      <c r="I33" s="1">
        <v>0.45663794632513699</v>
      </c>
      <c r="J33" s="1">
        <v>0.41948230883695498</v>
      </c>
      <c r="L33" s="4">
        <f t="shared" si="0"/>
        <v>2.6894898159326355E-2</v>
      </c>
      <c r="M33" s="4">
        <f t="shared" si="1"/>
        <v>2.6621394529514581E-2</v>
      </c>
      <c r="O33" s="1">
        <f ca="1">C33-Summary!B$5</f>
        <v>-2.4510305015667079E-5</v>
      </c>
      <c r="P33" s="1">
        <f ca="1">D33-Summary!C$5</f>
        <v>2.6875299887454782E-2</v>
      </c>
      <c r="Q33" s="1">
        <f ca="1">E33-Summary!D$5</f>
        <v>0.46126545032412519</v>
      </c>
      <c r="R33" s="1">
        <f ca="1">F33-Summary!E$5</f>
        <v>0.42370923220016521</v>
      </c>
      <c r="S33" s="1">
        <f ca="1">G33-Summary!F$5</f>
        <v>1.0100540130778122</v>
      </c>
      <c r="T33" s="1">
        <f t="shared" ca="1" si="2"/>
        <v>2.6607784870396205E-2</v>
      </c>
      <c r="U33" s="1">
        <f t="shared" ca="1" si="3"/>
        <v>0.45667404351829488</v>
      </c>
      <c r="V33" s="1">
        <f t="shared" ca="1" si="4"/>
        <v>0.41949165758873497</v>
      </c>
      <c r="X33" s="4">
        <f t="shared" ca="1" si="5"/>
        <v>2.6880992968084303E-2</v>
      </c>
      <c r="Y33" s="4">
        <f t="shared" ca="1" si="6"/>
        <v>2.6613421282465074E-2</v>
      </c>
    </row>
    <row r="34" spans="1:25" x14ac:dyDescent="0.25">
      <c r="A34">
        <v>17</v>
      </c>
      <c r="B34">
        <v>1755165189.2739999</v>
      </c>
      <c r="C34" s="1">
        <v>3.7674148313605197E-5</v>
      </c>
      <c r="D34" s="1">
        <v>2.7223360224584402E-2</v>
      </c>
      <c r="E34" s="1">
        <v>0.46522946623539102</v>
      </c>
      <c r="F34" s="1">
        <v>0.42721553977858301</v>
      </c>
      <c r="G34" s="1">
        <v>1.0177955155637599</v>
      </c>
      <c r="H34" s="1">
        <v>2.6747376863323302E-2</v>
      </c>
      <c r="I34" s="1">
        <v>0.45709522111393702</v>
      </c>
      <c r="J34" s="1">
        <v>0.41974594429407203</v>
      </c>
      <c r="L34" s="4">
        <f t="shared" si="0"/>
        <v>2.7214609539357889E-2</v>
      </c>
      <c r="M34" s="4">
        <f t="shared" si="1"/>
        <v>2.6738779178333907E-2</v>
      </c>
      <c r="O34" s="1">
        <f ca="1">C34-Summary!B$5</f>
        <v>4.4711723417533714E-5</v>
      </c>
      <c r="P34" s="1">
        <f ca="1">D34-Summary!C$5</f>
        <v>2.7211089671608884E-2</v>
      </c>
      <c r="Q34" s="1">
        <f ca="1">E34-Summary!D$5</f>
        <v>0.46516555049334019</v>
      </c>
      <c r="R34" s="1">
        <f ca="1">F34-Summary!E$5</f>
        <v>0.4271327740313472</v>
      </c>
      <c r="S34" s="1">
        <f ca="1">G34-Summary!F$5</f>
        <v>1.017575700592912</v>
      </c>
      <c r="T34" s="1">
        <f t="shared" ca="1" si="2"/>
        <v>2.674109617176763E-2</v>
      </c>
      <c r="U34" s="1">
        <f t="shared" ca="1" si="3"/>
        <v>0.45713115026459616</v>
      </c>
      <c r="V34" s="1">
        <f t="shared" ca="1" si="4"/>
        <v>0.41975528089209407</v>
      </c>
      <c r="X34" s="4">
        <f t="shared" ca="1" si="5"/>
        <v>2.7200704348115837E-2</v>
      </c>
      <c r="Y34" s="4">
        <f t="shared" ca="1" si="6"/>
        <v>2.6730890224940289E-2</v>
      </c>
    </row>
    <row r="35" spans="1:25" x14ac:dyDescent="0.25">
      <c r="A35">
        <v>18</v>
      </c>
      <c r="B35">
        <v>1755165195.27</v>
      </c>
      <c r="C35" s="1">
        <v>3.1125910912519003E-5</v>
      </c>
      <c r="D35" s="1">
        <v>2.7049759852370299E-2</v>
      </c>
      <c r="E35" s="1">
        <v>0.46474274521786602</v>
      </c>
      <c r="F35" s="1">
        <v>0.42693358152780603</v>
      </c>
      <c r="G35" s="1">
        <v>1.01717660386736</v>
      </c>
      <c r="H35" s="1">
        <v>2.6592982722494302E-2</v>
      </c>
      <c r="I35" s="1">
        <v>0.45689484348232701</v>
      </c>
      <c r="J35" s="1">
        <v>0.41972414613605702</v>
      </c>
      <c r="L35" s="4">
        <f t="shared" si="0"/>
        <v>2.7042530145502962E-2</v>
      </c>
      <c r="M35" s="4">
        <f t="shared" si="1"/>
        <v>2.6585875100435669E-2</v>
      </c>
      <c r="O35" s="1">
        <f ca="1">C35-Summary!B$5</f>
        <v>3.816348601644752E-5</v>
      </c>
      <c r="P35" s="1">
        <f ca="1">D35-Summary!C$5</f>
        <v>2.7037489299394781E-2</v>
      </c>
      <c r="Q35" s="1">
        <f ca="1">E35-Summary!D$5</f>
        <v>0.46467882947581518</v>
      </c>
      <c r="R35" s="1">
        <f ca="1">F35-Summary!E$5</f>
        <v>0.42685081578057021</v>
      </c>
      <c r="S35" s="1">
        <f ca="1">G35-Summary!F$5</f>
        <v>1.0169567888965121</v>
      </c>
      <c r="T35" s="1">
        <f t="shared" ca="1" si="2"/>
        <v>2.6586664836303266E-2</v>
      </c>
      <c r="U35" s="1">
        <f t="shared" ca="1" si="3"/>
        <v>0.45693075118760229</v>
      </c>
      <c r="V35" s="1">
        <f t="shared" ca="1" si="4"/>
        <v>0.41973348370459385</v>
      </c>
      <c r="X35" s="4">
        <f t="shared" ca="1" si="5"/>
        <v>2.7028624954260911E-2</v>
      </c>
      <c r="Y35" s="4">
        <f t="shared" ca="1" si="6"/>
        <v>2.6577948295708174E-2</v>
      </c>
    </row>
    <row r="36" spans="1:25" x14ac:dyDescent="0.25">
      <c r="A36">
        <v>19</v>
      </c>
      <c r="B36">
        <v>1755165201.27</v>
      </c>
      <c r="C36" s="1">
        <v>-2.1258426004949001E-5</v>
      </c>
      <c r="D36" s="1">
        <v>2.6981466355968299E-2</v>
      </c>
      <c r="E36" s="1">
        <v>0.46346762502387701</v>
      </c>
      <c r="F36" s="1">
        <v>0.42621243450173901</v>
      </c>
      <c r="G36" s="1">
        <v>1.01460603138784</v>
      </c>
      <c r="H36" s="1">
        <v>2.6593047469924101E-2</v>
      </c>
      <c r="I36" s="1">
        <v>0.45679565337288103</v>
      </c>
      <c r="J36" s="1">
        <v>0.42007677986965702</v>
      </c>
      <c r="L36" s="4">
        <f t="shared" si="0"/>
        <v>2.6986404113096395E-2</v>
      </c>
      <c r="M36" s="4">
        <f t="shared" si="1"/>
        <v>2.6597914144254341E-2</v>
      </c>
      <c r="O36" s="1">
        <f ca="1">C36-Summary!B$5</f>
        <v>-1.4220850901020481E-5</v>
      </c>
      <c r="P36" s="1">
        <f ca="1">D36-Summary!C$5</f>
        <v>2.6969195802992781E-2</v>
      </c>
      <c r="Q36" s="1">
        <f ca="1">E36-Summary!D$5</f>
        <v>0.46340370928182617</v>
      </c>
      <c r="R36" s="1">
        <f ca="1">F36-Summary!E$5</f>
        <v>0.4261296687545032</v>
      </c>
      <c r="S36" s="1">
        <f ca="1">G36-Summary!F$5</f>
        <v>1.0143862164169921</v>
      </c>
      <c r="T36" s="1">
        <f t="shared" ca="1" si="2"/>
        <v>2.658671358750633E-2</v>
      </c>
      <c r="U36" s="1">
        <f t="shared" ca="1" si="3"/>
        <v>0.45683163057820081</v>
      </c>
      <c r="V36" s="1">
        <f t="shared" ca="1" si="4"/>
        <v>0.42008621751552916</v>
      </c>
      <c r="X36" s="4">
        <f t="shared" ca="1" si="5"/>
        <v>2.6972498921854344E-2</v>
      </c>
      <c r="Y36" s="4">
        <f t="shared" ca="1" si="6"/>
        <v>2.6589969860913939E-2</v>
      </c>
    </row>
    <row r="37" spans="1:25" x14ac:dyDescent="0.25">
      <c r="A37">
        <v>20</v>
      </c>
      <c r="B37">
        <v>1755165208.2690001</v>
      </c>
      <c r="C37" s="1">
        <v>-6.05448561118991E-5</v>
      </c>
      <c r="D37" s="1">
        <v>2.6827823100813299E-2</v>
      </c>
      <c r="E37" s="1">
        <v>0.45496615282256703</v>
      </c>
      <c r="F37" s="1">
        <v>0.41796441446576199</v>
      </c>
      <c r="G37" s="1">
        <v>0.99495754821405402</v>
      </c>
      <c r="H37" s="1">
        <v>2.6963786695190301E-2</v>
      </c>
      <c r="I37" s="1">
        <v>0.457271924454696</v>
      </c>
      <c r="J37" s="1">
        <v>0.42008266103011799</v>
      </c>
      <c r="L37" s="4">
        <f>D37-1/$R$1*$N$7/$N$6*C37</f>
        <v>2.6841886032601684E-2</v>
      </c>
      <c r="M37" s="4">
        <f t="shared" si="1"/>
        <v>2.6977920898014988E-2</v>
      </c>
      <c r="O37" s="1">
        <f ca="1">C37-Summary!B$5</f>
        <v>-5.3507281007970583E-5</v>
      </c>
      <c r="P37" s="1">
        <f ca="1">D37-Summary!C$5</f>
        <v>2.6815552547837782E-2</v>
      </c>
      <c r="Q37" s="1">
        <f ca="1">E37-Summary!D$5</f>
        <v>0.45490223708051619</v>
      </c>
      <c r="R37" s="1">
        <f ca="1">F37-Summary!E$5</f>
        <v>0.41788164871852618</v>
      </c>
      <c r="S37" s="1">
        <f ca="1">G37-Summary!F$5</f>
        <v>0.99473773324320613</v>
      </c>
      <c r="T37" s="1">
        <f t="shared" ca="1" si="2"/>
        <v>2.6957409628374451E-2</v>
      </c>
      <c r="U37" s="1">
        <f t="shared" ca="1" si="3"/>
        <v>0.45730871754243174</v>
      </c>
      <c r="V37" s="1">
        <f t="shared" ca="1" si="4"/>
        <v>0.42009228639199231</v>
      </c>
      <c r="X37" s="4">
        <f t="shared" ca="1" si="5"/>
        <v>2.6827980841359636E-2</v>
      </c>
      <c r="Y37" s="4">
        <f t="shared" ca="1" si="6"/>
        <v>2.6969903668870265E-2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-1.1198972300635101E-5</v>
      </c>
      <c r="D40" s="1">
        <v>2.70546715872793E-2</v>
      </c>
      <c r="E40" s="1">
        <v>0.46323487325185397</v>
      </c>
      <c r="F40" s="1">
        <v>0.42566365841675902</v>
      </c>
      <c r="G40" s="1">
        <v>1.0137512953362899</v>
      </c>
      <c r="H40" s="1">
        <v>2.6687727877440202E-2</v>
      </c>
      <c r="I40" s="1">
        <v>0.45695166863157699</v>
      </c>
      <c r="J40" s="1">
        <v>0.41989004582122003</v>
      </c>
      <c r="L40">
        <f>AVERAGE(L18:L37)</f>
        <v>2.7057272805511141E-2</v>
      </c>
      <c r="M40">
        <f t="shared" ref="M40:Y40" si="7">AVERAGE(M18:M37)</f>
        <v>2.6690319344191294E-2</v>
      </c>
      <c r="O40">
        <f t="shared" ca="1" si="7"/>
        <v>-4.161397196706567E-6</v>
      </c>
      <c r="P40">
        <f t="shared" ca="1" si="7"/>
        <v>2.7042401034303755E-2</v>
      </c>
      <c r="Q40">
        <f t="shared" ca="1" si="7"/>
        <v>0.46317095750980364</v>
      </c>
      <c r="R40">
        <f t="shared" ca="1" si="7"/>
        <v>0.4255808926695227</v>
      </c>
      <c r="S40">
        <f t="shared" ca="1" si="7"/>
        <v>1.013531480365444</v>
      </c>
      <c r="T40">
        <f t="shared" ca="1" si="7"/>
        <v>2.6681408902002025E-2</v>
      </c>
      <c r="U40">
        <f t="shared" ca="1" si="7"/>
        <v>0.45698771181332559</v>
      </c>
      <c r="V40">
        <f t="shared" ca="1" si="7"/>
        <v>0.41989945146033947</v>
      </c>
      <c r="X40">
        <f t="shared" ca="1" si="7"/>
        <v>2.7043367614269086E-2</v>
      </c>
      <c r="Y40">
        <f t="shared" ca="1" si="7"/>
        <v>2.6682388045922711E-2</v>
      </c>
    </row>
    <row r="41" spans="1:25" x14ac:dyDescent="0.25">
      <c r="A41" t="s">
        <v>4</v>
      </c>
      <c r="B41" t="s">
        <v>8</v>
      </c>
      <c r="C41" s="1">
        <v>-176.27830913305701</v>
      </c>
      <c r="D41" s="1">
        <v>0.195524902266283</v>
      </c>
      <c r="E41" s="1">
        <v>0.15430407702134299</v>
      </c>
      <c r="F41" s="1">
        <v>0.15472880090206401</v>
      </c>
      <c r="G41" s="1">
        <v>0.15732226394655299</v>
      </c>
      <c r="H41" s="1">
        <v>0.122588835534039</v>
      </c>
      <c r="I41" s="1">
        <v>1.15028926496215E-2</v>
      </c>
      <c r="J41" s="1">
        <v>1.49966415946626E-2</v>
      </c>
      <c r="L41">
        <f>STDEV(L18:L37)/SQRT(COUNT(L18:L37))/L40</f>
        <v>1.9111058801486874E-3</v>
      </c>
      <c r="M41">
        <f t="shared" ref="M41:X41" si="8">STDEV(M18:M37)/SQRT(COUNT(M18:M37))/M40</f>
        <v>1.1965685531902485E-3</v>
      </c>
      <c r="O41">
        <f t="shared" ca="1" si="8"/>
        <v>-4.743925676564297</v>
      </c>
      <c r="P41">
        <f t="shared" ca="1" si="8"/>
        <v>1.956136221498486E-3</v>
      </c>
      <c r="Q41">
        <f t="shared" ca="1" si="8"/>
        <v>1.5432537036761721E-3</v>
      </c>
      <c r="R41">
        <f t="shared" ca="1" si="8"/>
        <v>1.5475889211397666E-3</v>
      </c>
      <c r="S41">
        <f t="shared" ca="1" si="8"/>
        <v>1.5735638404001449E-3</v>
      </c>
      <c r="T41">
        <f t="shared" ca="1" si="8"/>
        <v>1.226424210310524E-3</v>
      </c>
      <c r="U41">
        <f t="shared" ca="1" si="8"/>
        <v>1.1508172788268286E-4</v>
      </c>
      <c r="V41">
        <f t="shared" ca="1" si="8"/>
        <v>1.5000339861933945E-4</v>
      </c>
      <c r="X41">
        <f t="shared" ca="1" si="8"/>
        <v>1.912088534865594E-3</v>
      </c>
      <c r="Y41">
        <f ca="1">STDEV(Y18:Y37)/SQRT(COUNT(Y18:Y37))/Y40</f>
        <v>1.197144860560481E-3</v>
      </c>
    </row>
    <row r="42" spans="1:25" x14ac:dyDescent="0.25">
      <c r="A42" t="s">
        <v>4</v>
      </c>
      <c r="B42" t="s">
        <v>7</v>
      </c>
      <c r="C42" s="1">
        <v>1.9741359011839001E-5</v>
      </c>
      <c r="D42" s="1">
        <v>5.2898620179491801E-5</v>
      </c>
      <c r="E42" s="1">
        <v>7.1479029561226403E-4</v>
      </c>
      <c r="F42" s="1">
        <v>6.5862427454411001E-4</v>
      </c>
      <c r="G42" s="1">
        <v>1.5948564886105699E-3</v>
      </c>
      <c r="H42" s="1">
        <v>3.2716174835447297E-5</v>
      </c>
      <c r="I42" s="1">
        <v>5.2562659903344503E-5</v>
      </c>
      <c r="J42" s="1">
        <v>6.2969405263473197E-5</v>
      </c>
    </row>
    <row r="43" spans="1:25" x14ac:dyDescent="0.25">
      <c r="A43" t="s">
        <v>4</v>
      </c>
      <c r="B43" t="s">
        <v>6</v>
      </c>
      <c r="C43" s="1">
        <v>-788.34056436047501</v>
      </c>
      <c r="D43" s="1">
        <v>0.87441394552282403</v>
      </c>
      <c r="E43" s="1">
        <v>0.69006881085017402</v>
      </c>
      <c r="F43" s="1">
        <v>0.69196823378809302</v>
      </c>
      <c r="G43" s="1">
        <v>0.70356655311731497</v>
      </c>
      <c r="H43" s="1">
        <v>0.54823393907330997</v>
      </c>
      <c r="I43" s="1">
        <v>5.1442499804872699E-2</v>
      </c>
      <c r="J43" s="1">
        <v>6.70670200797331E-2</v>
      </c>
    </row>
    <row r="44" spans="1:25" x14ac:dyDescent="0.25">
      <c r="A44" t="s">
        <v>4</v>
      </c>
      <c r="B44" t="s">
        <v>5</v>
      </c>
      <c r="C44" s="1">
        <v>8.8286041437400198E-5</v>
      </c>
      <c r="D44" s="1">
        <v>2.3656982127457101E-4</v>
      </c>
      <c r="E44" s="1">
        <v>3.1966393812923799E-3</v>
      </c>
      <c r="F44" s="1">
        <v>2.9454572990242301E-3</v>
      </c>
      <c r="G44" s="1">
        <v>7.1324150457797199E-3</v>
      </c>
      <c r="H44" s="1">
        <v>1.4631118179165599E-4</v>
      </c>
      <c r="I44" s="1">
        <v>2.3506736124416101E-4</v>
      </c>
      <c r="J44" s="1">
        <v>2.8160774134371798E-4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F5C0E-C22C-4AEA-BCE8-02EFAF10D825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0.99062795983577345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1.0223920389922041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1.0092737725837058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1.0047847001202077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1755167579.27</v>
      </c>
      <c r="C18" s="1">
        <v>-2.78613272570451E-4</v>
      </c>
      <c r="D18" s="1">
        <v>2.73083257103101E-2</v>
      </c>
      <c r="E18" s="1">
        <v>0.46971645838084802</v>
      </c>
      <c r="F18" s="1">
        <v>0.43160828640002402</v>
      </c>
      <c r="G18" s="1">
        <v>1.02758331919795</v>
      </c>
      <c r="H18" s="1">
        <v>2.6575290976526202E-2</v>
      </c>
      <c r="I18" s="1">
        <v>0.45710790512585497</v>
      </c>
      <c r="J18" s="1">
        <v>0.420022667102948</v>
      </c>
      <c r="L18" s="4">
        <f>D18-1/$R$1*$N$7/$N$6*C18</f>
        <v>2.7373033736657868E-2</v>
      </c>
      <c r="M18" s="4">
        <f>L18/G18</f>
        <v>2.6638262051609681E-2</v>
      </c>
      <c r="O18" s="1">
        <f ca="1">C18-Summary!B$5</f>
        <v>-2.715756974665225E-4</v>
      </c>
      <c r="P18" s="1">
        <f ca="1">D18-Summary!C$5</f>
        <v>2.7296055157334582E-2</v>
      </c>
      <c r="Q18" s="1">
        <f ca="1">E18-Summary!D$5</f>
        <v>0.46965254263879719</v>
      </c>
      <c r="R18" s="1">
        <f ca="1">F18-Summary!E$5</f>
        <v>0.43152552065278821</v>
      </c>
      <c r="S18" s="1">
        <f ca="1">G18-Summary!F$5</f>
        <v>1.0273635042271021</v>
      </c>
      <c r="T18" s="1">
        <f ca="1">P18/S18</f>
        <v>2.6569033302258224E-2</v>
      </c>
      <c r="U18" s="1">
        <f ca="1">Q18/S18</f>
        <v>0.45714349468946969</v>
      </c>
      <c r="V18" s="1">
        <f ca="1">R18/S18</f>
        <v>0.42003197395787389</v>
      </c>
      <c r="X18" s="4">
        <f ca="1">P18-1/$R$1*$N$7/$N$6*O18</f>
        <v>2.7359128704495309E-2</v>
      </c>
      <c r="Y18" s="4">
        <f ca="1">X18/S18</f>
        <v>2.663042690530253E-2</v>
      </c>
    </row>
    <row r="19" spans="1:25" x14ac:dyDescent="0.25">
      <c r="A19">
        <v>2</v>
      </c>
      <c r="B19">
        <v>1755167586.273</v>
      </c>
      <c r="C19" s="1">
        <v>-1.8041630297598E-4</v>
      </c>
      <c r="D19" s="1">
        <v>2.74610953556652E-2</v>
      </c>
      <c r="E19" s="1">
        <v>0.47235762041039697</v>
      </c>
      <c r="F19" s="1">
        <v>0.43399517615913602</v>
      </c>
      <c r="G19" s="1">
        <v>1.03351234222879</v>
      </c>
      <c r="H19" s="1">
        <v>2.6570650618883401E-2</v>
      </c>
      <c r="I19" s="1">
        <v>0.45704110256849501</v>
      </c>
      <c r="J19" s="1">
        <v>0.41992258672326499</v>
      </c>
      <c r="L19" s="4">
        <f t="shared" ref="L19:L36" si="0">D19-1/$R$1*$N$7/$N$6*C19</f>
        <v>2.7502997102767303E-2</v>
      </c>
      <c r="M19" s="4">
        <f t="shared" ref="M19:M37" si="1">L19/G19</f>
        <v>2.6611193673272002E-2</v>
      </c>
      <c r="O19" s="1">
        <f ca="1">C19-Summary!B$5</f>
        <v>-1.7337872787205147E-4</v>
      </c>
      <c r="P19" s="1">
        <f ca="1">D19-Summary!C$5</f>
        <v>2.7448824802689682E-2</v>
      </c>
      <c r="Q19" s="1">
        <f ca="1">E19-Summary!D$5</f>
        <v>0.47229370466834614</v>
      </c>
      <c r="R19" s="1">
        <f ca="1">F19-Summary!E$5</f>
        <v>0.43391241041190021</v>
      </c>
      <c r="S19" s="1">
        <f ca="1">G19-Summary!F$5</f>
        <v>1.0332925272579421</v>
      </c>
      <c r="T19" s="1">
        <f t="shared" ref="T19:T37" ca="1" si="2">P19/S19</f>
        <v>2.6564427863937895E-2</v>
      </c>
      <c r="U19" s="1">
        <f t="shared" ref="U19:U37" ca="1" si="3">Q19/S19</f>
        <v>0.45707647370844373</v>
      </c>
      <c r="V19" s="1">
        <f t="shared" ref="V19:V37" ca="1" si="4">R19/S19</f>
        <v>0.41993181888518788</v>
      </c>
      <c r="X19" s="4">
        <f t="shared" ref="X19:X37" ca="1" si="5">P19-1/$R$1*$N$7/$N$6*O19</f>
        <v>2.7489092070604744E-2</v>
      </c>
      <c r="Y19" s="4">
        <f t="shared" ref="Y19:Y37" ca="1" si="6">X19/S19</f>
        <v>2.6603397726636814E-2</v>
      </c>
    </row>
    <row r="20" spans="1:25" x14ac:dyDescent="0.25">
      <c r="A20">
        <v>3</v>
      </c>
      <c r="B20">
        <v>1755167592.2709999</v>
      </c>
      <c r="C20" s="1">
        <v>2.0684141158922401E-5</v>
      </c>
      <c r="D20" s="1">
        <v>2.76651410300408E-2</v>
      </c>
      <c r="E20" s="1">
        <v>0.47367854445013502</v>
      </c>
      <c r="F20" s="1">
        <v>0.43544613339117499</v>
      </c>
      <c r="G20" s="1">
        <v>1.0365774393857099</v>
      </c>
      <c r="H20" s="1">
        <v>2.6688928370306099E-2</v>
      </c>
      <c r="I20" s="1">
        <v>0.45696397244651499</v>
      </c>
      <c r="J20" s="1">
        <v>0.42008065856538701</v>
      </c>
      <c r="L20" s="4">
        <f t="shared" si="0"/>
        <v>2.7660337131293466E-2</v>
      </c>
      <c r="M20" s="4">
        <f t="shared" si="1"/>
        <v>2.6684293985488786E-2</v>
      </c>
      <c r="O20" s="1">
        <f ca="1">C20-Summary!B$5</f>
        <v>2.7721716262850922E-5</v>
      </c>
      <c r="P20" s="1">
        <f ca="1">D20-Summary!C$5</f>
        <v>2.7652870477065283E-2</v>
      </c>
      <c r="Q20" s="1">
        <f ca="1">E20-Summary!D$5</f>
        <v>0.47361462870808418</v>
      </c>
      <c r="R20" s="1">
        <f ca="1">F20-Summary!E$5</f>
        <v>0.43536336764393918</v>
      </c>
      <c r="S20" s="1">
        <f ca="1">G20-Summary!F$5</f>
        <v>1.036357624414862</v>
      </c>
      <c r="T20" s="1">
        <f t="shared" ca="1" si="2"/>
        <v>2.6682749106688313E-2</v>
      </c>
      <c r="U20" s="1">
        <f t="shared" ca="1" si="3"/>
        <v>0.45699922261438641</v>
      </c>
      <c r="V20" s="1">
        <f t="shared" ca="1" si="4"/>
        <v>0.42008989695014765</v>
      </c>
      <c r="X20" s="4">
        <f t="shared" ca="1" si="5"/>
        <v>2.7646432099130907E-2</v>
      </c>
      <c r="Y20" s="4">
        <f t="shared" ca="1" si="6"/>
        <v>2.6676536600712869E-2</v>
      </c>
    </row>
    <row r="21" spans="1:25" x14ac:dyDescent="0.25">
      <c r="A21">
        <v>4</v>
      </c>
      <c r="B21">
        <v>1755167598.2709999</v>
      </c>
      <c r="C21" s="1">
        <v>-7.4726754199135506E-5</v>
      </c>
      <c r="D21" s="1">
        <v>2.75151871166028E-2</v>
      </c>
      <c r="E21" s="1">
        <v>0.47162280955325703</v>
      </c>
      <c r="F21" s="1">
        <v>0.43354634178479101</v>
      </c>
      <c r="G21" s="1">
        <v>1.03263464055159</v>
      </c>
      <c r="H21" s="1">
        <v>2.66456169840526E-2</v>
      </c>
      <c r="I21" s="1">
        <v>0.45671798236531302</v>
      </c>
      <c r="J21" s="1">
        <v>0.41984485582742498</v>
      </c>
      <c r="L21" s="4">
        <f t="shared" si="0"/>
        <v>2.7532542430421806E-2</v>
      </c>
      <c r="M21" s="4">
        <f t="shared" si="1"/>
        <v>2.6662423813048803E-2</v>
      </c>
      <c r="O21" s="1">
        <f ca="1">C21-Summary!B$5</f>
        <v>-6.7689179095206989E-5</v>
      </c>
      <c r="P21" s="1">
        <f ca="1">D21-Summary!C$5</f>
        <v>2.7502916563627283E-2</v>
      </c>
      <c r="Q21" s="1">
        <f ca="1">E21-Summary!D$5</f>
        <v>0.47155889381120619</v>
      </c>
      <c r="R21" s="1">
        <f ca="1">F21-Summary!E$5</f>
        <v>0.4334635760375552</v>
      </c>
      <c r="S21" s="1">
        <f ca="1">G21-Summary!F$5</f>
        <v>1.0324148255807422</v>
      </c>
      <c r="T21" s="1">
        <f t="shared" ca="1" si="2"/>
        <v>2.6639404900212139E-2</v>
      </c>
      <c r="U21" s="1">
        <f t="shared" ca="1" si="3"/>
        <v>0.45675331477921222</v>
      </c>
      <c r="V21" s="1">
        <f t="shared" ca="1" si="4"/>
        <v>0.41985407928806934</v>
      </c>
      <c r="X21" s="4">
        <f t="shared" ca="1" si="5"/>
        <v>2.7518637398259251E-2</v>
      </c>
      <c r="Y21" s="4">
        <f t="shared" ca="1" si="6"/>
        <v>2.6654632146317525E-2</v>
      </c>
    </row>
    <row r="22" spans="1:25" x14ac:dyDescent="0.25">
      <c r="A22">
        <v>5</v>
      </c>
      <c r="B22">
        <v>1755167604.273</v>
      </c>
      <c r="C22" s="1">
        <v>8.5234166825216196E-6</v>
      </c>
      <c r="D22" s="1">
        <v>2.7075895086761E-2</v>
      </c>
      <c r="E22" s="1">
        <v>0.463004040316562</v>
      </c>
      <c r="F22" s="1">
        <v>0.42523018153721298</v>
      </c>
      <c r="G22" s="1">
        <v>1.0134724320330299</v>
      </c>
      <c r="H22" s="1">
        <v>2.6715966049955998E-2</v>
      </c>
      <c r="I22" s="1">
        <v>0.45684917091209898</v>
      </c>
      <c r="J22" s="1">
        <v>0.41957745282148101</v>
      </c>
      <c r="L22" s="4">
        <f t="shared" si="0"/>
        <v>2.7073915520367135E-2</v>
      </c>
      <c r="M22" s="4">
        <f t="shared" si="1"/>
        <v>2.671401279860839E-2</v>
      </c>
      <c r="O22" s="1">
        <f ca="1">C22-Summary!B$5</f>
        <v>1.556099178645014E-5</v>
      </c>
      <c r="P22" s="1">
        <f ca="1">D22-Summary!C$5</f>
        <v>2.7063624533785482E-2</v>
      </c>
      <c r="Q22" s="1">
        <f ca="1">E22-Summary!D$5</f>
        <v>0.46294012457451117</v>
      </c>
      <c r="R22" s="1">
        <f ca="1">F22-Summary!E$5</f>
        <v>0.42514741578997717</v>
      </c>
      <c r="S22" s="1">
        <f ca="1">G22-Summary!F$5</f>
        <v>1.0132526170621821</v>
      </c>
      <c r="T22" s="1">
        <f t="shared" ca="1" si="2"/>
        <v>2.6709651747314087E-2</v>
      </c>
      <c r="U22" s="1">
        <f t="shared" ca="1" si="3"/>
        <v>0.45688519997782656</v>
      </c>
      <c r="V22" s="1">
        <f t="shared" ca="1" si="4"/>
        <v>0.4195867927019491</v>
      </c>
      <c r="X22" s="4">
        <f t="shared" ca="1" si="5"/>
        <v>2.7060010488204576E-2</v>
      </c>
      <c r="Y22" s="4">
        <f t="shared" ca="1" si="6"/>
        <v>2.6706084970855731E-2</v>
      </c>
    </row>
    <row r="23" spans="1:25" x14ac:dyDescent="0.25">
      <c r="A23">
        <v>6</v>
      </c>
      <c r="B23">
        <v>1755167611.2739999</v>
      </c>
      <c r="C23" s="1">
        <v>8.1490008727780496E-5</v>
      </c>
      <c r="D23" s="1">
        <v>2.7066409273965399E-2</v>
      </c>
      <c r="E23" s="1">
        <v>0.46214955606367902</v>
      </c>
      <c r="F23" s="1">
        <v>0.42447131401787402</v>
      </c>
      <c r="G23" s="1">
        <v>1.0107337436681301</v>
      </c>
      <c r="H23" s="1">
        <v>2.6778970667128001E-2</v>
      </c>
      <c r="I23" s="1">
        <v>0.457241641489534</v>
      </c>
      <c r="J23" s="1">
        <v>0.41996353310357798</v>
      </c>
      <c r="L23" s="4">
        <f t="shared" si="0"/>
        <v>2.7047483192005308E-2</v>
      </c>
      <c r="M23" s="4">
        <f t="shared" si="1"/>
        <v>2.6760245575501662E-2</v>
      </c>
      <c r="O23" s="1">
        <f ca="1">C23-Summary!B$5</f>
        <v>8.8527583831709013E-5</v>
      </c>
      <c r="P23" s="1">
        <f ca="1">D23-Summary!C$5</f>
        <v>2.7054138720989881E-2</v>
      </c>
      <c r="Q23" s="1">
        <f ca="1">E23-Summary!D$5</f>
        <v>0.46208564032162819</v>
      </c>
      <c r="R23" s="1">
        <f ca="1">F23-Summary!E$5</f>
        <v>0.42438854827063821</v>
      </c>
      <c r="S23" s="1">
        <f ca="1">G23-Summary!F$5</f>
        <v>1.0105139286972822</v>
      </c>
      <c r="T23" s="1">
        <f t="shared" ca="1" si="2"/>
        <v>2.6772652956765369E-2</v>
      </c>
      <c r="U23" s="1">
        <f t="shared" ca="1" si="3"/>
        <v>0.45727785357430173</v>
      </c>
      <c r="V23" s="1">
        <f t="shared" ca="1" si="4"/>
        <v>0.41997298228015967</v>
      </c>
      <c r="X23" s="4">
        <f t="shared" ca="1" si="5"/>
        <v>2.7033578159842753E-2</v>
      </c>
      <c r="Y23" s="4">
        <f t="shared" ca="1" si="6"/>
        <v>2.675230631871988E-2</v>
      </c>
    </row>
    <row r="24" spans="1:25" x14ac:dyDescent="0.25">
      <c r="A24">
        <v>7</v>
      </c>
      <c r="B24">
        <v>1755167617.2709999</v>
      </c>
      <c r="C24" s="1">
        <v>1.14233179741555E-4</v>
      </c>
      <c r="D24" s="1">
        <v>2.68264482480947E-2</v>
      </c>
      <c r="E24" s="1">
        <v>0.46115184618529897</v>
      </c>
      <c r="F24" s="1">
        <v>0.42371210213212501</v>
      </c>
      <c r="G24" s="1">
        <v>1.0089092893859599</v>
      </c>
      <c r="H24" s="1">
        <v>2.65895542149499E-2</v>
      </c>
      <c r="I24" s="1">
        <v>0.45707959182927299</v>
      </c>
      <c r="J24" s="1">
        <v>0.41997046373713198</v>
      </c>
      <c r="L24" s="4">
        <f t="shared" si="0"/>
        <v>2.6799917553643894E-2</v>
      </c>
      <c r="M24" s="4">
        <f t="shared" si="1"/>
        <v>2.6563257802844496E-2</v>
      </c>
      <c r="O24" s="1">
        <f ca="1">C24-Summary!B$5</f>
        <v>1.2127075484548352E-4</v>
      </c>
      <c r="P24" s="1">
        <f ca="1">D24-Summary!C$5</f>
        <v>2.6814177695119183E-2</v>
      </c>
      <c r="Q24" s="1">
        <f ca="1">E24-Summary!D$5</f>
        <v>0.46108793044324814</v>
      </c>
      <c r="R24" s="1">
        <f ca="1">F24-Summary!E$5</f>
        <v>0.4236293363848892</v>
      </c>
      <c r="S24" s="1">
        <f ca="1">G24-Summary!F$5</f>
        <v>1.008689474415112</v>
      </c>
      <c r="T24" s="1">
        <f t="shared" ca="1" si="2"/>
        <v>2.6583183799620162E-2</v>
      </c>
      <c r="U24" s="1">
        <f t="shared" ca="1" si="3"/>
        <v>0.45711583409811002</v>
      </c>
      <c r="V24" s="1">
        <f t="shared" ca="1" si="4"/>
        <v>0.41997993151512797</v>
      </c>
      <c r="X24" s="4">
        <f t="shared" ca="1" si="5"/>
        <v>2.6786012521481339E-2</v>
      </c>
      <c r="Y24" s="4">
        <f t="shared" ca="1" si="6"/>
        <v>2.6555261258191666E-2</v>
      </c>
    </row>
    <row r="25" spans="1:25" x14ac:dyDescent="0.25">
      <c r="A25">
        <v>8</v>
      </c>
      <c r="B25">
        <v>1755167623.2709999</v>
      </c>
      <c r="C25" s="1">
        <v>1.14233179741555E-4</v>
      </c>
      <c r="D25" s="1">
        <v>2.7425984731180401E-2</v>
      </c>
      <c r="E25" s="1">
        <v>0.470597398087158</v>
      </c>
      <c r="F25" s="1">
        <v>0.43300704317359801</v>
      </c>
      <c r="G25" s="1">
        <v>1.0298115454263199</v>
      </c>
      <c r="H25" s="1">
        <v>2.6632042389684401E-2</v>
      </c>
      <c r="I25" s="1">
        <v>0.45697428833188802</v>
      </c>
      <c r="J25" s="1">
        <v>0.42047211948312202</v>
      </c>
      <c r="L25" s="4">
        <f t="shared" si="0"/>
        <v>2.7399454036729595E-2</v>
      </c>
      <c r="M25" s="4">
        <f t="shared" si="1"/>
        <v>2.6606279720224741E-2</v>
      </c>
      <c r="O25" s="1">
        <f ca="1">C25-Summary!B$5</f>
        <v>1.2127075484548352E-4</v>
      </c>
      <c r="P25" s="1">
        <f ca="1">D25-Summary!C$5</f>
        <v>2.7413714178204884E-2</v>
      </c>
      <c r="Q25" s="1">
        <f ca="1">E25-Summary!D$5</f>
        <v>0.47053348234510717</v>
      </c>
      <c r="R25" s="1">
        <f ca="1">F25-Summary!E$5</f>
        <v>0.43292427742636219</v>
      </c>
      <c r="S25" s="1">
        <f ca="1">G25-Summary!F$5</f>
        <v>1.029591730455472</v>
      </c>
      <c r="T25" s="1">
        <f t="shared" ca="1" si="2"/>
        <v>2.6625810374445773E-2</v>
      </c>
      <c r="U25" s="1">
        <f t="shared" ca="1" si="3"/>
        <v>0.45700977234631829</v>
      </c>
      <c r="V25" s="1">
        <f t="shared" ca="1" si="4"/>
        <v>0.42048150215313462</v>
      </c>
      <c r="X25" s="4">
        <f t="shared" ca="1" si="5"/>
        <v>2.738554900456704E-2</v>
      </c>
      <c r="Y25" s="4">
        <f t="shared" ca="1" si="6"/>
        <v>2.6598454702479193E-2</v>
      </c>
    </row>
    <row r="26" spans="1:25" x14ac:dyDescent="0.25">
      <c r="A26">
        <v>9</v>
      </c>
      <c r="B26">
        <v>1755167629.2709999</v>
      </c>
      <c r="C26" s="1">
        <v>-1.6919317065336201E-4</v>
      </c>
      <c r="D26" s="1">
        <v>2.7457299552847401E-2</v>
      </c>
      <c r="E26" s="1">
        <v>0.47430821979476001</v>
      </c>
      <c r="F26" s="1">
        <v>0.43600262398808298</v>
      </c>
      <c r="G26" s="1">
        <v>1.0385900249669899</v>
      </c>
      <c r="H26" s="1">
        <v>2.64370915306258E-2</v>
      </c>
      <c r="I26" s="1">
        <v>0.45668474411722998</v>
      </c>
      <c r="J26" s="1">
        <v>0.419802437445843</v>
      </c>
      <c r="L26" s="4">
        <f t="shared" si="0"/>
        <v>2.7496594723689385E-2</v>
      </c>
      <c r="M26" s="4">
        <f t="shared" si="1"/>
        <v>2.6474926643516843E-2</v>
      </c>
      <c r="O26" s="1">
        <f ca="1">C26-Summary!B$5</f>
        <v>-1.6215559554943348E-4</v>
      </c>
      <c r="P26" s="1">
        <f ca="1">D26-Summary!C$5</f>
        <v>2.7445028999871883E-2</v>
      </c>
      <c r="Q26" s="1">
        <f ca="1">E26-Summary!D$5</f>
        <v>0.47424430405270918</v>
      </c>
      <c r="R26" s="1">
        <f ca="1">F26-Summary!E$5</f>
        <v>0.43591985824084717</v>
      </c>
      <c r="S26" s="1">
        <f ca="1">G26-Summary!F$5</f>
        <v>1.038370209996142</v>
      </c>
      <c r="T26" s="1">
        <f t="shared" ca="1" si="2"/>
        <v>2.6430870931836395E-2</v>
      </c>
      <c r="U26" s="1">
        <f t="shared" ca="1" si="3"/>
        <v>0.45671986685218097</v>
      </c>
      <c r="V26" s="1">
        <f t="shared" ca="1" si="4"/>
        <v>0.41981159902735149</v>
      </c>
      <c r="X26" s="4">
        <f t="shared" ca="1" si="5"/>
        <v>2.7482689691526827E-2</v>
      </c>
      <c r="Y26" s="4">
        <f t="shared" ca="1" si="6"/>
        <v>2.6467139972774195E-2</v>
      </c>
    </row>
    <row r="27" spans="1:25" x14ac:dyDescent="0.25">
      <c r="A27">
        <v>10</v>
      </c>
      <c r="B27">
        <v>1755167635.273</v>
      </c>
      <c r="C27" s="1">
        <v>-1.11205143769239E-5</v>
      </c>
      <c r="D27" s="1">
        <v>2.7784740700873299E-2</v>
      </c>
      <c r="E27" s="1">
        <v>0.47656040606267103</v>
      </c>
      <c r="F27" s="1">
        <v>0.43773582591118998</v>
      </c>
      <c r="G27" s="1">
        <v>1.0425755171909501</v>
      </c>
      <c r="H27" s="1">
        <v>2.6650098954687201E-2</v>
      </c>
      <c r="I27" s="1">
        <v>0.45709917239058301</v>
      </c>
      <c r="J27" s="1">
        <v>0.41986006643489499</v>
      </c>
      <c r="L27" s="4">
        <f t="shared" si="0"/>
        <v>2.7787323444080986E-2</v>
      </c>
      <c r="M27" s="4">
        <f t="shared" si="1"/>
        <v>2.6652576226755643E-2</v>
      </c>
      <c r="O27" s="1">
        <f ca="1">C27-Summary!B$5</f>
        <v>-4.0829392729953802E-6</v>
      </c>
      <c r="P27" s="1">
        <f ca="1">D27-Summary!C$5</f>
        <v>2.7772470147897781E-2</v>
      </c>
      <c r="Q27" s="1">
        <f ca="1">E27-Summary!D$5</f>
        <v>0.47649649032062019</v>
      </c>
      <c r="R27" s="1">
        <f ca="1">F27-Summary!E$5</f>
        <v>0.43765306016395417</v>
      </c>
      <c r="S27" s="1">
        <f ca="1">G27-Summary!F$5</f>
        <v>1.0423557022201022</v>
      </c>
      <c r="T27" s="1">
        <f t="shared" ca="1" si="2"/>
        <v>2.6643947060245841E-2</v>
      </c>
      <c r="U27" s="1">
        <f t="shared" ca="1" si="3"/>
        <v>0.45713424822806209</v>
      </c>
      <c r="V27" s="1">
        <f t="shared" ca="1" si="4"/>
        <v>0.41986920513966741</v>
      </c>
      <c r="X27" s="4">
        <f t="shared" ca="1" si="5"/>
        <v>2.7773418411918428E-2</v>
      </c>
      <c r="Y27" s="4">
        <f t="shared" ca="1" si="6"/>
        <v>2.6644856791941677E-2</v>
      </c>
    </row>
    <row r="28" spans="1:25" x14ac:dyDescent="0.25">
      <c r="A28">
        <v>11</v>
      </c>
      <c r="B28">
        <v>1755167641.2720001</v>
      </c>
      <c r="C28" s="1">
        <v>6.4651086134307994E-5</v>
      </c>
      <c r="D28" s="1">
        <v>2.7383284287193801E-2</v>
      </c>
      <c r="E28" s="1">
        <v>0.474669866501786</v>
      </c>
      <c r="F28" s="1">
        <v>0.43608887999458101</v>
      </c>
      <c r="G28" s="1">
        <v>1.0388351173842401</v>
      </c>
      <c r="H28" s="1">
        <v>2.6359605897944598E-2</v>
      </c>
      <c r="I28" s="1">
        <v>0.45692512561280102</v>
      </c>
      <c r="J28" s="1">
        <v>0.41978642490700402</v>
      </c>
      <c r="L28" s="4">
        <f t="shared" si="0"/>
        <v>2.7368269050674757E-2</v>
      </c>
      <c r="M28" s="4">
        <f t="shared" si="1"/>
        <v>2.6345151980987466E-2</v>
      </c>
      <c r="O28" s="1">
        <f ca="1">C28-Summary!B$5</f>
        <v>7.1688661238236511E-5</v>
      </c>
      <c r="P28" s="1">
        <f ca="1">D28-Summary!C$5</f>
        <v>2.7371013734218283E-2</v>
      </c>
      <c r="Q28" s="1">
        <f ca="1">E28-Summary!D$5</f>
        <v>0.47460595075973516</v>
      </c>
      <c r="R28" s="1">
        <f ca="1">F28-Summary!E$5</f>
        <v>0.4360061142473452</v>
      </c>
      <c r="S28" s="1">
        <f ca="1">G28-Summary!F$5</f>
        <v>1.0386153024133922</v>
      </c>
      <c r="T28" s="1">
        <f t="shared" ca="1" si="2"/>
        <v>2.6353370367851566E-2</v>
      </c>
      <c r="U28" s="1">
        <f t="shared" ca="1" si="3"/>
        <v>0.45696029093439194</v>
      </c>
      <c r="V28" s="1">
        <f t="shared" ca="1" si="4"/>
        <v>0.41979558093763286</v>
      </c>
      <c r="X28" s="4">
        <f t="shared" ca="1" si="5"/>
        <v>2.7354364018512198E-2</v>
      </c>
      <c r="Y28" s="4">
        <f t="shared" ca="1" si="6"/>
        <v>2.6337339681930229E-2</v>
      </c>
    </row>
    <row r="29" spans="1:25" x14ac:dyDescent="0.25">
      <c r="A29">
        <v>12</v>
      </c>
      <c r="B29">
        <v>1755167647.27</v>
      </c>
      <c r="C29" s="1">
        <v>-2.8609454629222302E-4</v>
      </c>
      <c r="D29" s="1">
        <v>2.68530023558687E-2</v>
      </c>
      <c r="E29" s="1">
        <v>0.466584078873306</v>
      </c>
      <c r="F29" s="1">
        <v>0.42844986546295799</v>
      </c>
      <c r="G29" s="1">
        <v>1.02104903021098</v>
      </c>
      <c r="H29" s="1">
        <v>2.6299424965243699E-2</v>
      </c>
      <c r="I29" s="1">
        <v>0.45696540035584099</v>
      </c>
      <c r="J29" s="1">
        <v>0.41961732765607301</v>
      </c>
      <c r="L29" s="4">
        <f t="shared" si="0"/>
        <v>2.6919447910556869E-2</v>
      </c>
      <c r="M29" s="4">
        <f t="shared" si="1"/>
        <v>2.6364500738024779E-2</v>
      </c>
      <c r="O29" s="1">
        <f ca="1">C29-Summary!B$5</f>
        <v>-2.7905697118829452E-4</v>
      </c>
      <c r="P29" s="1">
        <f ca="1">D29-Summary!C$5</f>
        <v>2.6840731802893182E-2</v>
      </c>
      <c r="Q29" s="1">
        <f ca="1">E29-Summary!D$5</f>
        <v>0.46652016313125516</v>
      </c>
      <c r="R29" s="1">
        <f ca="1">F29-Summary!E$5</f>
        <v>0.42836709971572218</v>
      </c>
      <c r="S29" s="1">
        <f ca="1">G29-Summary!F$5</f>
        <v>1.0208292152401321</v>
      </c>
      <c r="T29" s="1">
        <f t="shared" ca="1" si="2"/>
        <v>2.6293067833662431E-2</v>
      </c>
      <c r="U29" s="1">
        <f t="shared" ca="1" si="3"/>
        <v>0.45700118704137449</v>
      </c>
      <c r="V29" s="1">
        <f t="shared" ca="1" si="4"/>
        <v>0.4196266068021538</v>
      </c>
      <c r="X29" s="4">
        <f t="shared" ca="1" si="5"/>
        <v>2.690554287839431E-2</v>
      </c>
      <c r="Y29" s="4">
        <f t="shared" ca="1" si="6"/>
        <v>2.6356556490269779E-2</v>
      </c>
    </row>
    <row r="30" spans="1:25" x14ac:dyDescent="0.25">
      <c r="A30">
        <v>13</v>
      </c>
      <c r="B30">
        <v>1755167653.273</v>
      </c>
      <c r="C30" s="1">
        <v>1.3200600691378101E-5</v>
      </c>
      <c r="D30" s="1">
        <v>2.7376642160328899E-2</v>
      </c>
      <c r="E30" s="1">
        <v>0.46893497272703999</v>
      </c>
      <c r="F30" s="1">
        <v>0.43081103375520302</v>
      </c>
      <c r="G30" s="1">
        <v>1.02637557636024</v>
      </c>
      <c r="H30" s="1">
        <v>2.6673123163562198E-2</v>
      </c>
      <c r="I30" s="1">
        <v>0.45688438377497997</v>
      </c>
      <c r="J30" s="1">
        <v>0.41974014549620797</v>
      </c>
      <c r="L30" s="4">
        <f t="shared" si="0"/>
        <v>2.7373576316374434E-2</v>
      </c>
      <c r="M30" s="4">
        <f t="shared" si="1"/>
        <v>2.6670136104999038E-2</v>
      </c>
      <c r="O30" s="1">
        <f ca="1">C30-Summary!B$5</f>
        <v>2.0238175795306621E-5</v>
      </c>
      <c r="P30" s="1">
        <f ca="1">D30-Summary!C$5</f>
        <v>2.7364371607353381E-2</v>
      </c>
      <c r="Q30" s="1">
        <f ca="1">E30-Summary!D$5</f>
        <v>0.46887105698498915</v>
      </c>
      <c r="R30" s="1">
        <f ca="1">F30-Summary!E$5</f>
        <v>0.43072826800796721</v>
      </c>
      <c r="S30" s="1">
        <f ca="1">G30-Summary!F$5</f>
        <v>1.0261557613893921</v>
      </c>
      <c r="T30" s="1">
        <f t="shared" ca="1" si="2"/>
        <v>2.6666879081108145E-2</v>
      </c>
      <c r="U30" s="1">
        <f t="shared" ca="1" si="3"/>
        <v>0.45691996734506285</v>
      </c>
      <c r="V30" s="1">
        <f t="shared" ca="1" si="4"/>
        <v>0.41974940278537315</v>
      </c>
      <c r="X30" s="4">
        <f t="shared" ca="1" si="5"/>
        <v>2.7359671284211875E-2</v>
      </c>
      <c r="Y30" s="4">
        <f t="shared" ca="1" si="6"/>
        <v>2.6662298564856749E-2</v>
      </c>
    </row>
    <row r="31" spans="1:25" x14ac:dyDescent="0.25">
      <c r="A31">
        <v>14</v>
      </c>
      <c r="B31">
        <v>1755167659.27</v>
      </c>
      <c r="C31" s="1">
        <v>6.9328535846474096E-5</v>
      </c>
      <c r="D31" s="1">
        <v>2.7471533887953599E-2</v>
      </c>
      <c r="E31" s="1">
        <v>0.47051375254620997</v>
      </c>
      <c r="F31" s="1">
        <v>0.43228223869084598</v>
      </c>
      <c r="G31" s="1">
        <v>1.02973232094783</v>
      </c>
      <c r="H31" s="1">
        <v>2.6678325356114901E-2</v>
      </c>
      <c r="I31" s="1">
        <v>0.45692821617283802</v>
      </c>
      <c r="J31" s="1">
        <v>0.41980059273359899</v>
      </c>
      <c r="L31" s="4">
        <f t="shared" si="0"/>
        <v>2.7455432312164272E-2</v>
      </c>
      <c r="M31" s="4">
        <f t="shared" si="1"/>
        <v>2.6662688694565378E-2</v>
      </c>
      <c r="O31" s="1">
        <f ca="1">C31-Summary!B$5</f>
        <v>7.6366110950402613E-5</v>
      </c>
      <c r="P31" s="1">
        <f ca="1">D31-Summary!C$5</f>
        <v>2.7459263334978081E-2</v>
      </c>
      <c r="Q31" s="1">
        <f ca="1">E31-Summary!D$5</f>
        <v>0.47044983680415914</v>
      </c>
      <c r="R31" s="1">
        <f ca="1">F31-Summary!E$5</f>
        <v>0.43219947294361016</v>
      </c>
      <c r="S31" s="1">
        <f ca="1">G31-Summary!F$5</f>
        <v>1.0295125059769821</v>
      </c>
      <c r="T31" s="1">
        <f t="shared" ca="1" si="2"/>
        <v>2.6672102743346391E-2</v>
      </c>
      <c r="U31" s="1">
        <f t="shared" ca="1" si="3"/>
        <v>0.45696369308084683</v>
      </c>
      <c r="V31" s="1">
        <f t="shared" ca="1" si="4"/>
        <v>0.41980983274551237</v>
      </c>
      <c r="X31" s="4">
        <f t="shared" ca="1" si="5"/>
        <v>2.7441527280001713E-2</v>
      </c>
      <c r="Y31" s="4">
        <f t="shared" ca="1" si="6"/>
        <v>2.6654875118744068E-2</v>
      </c>
    </row>
    <row r="32" spans="1:25" x14ac:dyDescent="0.25">
      <c r="A32">
        <v>15</v>
      </c>
      <c r="B32">
        <v>1755167665.273</v>
      </c>
      <c r="C32" s="1">
        <v>1.7877806841128599E-5</v>
      </c>
      <c r="D32" s="1">
        <v>2.7426933650714601E-2</v>
      </c>
      <c r="E32" s="1">
        <v>0.47047605499482498</v>
      </c>
      <c r="F32" s="1">
        <v>0.43230172931202299</v>
      </c>
      <c r="G32" s="1">
        <v>1.0290425230141</v>
      </c>
      <c r="H32" s="1">
        <v>2.6652867143313198E-2</v>
      </c>
      <c r="I32" s="1">
        <v>0.45719787518282901</v>
      </c>
      <c r="J32" s="1">
        <v>0.420100938147626</v>
      </c>
      <c r="L32" s="4">
        <f t="shared" si="0"/>
        <v>2.7422781524057305E-2</v>
      </c>
      <c r="M32" s="4">
        <f t="shared" si="1"/>
        <v>2.6648832201545042E-2</v>
      </c>
      <c r="O32" s="1">
        <f ca="1">C32-Summary!B$5</f>
        <v>2.4915381945057119E-5</v>
      </c>
      <c r="P32" s="1">
        <f ca="1">D32-Summary!C$5</f>
        <v>2.7414663097739083E-2</v>
      </c>
      <c r="Q32" s="1">
        <f ca="1">E32-Summary!D$5</f>
        <v>0.47041213925277414</v>
      </c>
      <c r="R32" s="1">
        <f ca="1">F32-Summary!E$5</f>
        <v>0.43221896356478717</v>
      </c>
      <c r="S32" s="1">
        <f ca="1">G32-Summary!F$5</f>
        <v>1.0288227080432522</v>
      </c>
      <c r="T32" s="1">
        <f t="shared" ca="1" si="2"/>
        <v>2.6646634919129875E-2</v>
      </c>
      <c r="U32" s="1">
        <f t="shared" ca="1" si="3"/>
        <v>0.45723343349163109</v>
      </c>
      <c r="V32" s="1">
        <f t="shared" ca="1" si="4"/>
        <v>0.42011024852555695</v>
      </c>
      <c r="X32" s="4">
        <f t="shared" ca="1" si="5"/>
        <v>2.7408876491894749E-2</v>
      </c>
      <c r="Y32" s="4">
        <f t="shared" ca="1" si="6"/>
        <v>2.6641010426397459E-2</v>
      </c>
    </row>
    <row r="33" spans="1:25" x14ac:dyDescent="0.25">
      <c r="A33">
        <v>16</v>
      </c>
      <c r="B33">
        <v>1755167672.2690001</v>
      </c>
      <c r="C33" s="1">
        <v>7.6812501443448202E-5</v>
      </c>
      <c r="D33" s="1">
        <v>2.77372787966816E-2</v>
      </c>
      <c r="E33" s="1">
        <v>0.47473251537352701</v>
      </c>
      <c r="F33" s="1">
        <v>0.43557948379823203</v>
      </c>
      <c r="G33" s="1">
        <v>1.0389000014118299</v>
      </c>
      <c r="H33" s="1">
        <v>2.66986993541126E-2</v>
      </c>
      <c r="I33" s="1">
        <v>0.45695689164345099</v>
      </c>
      <c r="J33" s="1">
        <v>0.419269884691784</v>
      </c>
      <c r="L33" s="4">
        <f t="shared" si="0"/>
        <v>2.7719439067362947E-2</v>
      </c>
      <c r="M33" s="4">
        <f t="shared" si="1"/>
        <v>2.6681527605826517E-2</v>
      </c>
      <c r="O33" s="1">
        <f ca="1">C33-Summary!B$5</f>
        <v>8.3850076547376719E-5</v>
      </c>
      <c r="P33" s="1">
        <f ca="1">D33-Summary!C$5</f>
        <v>2.7725008243706082E-2</v>
      </c>
      <c r="Q33" s="1">
        <f ca="1">E33-Summary!D$5</f>
        <v>0.47466859963147617</v>
      </c>
      <c r="R33" s="1">
        <f ca="1">F33-Summary!E$5</f>
        <v>0.43549671805099621</v>
      </c>
      <c r="S33" s="1">
        <f ca="1">G33-Summary!F$5</f>
        <v>1.038680186440982</v>
      </c>
      <c r="T33" s="1">
        <f t="shared" ca="1" si="2"/>
        <v>2.6692535975587729E-2</v>
      </c>
      <c r="U33" s="1">
        <f t="shared" ca="1" si="3"/>
        <v>0.45699206149095722</v>
      </c>
      <c r="V33" s="1">
        <f t="shared" ca="1" si="4"/>
        <v>0.41927893083550333</v>
      </c>
      <c r="X33" s="4">
        <f t="shared" ca="1" si="5"/>
        <v>2.7705534035200392E-2</v>
      </c>
      <c r="Y33" s="4">
        <f t="shared" ca="1" si="6"/>
        <v>2.6673786981662641E-2</v>
      </c>
    </row>
    <row r="34" spans="1:25" x14ac:dyDescent="0.25">
      <c r="A34">
        <v>17</v>
      </c>
      <c r="B34">
        <v>1755167678.2709999</v>
      </c>
      <c r="C34" s="1">
        <v>1.9001439414235801E-4</v>
      </c>
      <c r="D34" s="1">
        <v>2.7609142942125599E-2</v>
      </c>
      <c r="E34" s="1">
        <v>0.47248504768814598</v>
      </c>
      <c r="F34" s="1">
        <v>0.43402732416010498</v>
      </c>
      <c r="G34" s="1">
        <v>1.0337477335460701</v>
      </c>
      <c r="H34" s="1">
        <v>2.6707814727116801E-2</v>
      </c>
      <c r="I34" s="1">
        <v>0.45706029851922902</v>
      </c>
      <c r="J34" s="1">
        <v>0.41985806602086201</v>
      </c>
      <c r="L34" s="4">
        <f t="shared" si="0"/>
        <v>2.7565012035118974E-2</v>
      </c>
      <c r="M34" s="4">
        <f t="shared" si="1"/>
        <v>2.6665124517915577E-2</v>
      </c>
      <c r="O34" s="1">
        <f ca="1">C34-Summary!B$5</f>
        <v>1.9705196924628654E-4</v>
      </c>
      <c r="P34" s="1">
        <f ca="1">D34-Summary!C$5</f>
        <v>2.7596872389150082E-2</v>
      </c>
      <c r="Q34" s="1">
        <f ca="1">E34-Summary!D$5</f>
        <v>0.47242113194609514</v>
      </c>
      <c r="R34" s="1">
        <f ca="1">F34-Summary!E$5</f>
        <v>0.43394455841286916</v>
      </c>
      <c r="S34" s="1">
        <f ca="1">G34-Summary!F$5</f>
        <v>1.0335279185752222</v>
      </c>
      <c r="T34" s="1">
        <f t="shared" ca="1" si="2"/>
        <v>2.6701622562062922E-2</v>
      </c>
      <c r="U34" s="1">
        <f t="shared" ca="1" si="3"/>
        <v>0.45709566568589161</v>
      </c>
      <c r="V34" s="1">
        <f t="shared" ca="1" si="4"/>
        <v>0.41986728235758425</v>
      </c>
      <c r="X34" s="4">
        <f t="shared" ca="1" si="5"/>
        <v>2.7551107002956415E-2</v>
      </c>
      <c r="Y34" s="4">
        <f t="shared" ca="1" si="6"/>
        <v>2.6657341817081442E-2</v>
      </c>
    </row>
    <row r="35" spans="1:25" x14ac:dyDescent="0.25">
      <c r="A35">
        <v>18</v>
      </c>
      <c r="B35">
        <v>1755167684.273</v>
      </c>
      <c r="C35" s="1">
        <v>-8.6886304394295598E-5</v>
      </c>
      <c r="D35" s="1">
        <v>2.7457299552847401E-2</v>
      </c>
      <c r="E35" s="1">
        <v>0.47129623583431701</v>
      </c>
      <c r="F35" s="1">
        <v>0.43268702038475698</v>
      </c>
      <c r="G35" s="1">
        <v>1.0311157438746199</v>
      </c>
      <c r="H35" s="1">
        <v>2.6628726906710899E-2</v>
      </c>
      <c r="I35" s="1">
        <v>0.45707403716223599</v>
      </c>
      <c r="J35" s="1">
        <v>0.41962992317317099</v>
      </c>
      <c r="L35" s="4">
        <f t="shared" si="0"/>
        <v>2.7477478926292664E-2</v>
      </c>
      <c r="M35" s="4">
        <f t="shared" si="1"/>
        <v>2.6648297331821006E-2</v>
      </c>
      <c r="O35" s="1">
        <f ca="1">C35-Summary!B$5</f>
        <v>-7.9848729290367081E-5</v>
      </c>
      <c r="P35" s="1">
        <f ca="1">D35-Summary!C$5</f>
        <v>2.7445028999871883E-2</v>
      </c>
      <c r="Q35" s="1">
        <f ca="1">E35-Summary!D$5</f>
        <v>0.47123232009226618</v>
      </c>
      <c r="R35" s="1">
        <f ca="1">F35-Summary!E$5</f>
        <v>0.43260425463752117</v>
      </c>
      <c r="S35" s="1">
        <f ca="1">G35-Summary!F$5</f>
        <v>1.030895928903772</v>
      </c>
      <c r="T35" s="1">
        <f t="shared" ca="1" si="2"/>
        <v>2.6622502068716299E-2</v>
      </c>
      <c r="U35" s="1">
        <f t="shared" ca="1" si="3"/>
        <v>0.45710949755458091</v>
      </c>
      <c r="V35" s="1">
        <f t="shared" ca="1" si="4"/>
        <v>0.4196391143939634</v>
      </c>
      <c r="X35" s="4">
        <f t="shared" ca="1" si="5"/>
        <v>2.7463573894130108E-2</v>
      </c>
      <c r="Y35" s="4">
        <f t="shared" ca="1" si="6"/>
        <v>2.6640491172890905E-2</v>
      </c>
    </row>
    <row r="36" spans="1:25" x14ac:dyDescent="0.25">
      <c r="A36">
        <v>19</v>
      </c>
      <c r="B36">
        <v>1755167690.2720001</v>
      </c>
      <c r="C36" s="1">
        <v>4.37981206177208E-4</v>
      </c>
      <c r="D36" s="1">
        <v>2.7458248502196698E-2</v>
      </c>
      <c r="E36" s="1">
        <v>0.46738993201238599</v>
      </c>
      <c r="F36" s="1">
        <v>0.42925241774793299</v>
      </c>
      <c r="G36" s="1">
        <v>1.02261762262819</v>
      </c>
      <c r="H36" s="1">
        <v>2.68509439839568E-2</v>
      </c>
      <c r="I36" s="1">
        <v>0.45705249124415098</v>
      </c>
      <c r="J36" s="1">
        <v>0.41975847887769302</v>
      </c>
      <c r="L36" s="4">
        <f t="shared" si="0"/>
        <v>2.7356527219618624E-2</v>
      </c>
      <c r="M36" s="4">
        <f t="shared" si="1"/>
        <v>2.6751472509647028E-2</v>
      </c>
      <c r="O36" s="1">
        <f ca="1">C36-Summary!B$5</f>
        <v>4.4501878128113651E-4</v>
      </c>
      <c r="P36" s="1">
        <f ca="1">D36-Summary!C$5</f>
        <v>2.7445977949221181E-2</v>
      </c>
      <c r="Q36" s="1">
        <f ca="1">E36-Summary!D$5</f>
        <v>0.46732601627033515</v>
      </c>
      <c r="R36" s="1">
        <f ca="1">F36-Summary!E$5</f>
        <v>0.42916965200069718</v>
      </c>
      <c r="S36" s="1">
        <f ca="1">G36-Summary!F$5</f>
        <v>1.0223978076573421</v>
      </c>
      <c r="T36" s="1">
        <f t="shared" ca="1" si="2"/>
        <v>2.6844715181959519E-2</v>
      </c>
      <c r="U36" s="1">
        <f t="shared" ca="1" si="3"/>
        <v>0.45708824174920382</v>
      </c>
      <c r="V36" s="1">
        <f t="shared" ca="1" si="4"/>
        <v>0.41976777413487365</v>
      </c>
      <c r="X36" s="4">
        <f t="shared" ca="1" si="5"/>
        <v>2.7342622187456065E-2</v>
      </c>
      <c r="Y36" s="4">
        <f t="shared" ca="1" si="6"/>
        <v>2.6743623648907488E-2</v>
      </c>
    </row>
    <row r="37" spans="1:25" x14ac:dyDescent="0.25">
      <c r="A37">
        <v>20</v>
      </c>
      <c r="B37">
        <v>1755167697.2709999</v>
      </c>
      <c r="C37" s="1">
        <v>2.7232285564659199E-5</v>
      </c>
      <c r="D37" s="1">
        <v>2.7671785079748601E-2</v>
      </c>
      <c r="E37" s="1">
        <v>0.46995076482938503</v>
      </c>
      <c r="F37" s="1">
        <v>0.43179965970631501</v>
      </c>
      <c r="G37" s="1">
        <v>1.0281112906421701</v>
      </c>
      <c r="H37" s="1">
        <v>2.6915165052281701E-2</v>
      </c>
      <c r="I37" s="1">
        <v>0.45710106396735001</v>
      </c>
      <c r="J37" s="1">
        <v>0.41999311128720801</v>
      </c>
      <c r="L37" s="4">
        <f>D37-1/$R$1*$N$7/$N$6*C37</f>
        <v>2.7665460372258643E-2</v>
      </c>
      <c r="M37" s="4">
        <f t="shared" si="1"/>
        <v>2.6909013279076507E-2</v>
      </c>
      <c r="O37" s="1">
        <f ca="1">C37-Summary!B$5</f>
        <v>3.4269860668587716E-5</v>
      </c>
      <c r="P37" s="1">
        <f ca="1">D37-Summary!C$5</f>
        <v>2.7659514526773083E-2</v>
      </c>
      <c r="Q37" s="1">
        <f ca="1">E37-Summary!D$5</f>
        <v>0.46988684908733419</v>
      </c>
      <c r="R37" s="1">
        <f ca="1">F37-Summary!E$5</f>
        <v>0.4317168939590792</v>
      </c>
      <c r="S37" s="1">
        <f ca="1">G37-Summary!F$5</f>
        <v>1.0278914756713222</v>
      </c>
      <c r="T37" s="1">
        <f t="shared" ca="1" si="2"/>
        <v>2.6908983274434185E-2</v>
      </c>
      <c r="U37" s="1">
        <f t="shared" ca="1" si="3"/>
        <v>0.45713663378757785</v>
      </c>
      <c r="V37" s="1">
        <f t="shared" ca="1" si="4"/>
        <v>0.42000240704119302</v>
      </c>
      <c r="X37" s="4">
        <f t="shared" ca="1" si="5"/>
        <v>2.7651555340096085E-2</v>
      </c>
      <c r="Y37" s="4">
        <f t="shared" ca="1" si="6"/>
        <v>2.6901240057503818E-2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7.4605738715462803E-6</v>
      </c>
      <c r="D40" s="1">
        <v>2.74015839011E-2</v>
      </c>
      <c r="E40" s="1">
        <v>0.47010900603428502</v>
      </c>
      <c r="F40" s="1">
        <v>0.43190173407540799</v>
      </c>
      <c r="G40" s="1">
        <v>1.0286963627027801</v>
      </c>
      <c r="H40" s="1">
        <v>2.6637445365357899E-2</v>
      </c>
      <c r="I40" s="1">
        <v>0.45699526776062499</v>
      </c>
      <c r="J40" s="1">
        <v>0.419853586711815</v>
      </c>
      <c r="L40">
        <f>AVERAGE(L18:L37)</f>
        <v>2.7399851180306811E-2</v>
      </c>
      <c r="M40">
        <f t="shared" ref="M40:Y40" si="7">AVERAGE(M18:M37)</f>
        <v>2.6635710862763968E-2</v>
      </c>
      <c r="O40">
        <f t="shared" ca="1" si="7"/>
        <v>1.4498148975474801E-5</v>
      </c>
      <c r="P40">
        <f t="shared" ca="1" si="7"/>
        <v>2.7389313348124517E-2</v>
      </c>
      <c r="Q40">
        <f t="shared" ca="1" si="7"/>
        <v>0.47004509029223385</v>
      </c>
      <c r="R40">
        <f t="shared" ca="1" si="7"/>
        <v>0.43181896832817229</v>
      </c>
      <c r="S40">
        <f t="shared" ca="1" si="7"/>
        <v>1.0284765477319362</v>
      </c>
      <c r="T40">
        <f t="shared" ca="1" si="7"/>
        <v>2.6631207302559162E-2</v>
      </c>
      <c r="U40">
        <f t="shared" ca="1" si="7"/>
        <v>0.45703079765149157</v>
      </c>
      <c r="V40">
        <f t="shared" ca="1" si="7"/>
        <v>0.41986284812290081</v>
      </c>
      <c r="X40">
        <f t="shared" ca="1" si="7"/>
        <v>2.7385946148144259E-2</v>
      </c>
      <c r="Y40">
        <f t="shared" ca="1" si="7"/>
        <v>2.6627883067708837E-2</v>
      </c>
    </row>
    <row r="41" spans="1:25" x14ac:dyDescent="0.25">
      <c r="A41" t="s">
        <v>4</v>
      </c>
      <c r="B41" t="s">
        <v>8</v>
      </c>
      <c r="C41" s="1">
        <v>491.08804856126801</v>
      </c>
      <c r="D41" s="1">
        <v>0.21645744192695199</v>
      </c>
      <c r="E41" s="1">
        <v>0.202552793713032</v>
      </c>
      <c r="F41" s="1">
        <v>0.20408299452386999</v>
      </c>
      <c r="G41" s="1">
        <v>0.204421711521731</v>
      </c>
      <c r="H41" s="1">
        <v>0.122707466254042</v>
      </c>
      <c r="I41" s="1">
        <v>6.9151380585740999E-3</v>
      </c>
      <c r="J41" s="1">
        <v>1.29806384452574E-2</v>
      </c>
      <c r="L41">
        <f>STDEV(L18:L37)/SQRT(COUNT(L18:L37))/L40</f>
        <v>2.1269313133374093E-3</v>
      </c>
      <c r="M41">
        <f t="shared" ref="M41:X41" si="8">STDEV(M18:M37)/SQRT(COUNT(M18:M37))/M40</f>
        <v>1.0703394371046344E-3</v>
      </c>
      <c r="O41">
        <f t="shared" ca="1" si="8"/>
        <v>2.5270802982660499</v>
      </c>
      <c r="P41">
        <f t="shared" ca="1" si="8"/>
        <v>2.1655441597206427E-3</v>
      </c>
      <c r="Q41">
        <f t="shared" ca="1" si="8"/>
        <v>2.0258033641559546E-3</v>
      </c>
      <c r="R41">
        <f t="shared" ca="1" si="8"/>
        <v>2.0412211064145254E-3</v>
      </c>
      <c r="S41">
        <f t="shared" ca="1" si="8"/>
        <v>2.0446540231141754E-3</v>
      </c>
      <c r="T41">
        <f t="shared" ca="1" si="8"/>
        <v>1.2275297357131048E-3</v>
      </c>
      <c r="U41">
        <f t="shared" ca="1" si="8"/>
        <v>6.9207077789937174E-5</v>
      </c>
      <c r="V41">
        <f t="shared" ca="1" si="8"/>
        <v>1.298337178076264E-4</v>
      </c>
      <c r="X41">
        <f t="shared" ca="1" si="8"/>
        <v>2.1280112485771649E-3</v>
      </c>
      <c r="Y41">
        <f ca="1">STDEV(Y18:Y37)/SQRT(COUNT(Y18:Y37))/Y40</f>
        <v>1.0707738782482696E-3</v>
      </c>
    </row>
    <row r="42" spans="1:25" x14ac:dyDescent="0.25">
      <c r="A42" t="s">
        <v>4</v>
      </c>
      <c r="B42" t="s">
        <v>7</v>
      </c>
      <c r="C42" s="1">
        <v>3.6637986637248499E-5</v>
      </c>
      <c r="D42" s="1">
        <v>5.9312767559788898E-5</v>
      </c>
      <c r="E42" s="1">
        <v>9.5221892521901003E-4</v>
      </c>
      <c r="F42" s="1">
        <v>8.8143799230161902E-4</v>
      </c>
      <c r="G42" s="1">
        <v>2.10287871099883E-3</v>
      </c>
      <c r="H42" s="1">
        <v>3.2686134282635397E-5</v>
      </c>
      <c r="I42" s="1">
        <v>3.1601853686797601E-5</v>
      </c>
      <c r="J42" s="1">
        <v>5.4499676090506402E-5</v>
      </c>
    </row>
    <row r="43" spans="1:25" x14ac:dyDescent="0.25">
      <c r="A43" t="s">
        <v>4</v>
      </c>
      <c r="B43" t="s">
        <v>6</v>
      </c>
      <c r="C43" s="1">
        <v>2196.2125190414199</v>
      </c>
      <c r="D43" s="1">
        <v>0.96802710876875797</v>
      </c>
      <c r="E43" s="1">
        <v>0.90584363154966296</v>
      </c>
      <c r="F43" s="1">
        <v>0.91268689761418398</v>
      </c>
      <c r="G43" s="1">
        <v>0.91420168607888497</v>
      </c>
      <c r="H43" s="1">
        <v>0.54876447178159904</v>
      </c>
      <c r="I43" s="1">
        <v>3.09254375455352E-2</v>
      </c>
      <c r="J43" s="1">
        <v>5.80511799098858E-2</v>
      </c>
    </row>
    <row r="44" spans="1:25" x14ac:dyDescent="0.25">
      <c r="A44" t="s">
        <v>4</v>
      </c>
      <c r="B44" t="s">
        <v>5</v>
      </c>
      <c r="C44" s="1">
        <v>1.63850057359233E-4</v>
      </c>
      <c r="D44" s="1">
        <v>2.6525476039466399E-4</v>
      </c>
      <c r="E44" s="1">
        <v>4.25845249250299E-3</v>
      </c>
      <c r="F44" s="1">
        <v>3.9419105374747104E-3</v>
      </c>
      <c r="G44" s="1">
        <v>9.4043594924610695E-3</v>
      </c>
      <c r="H44" s="1">
        <v>1.4617683635531799E-4</v>
      </c>
      <c r="I44" s="1">
        <v>1.41327786117363E-4</v>
      </c>
      <c r="J44" s="1">
        <v>2.43729960980184E-4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777C9-301D-46BF-9513-7B70CF93013E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0.99056245321402125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1.0218133220157211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1.0093392038320179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1.0049343935525783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1755170076.273</v>
      </c>
      <c r="C18" s="1">
        <v>1.78769700884952E-4</v>
      </c>
      <c r="D18" s="1">
        <v>2.75158466081756E-2</v>
      </c>
      <c r="E18" s="1">
        <v>0.47055478331942802</v>
      </c>
      <c r="F18" s="1">
        <v>0.43202824247934601</v>
      </c>
      <c r="G18" s="1">
        <v>1.0290852003919599</v>
      </c>
      <c r="H18" s="1">
        <v>2.6738161813711199E-2</v>
      </c>
      <c r="I18" s="1">
        <v>0.457255417860641</v>
      </c>
      <c r="J18" s="1">
        <v>0.41981775883551098</v>
      </c>
      <c r="L18" s="4">
        <f>D18-1/$R$1*$N$7/$N$6*C18</f>
        <v>2.7474324539260152E-2</v>
      </c>
      <c r="M18" s="4">
        <f>L18/G18</f>
        <v>2.6697813289702037E-2</v>
      </c>
      <c r="O18" s="1">
        <f ca="1">C18-Summary!B$5</f>
        <v>1.8580727598888053E-4</v>
      </c>
      <c r="P18" s="1">
        <f ca="1">D18-Summary!C$5</f>
        <v>2.7503576055200082E-2</v>
      </c>
      <c r="Q18" s="1">
        <f ca="1">E18-Summary!D$5</f>
        <v>0.47049086757737718</v>
      </c>
      <c r="R18" s="1">
        <f ca="1">F18-Summary!E$5</f>
        <v>0.4319454767321102</v>
      </c>
      <c r="S18" s="1">
        <f ca="1">G18-Summary!F$5</f>
        <v>1.0288653854211121</v>
      </c>
      <c r="T18" s="1">
        <f ca="1">P18/S18</f>
        <v>2.6731948071071453E-2</v>
      </c>
      <c r="U18" s="1">
        <f ca="1">Q18/S18</f>
        <v>0.45729098698835752</v>
      </c>
      <c r="V18" s="1">
        <f ca="1">R18/S18</f>
        <v>0.41982700832657133</v>
      </c>
      <c r="X18" s="4">
        <f ca="1">P18-1/$R$1*$N$7/$N$6*O18</f>
        <v>2.7460419399008288E-2</v>
      </c>
      <c r="Y18" s="4">
        <f ca="1">X18/S18</f>
        <v>2.6690002198653816E-2</v>
      </c>
    </row>
    <row r="19" spans="1:25" x14ac:dyDescent="0.25">
      <c r="A19">
        <v>2</v>
      </c>
      <c r="B19">
        <v>1755170082.2709999</v>
      </c>
      <c r="C19" s="1">
        <v>7.7729564519100398E-5</v>
      </c>
      <c r="D19" s="1">
        <v>2.7550011110479701E-2</v>
      </c>
      <c r="E19" s="1">
        <v>0.46963619218168401</v>
      </c>
      <c r="F19" s="1">
        <v>0.43173025592202502</v>
      </c>
      <c r="G19" s="1">
        <v>1.02796258860876</v>
      </c>
      <c r="H19" s="1">
        <v>2.6800597040954201E-2</v>
      </c>
      <c r="I19" s="1">
        <v>0.456861171200097</v>
      </c>
      <c r="J19" s="1">
        <v>0.419986350384915</v>
      </c>
      <c r="L19" s="4">
        <f t="shared" ref="L19:L36" si="0">D19-1/$R$1*$N$7/$N$6*C19</f>
        <v>2.7531957199113551E-2</v>
      </c>
      <c r="M19" s="4">
        <f t="shared" ref="M19:M37" si="1">L19/G19</f>
        <v>2.6783034231211839E-2</v>
      </c>
      <c r="O19" s="1">
        <f ca="1">C19-Summary!B$5</f>
        <v>8.4767139623028915E-5</v>
      </c>
      <c r="P19" s="1">
        <f ca="1">D19-Summary!C$5</f>
        <v>2.7537740557504183E-2</v>
      </c>
      <c r="Q19" s="1">
        <f ca="1">E19-Summary!D$5</f>
        <v>0.46957227643963317</v>
      </c>
      <c r="R19" s="1">
        <f ca="1">F19-Summary!E$5</f>
        <v>0.43164749017478921</v>
      </c>
      <c r="S19" s="1">
        <f ca="1">G19-Summary!F$5</f>
        <v>1.0277427736379121</v>
      </c>
      <c r="T19" s="1">
        <f t="shared" ref="T19:T37" ca="1" si="2">P19/S19</f>
        <v>2.6794389864721255E-2</v>
      </c>
      <c r="U19" s="1">
        <f t="shared" ref="U19:U37" ca="1" si="3">Q19/S19</f>
        <v>0.45689669485827</v>
      </c>
      <c r="V19" s="1">
        <f t="shared" ref="V19:V37" ca="1" si="4">R19/S19</f>
        <v>0.41999564603785239</v>
      </c>
      <c r="X19" s="4">
        <f t="shared" ref="X19:X37" ca="1" si="5">P19-1/$R$1*$N$7/$N$6*O19</f>
        <v>2.7518052058861688E-2</v>
      </c>
      <c r="Y19" s="4">
        <f t="shared" ref="Y19:Y37" ca="1" si="6">X19/S19</f>
        <v>2.677523283521201E-2</v>
      </c>
    </row>
    <row r="20" spans="1:25" x14ac:dyDescent="0.25">
      <c r="A20">
        <v>3</v>
      </c>
      <c r="B20">
        <v>1755170088.2739999</v>
      </c>
      <c r="C20" s="1">
        <v>8.2407120519016695E-5</v>
      </c>
      <c r="D20" s="1">
        <v>2.7516795606315699E-2</v>
      </c>
      <c r="E20" s="1">
        <v>0.47194220510750501</v>
      </c>
      <c r="F20" s="1">
        <v>0.433534200833322</v>
      </c>
      <c r="G20" s="1">
        <v>1.0328000666298001</v>
      </c>
      <c r="H20" s="1">
        <v>2.66429064979707E-2</v>
      </c>
      <c r="I20" s="1">
        <v>0.45695408081017203</v>
      </c>
      <c r="J20" s="1">
        <v>0.41976585288962598</v>
      </c>
      <c r="L20" s="4">
        <f t="shared" si="0"/>
        <v>2.7497655259151856E-2</v>
      </c>
      <c r="M20" s="4">
        <f t="shared" si="1"/>
        <v>2.6624374017404279E-2</v>
      </c>
      <c r="O20" s="1">
        <f ca="1">C20-Summary!B$5</f>
        <v>8.9444695622945211E-5</v>
      </c>
      <c r="P20" s="1">
        <f ca="1">D20-Summary!C$5</f>
        <v>2.7504525053340181E-2</v>
      </c>
      <c r="Q20" s="1">
        <f ca="1">E20-Summary!D$5</f>
        <v>0.47187828936545417</v>
      </c>
      <c r="R20" s="1">
        <f ca="1">F20-Summary!E$5</f>
        <v>0.43345143508608619</v>
      </c>
      <c r="S20" s="1">
        <f ca="1">G20-Summary!F$5</f>
        <v>1.0325802516589522</v>
      </c>
      <c r="T20" s="1">
        <f t="shared" ca="1" si="2"/>
        <v>2.6636694832339838E-2</v>
      </c>
      <c r="U20" s="1">
        <f t="shared" ca="1" si="3"/>
        <v>0.45698945782405825</v>
      </c>
      <c r="V20" s="1">
        <f t="shared" ca="1" si="4"/>
        <v>0.4197750580545187</v>
      </c>
      <c r="X20" s="4">
        <f t="shared" ca="1" si="5"/>
        <v>2.7483750118899992E-2</v>
      </c>
      <c r="Y20" s="4">
        <f t="shared" ca="1" si="6"/>
        <v>2.6616575394255666E-2</v>
      </c>
    </row>
    <row r="21" spans="1:25" x14ac:dyDescent="0.25">
      <c r="A21">
        <v>4</v>
      </c>
      <c r="B21">
        <v>1755170094.2709999</v>
      </c>
      <c r="C21" s="1">
        <v>-9.7195130390058404E-5</v>
      </c>
      <c r="D21" s="1">
        <v>2.7531979699444601E-2</v>
      </c>
      <c r="E21" s="1">
        <v>0.47266895234983097</v>
      </c>
      <c r="F21" s="1">
        <v>0.43390151321245202</v>
      </c>
      <c r="G21" s="1">
        <v>1.0340490495022201</v>
      </c>
      <c r="H21" s="1">
        <v>2.6625409803043801E-2</v>
      </c>
      <c r="I21" s="1">
        <v>0.45710496284230301</v>
      </c>
      <c r="J21" s="1">
        <v>0.419614053531915</v>
      </c>
      <c r="L21" s="4">
        <f t="shared" si="0"/>
        <v>2.7554554794006623E-2</v>
      </c>
      <c r="M21" s="4">
        <f t="shared" si="1"/>
        <v>2.6647241547459555E-2</v>
      </c>
      <c r="O21" s="1">
        <f ca="1">C21-Summary!B$5</f>
        <v>-9.0157555286129887E-5</v>
      </c>
      <c r="P21" s="1">
        <f ca="1">D21-Summary!C$5</f>
        <v>2.7519709146469083E-2</v>
      </c>
      <c r="Q21" s="1">
        <f ca="1">E21-Summary!D$5</f>
        <v>0.47260503660778014</v>
      </c>
      <c r="R21" s="1">
        <f ca="1">F21-Summary!E$5</f>
        <v>0.4338187474652162</v>
      </c>
      <c r="S21" s="1">
        <f ca="1">G21-Summary!F$5</f>
        <v>1.0338292345313722</v>
      </c>
      <c r="T21" s="1">
        <f t="shared" ca="1" si="2"/>
        <v>2.6619201921624494E-2</v>
      </c>
      <c r="U21" s="1">
        <f t="shared" ca="1" si="3"/>
        <v>0.45714032919760561</v>
      </c>
      <c r="V21" s="1">
        <f t="shared" ca="1" si="4"/>
        <v>0.41962321530002322</v>
      </c>
      <c r="X21" s="4">
        <f t="shared" ca="1" si="5"/>
        <v>2.7540649653754756E-2</v>
      </c>
      <c r="Y21" s="4">
        <f t="shared" ca="1" si="6"/>
        <v>2.6639457208074355E-2</v>
      </c>
    </row>
    <row r="22" spans="1:25" x14ac:dyDescent="0.25">
      <c r="A22">
        <v>5</v>
      </c>
      <c r="B22">
        <v>1755170100.2720001</v>
      </c>
      <c r="C22" s="1">
        <v>-1.9914229803174899E-4</v>
      </c>
      <c r="D22" s="1">
        <v>2.6995931512453199E-2</v>
      </c>
      <c r="E22" s="1">
        <v>0.462443004444894</v>
      </c>
      <c r="F22" s="1">
        <v>0.42511108014053001</v>
      </c>
      <c r="G22" s="1">
        <v>1.0124712363371999</v>
      </c>
      <c r="H22" s="1">
        <v>2.6663405876216101E-2</v>
      </c>
      <c r="I22" s="1">
        <v>0.456746807067689</v>
      </c>
      <c r="J22" s="1">
        <v>0.41987472323504699</v>
      </c>
      <c r="L22" s="4">
        <f t="shared" si="0"/>
        <v>2.7042185436814668E-2</v>
      </c>
      <c r="M22" s="4">
        <f t="shared" si="1"/>
        <v>2.6709090062296215E-2</v>
      </c>
      <c r="O22" s="1">
        <f ca="1">C22-Summary!B$5</f>
        <v>-1.9210472292782046E-4</v>
      </c>
      <c r="P22" s="1">
        <f ca="1">D22-Summary!C$5</f>
        <v>2.6983660959477681E-2</v>
      </c>
      <c r="Q22" s="1">
        <f ca="1">E22-Summary!D$5</f>
        <v>0.46237908870284317</v>
      </c>
      <c r="R22" s="1">
        <f ca="1">F22-Summary!E$5</f>
        <v>0.42502831439329419</v>
      </c>
      <c r="S22" s="1">
        <f ca="1">G22-Summary!F$5</f>
        <v>1.012251421366352</v>
      </c>
      <c r="T22" s="1">
        <f t="shared" ca="1" si="2"/>
        <v>2.6657073914556458E-2</v>
      </c>
      <c r="U22" s="1">
        <f t="shared" ca="1" si="3"/>
        <v>0.45678284954020315</v>
      </c>
      <c r="V22" s="1">
        <f t="shared" ca="1" si="4"/>
        <v>0.41988413690699949</v>
      </c>
      <c r="X22" s="4">
        <f t="shared" ca="1" si="5"/>
        <v>2.7028280296562804E-2</v>
      </c>
      <c r="Y22" s="4">
        <f t="shared" ca="1" si="6"/>
        <v>2.6701153217527349E-2</v>
      </c>
    </row>
    <row r="23" spans="1:25" x14ac:dyDescent="0.25">
      <c r="A23">
        <v>6</v>
      </c>
      <c r="B23">
        <v>1755170106.27</v>
      </c>
      <c r="C23" s="1">
        <v>-2.7977296132884599E-5</v>
      </c>
      <c r="D23" s="1">
        <v>2.64260443853526E-2</v>
      </c>
      <c r="E23" s="1">
        <v>0.45243792096352198</v>
      </c>
      <c r="F23" s="1">
        <v>0.41532593680524099</v>
      </c>
      <c r="G23" s="1">
        <v>0.99007451099287203</v>
      </c>
      <c r="H23" s="1">
        <v>2.6690965267706802E-2</v>
      </c>
      <c r="I23" s="1">
        <v>0.45697360748112298</v>
      </c>
      <c r="J23" s="1">
        <v>0.41948957598023701</v>
      </c>
      <c r="L23" s="4">
        <f t="shared" si="0"/>
        <v>2.643254255149791E-2</v>
      </c>
      <c r="M23" s="4">
        <f t="shared" si="1"/>
        <v>2.6697528577915495E-2</v>
      </c>
      <c r="O23" s="1">
        <f ca="1">C23-Summary!B$5</f>
        <v>-2.0939721028956078E-5</v>
      </c>
      <c r="P23" s="1">
        <f ca="1">D23-Summary!C$5</f>
        <v>2.6413773832377082E-2</v>
      </c>
      <c r="Q23" s="1">
        <f ca="1">E23-Summary!D$5</f>
        <v>0.45237400522147114</v>
      </c>
      <c r="R23" s="1">
        <f ca="1">F23-Summary!E$5</f>
        <v>0.41524317105800518</v>
      </c>
      <c r="S23" s="1">
        <f ca="1">G23-Summary!F$5</f>
        <v>0.98985469602202414</v>
      </c>
      <c r="T23" s="1">
        <f t="shared" ca="1" si="2"/>
        <v>2.6684496157392962E-2</v>
      </c>
      <c r="U23" s="1">
        <f t="shared" ca="1" si="3"/>
        <v>0.45701051582565394</v>
      </c>
      <c r="V23" s="1">
        <f t="shared" ca="1" si="4"/>
        <v>0.4194991171196768</v>
      </c>
      <c r="X23" s="4">
        <f t="shared" ca="1" si="5"/>
        <v>2.6418637411246042E-2</v>
      </c>
      <c r="Y23" s="4">
        <f t="shared" ca="1" si="6"/>
        <v>2.6689409584473224E-2</v>
      </c>
    </row>
    <row r="24" spans="1:25" x14ac:dyDescent="0.25">
      <c r="A24">
        <v>7</v>
      </c>
      <c r="B24">
        <v>1755170113.2739999</v>
      </c>
      <c r="C24" s="1">
        <v>2.06651642730603E-5</v>
      </c>
      <c r="D24" s="1">
        <v>2.7013953227207201E-2</v>
      </c>
      <c r="E24" s="1">
        <v>0.46320517794476901</v>
      </c>
      <c r="F24" s="1">
        <v>0.42552371337304101</v>
      </c>
      <c r="G24" s="1">
        <v>1.01415957950719</v>
      </c>
      <c r="H24" s="1">
        <v>2.6636787516550402E-2</v>
      </c>
      <c r="I24" s="1">
        <v>0.45673796047940901</v>
      </c>
      <c r="J24" s="1">
        <v>0.41958260018587501</v>
      </c>
      <c r="L24" s="4">
        <f t="shared" si="0"/>
        <v>2.7009153418454109E-2</v>
      </c>
      <c r="M24" s="4">
        <f t="shared" si="1"/>
        <v>2.6632054722175627E-2</v>
      </c>
      <c r="O24" s="1">
        <f ca="1">C24-Summary!B$5</f>
        <v>2.770273937698882E-5</v>
      </c>
      <c r="P24" s="1">
        <f ca="1">D24-Summary!C$5</f>
        <v>2.7001682674231683E-2</v>
      </c>
      <c r="Q24" s="1">
        <f ca="1">E24-Summary!D$5</f>
        <v>0.46314126220271817</v>
      </c>
      <c r="R24" s="1">
        <f ca="1">F24-Summary!E$5</f>
        <v>0.4254409476258052</v>
      </c>
      <c r="S24" s="1">
        <f ca="1">G24-Summary!F$5</f>
        <v>1.0139397645363422</v>
      </c>
      <c r="T24" s="1">
        <f t="shared" ca="1" si="2"/>
        <v>2.6630460327768193E-2</v>
      </c>
      <c r="U24" s="1">
        <f t="shared" ca="1" si="3"/>
        <v>0.4567739410185821</v>
      </c>
      <c r="V24" s="1">
        <f t="shared" ca="1" si="4"/>
        <v>0.41959193485261159</v>
      </c>
      <c r="X24" s="4">
        <f t="shared" ca="1" si="5"/>
        <v>2.6995248278202245E-2</v>
      </c>
      <c r="Y24" s="4">
        <f t="shared" ca="1" si="6"/>
        <v>2.6624114392581028E-2</v>
      </c>
    </row>
    <row r="25" spans="1:25" x14ac:dyDescent="0.25">
      <c r="A25">
        <v>8</v>
      </c>
      <c r="B25">
        <v>1755170119.27</v>
      </c>
      <c r="C25" s="1">
        <v>5.8084071125291198E-5</v>
      </c>
      <c r="D25" s="1">
        <v>2.73251163236417E-2</v>
      </c>
      <c r="E25" s="1">
        <v>0.46837835775801201</v>
      </c>
      <c r="F25" s="1">
        <v>0.43054248051509098</v>
      </c>
      <c r="G25" s="1">
        <v>1.0254368814757999</v>
      </c>
      <c r="H25" s="1">
        <v>2.6647292307562999E-2</v>
      </c>
      <c r="I25" s="1">
        <v>0.45675981254343301</v>
      </c>
      <c r="J25" s="1">
        <v>0.41986248816743899</v>
      </c>
      <c r="L25" s="4">
        <f t="shared" si="0"/>
        <v>2.7311625386462663E-2</v>
      </c>
      <c r="M25" s="4">
        <f t="shared" si="1"/>
        <v>2.663413602517983E-2</v>
      </c>
      <c r="O25" s="1">
        <f ca="1">C25-Summary!B$5</f>
        <v>6.5121646229219715E-5</v>
      </c>
      <c r="P25" s="1">
        <f ca="1">D25-Summary!C$5</f>
        <v>2.7312845770666182E-2</v>
      </c>
      <c r="Q25" s="1">
        <f ca="1">E25-Summary!D$5</f>
        <v>0.46831444201596117</v>
      </c>
      <c r="R25" s="1">
        <f ca="1">F25-Summary!E$5</f>
        <v>0.43045971476785516</v>
      </c>
      <c r="S25" s="1">
        <f ca="1">G25-Summary!F$5</f>
        <v>1.025217066504952</v>
      </c>
      <c r="T25" s="1">
        <f t="shared" ca="1" si="2"/>
        <v>2.6641036969641839E-2</v>
      </c>
      <c r="U25" s="1">
        <f t="shared" ca="1" si="3"/>
        <v>0.45679540198495039</v>
      </c>
      <c r="V25" s="1">
        <f t="shared" ca="1" si="4"/>
        <v>0.41987178016390925</v>
      </c>
      <c r="X25" s="4">
        <f t="shared" ca="1" si="5"/>
        <v>2.7297720246210799E-2</v>
      </c>
      <c r="Y25" s="4">
        <f t="shared" ca="1" si="6"/>
        <v>2.6626283484795017E-2</v>
      </c>
    </row>
    <row r="26" spans="1:25" x14ac:dyDescent="0.25">
      <c r="A26">
        <v>9</v>
      </c>
      <c r="B26">
        <v>1755170125.2739999</v>
      </c>
      <c r="C26" s="1">
        <v>1.41170012683885E-5</v>
      </c>
      <c r="D26" s="1">
        <v>2.7394382305663201E-2</v>
      </c>
      <c r="E26" s="1">
        <v>0.473253254691196</v>
      </c>
      <c r="F26" s="1">
        <v>0.434957010669139</v>
      </c>
      <c r="G26" s="1">
        <v>1.0357342795634501</v>
      </c>
      <c r="H26" s="1">
        <v>2.6449237846225802E-2</v>
      </c>
      <c r="I26" s="1">
        <v>0.456925356270591</v>
      </c>
      <c r="J26" s="1">
        <v>0.41995038616706398</v>
      </c>
      <c r="L26" s="4">
        <f t="shared" si="0"/>
        <v>2.7391103410544824E-2</v>
      </c>
      <c r="M26" s="4">
        <f t="shared" si="1"/>
        <v>2.6446072077569792E-2</v>
      </c>
      <c r="O26" s="1">
        <f ca="1">C26-Summary!B$5</f>
        <v>2.1154576372317018E-5</v>
      </c>
      <c r="P26" s="1">
        <f ca="1">D26-Summary!C$5</f>
        <v>2.7382111752687684E-2</v>
      </c>
      <c r="Q26" s="1">
        <f ca="1">E26-Summary!D$5</f>
        <v>0.47318933894914517</v>
      </c>
      <c r="R26" s="1">
        <f ca="1">F26-Summary!E$5</f>
        <v>0.43487424492190319</v>
      </c>
      <c r="S26" s="1">
        <f ca="1">G26-Summary!F$5</f>
        <v>1.0355144645926022</v>
      </c>
      <c r="T26" s="1">
        <f t="shared" ca="1" si="2"/>
        <v>2.6443002670619869E-2</v>
      </c>
      <c r="U26" s="1">
        <f t="shared" ca="1" si="3"/>
        <v>0.45696062694335216</v>
      </c>
      <c r="V26" s="1">
        <f t="shared" ca="1" si="4"/>
        <v>0.41995960442039193</v>
      </c>
      <c r="X26" s="4">
        <f t="shared" ca="1" si="5"/>
        <v>2.737719827029296E-2</v>
      </c>
      <c r="Y26" s="4">
        <f t="shared" ca="1" si="6"/>
        <v>2.6438257703202482E-2</v>
      </c>
    </row>
    <row r="27" spans="1:25" x14ac:dyDescent="0.25">
      <c r="A27">
        <v>10</v>
      </c>
      <c r="B27">
        <v>1755170131.2739999</v>
      </c>
      <c r="C27" s="1">
        <v>-7.5681998576300502E-5</v>
      </c>
      <c r="D27" s="1">
        <v>2.7356427746696398E-2</v>
      </c>
      <c r="E27" s="1">
        <v>0.46798444442228199</v>
      </c>
      <c r="F27" s="1">
        <v>0.42986607515953301</v>
      </c>
      <c r="G27" s="1">
        <v>1.02350914542723</v>
      </c>
      <c r="H27" s="1">
        <v>2.6728073577962402E-2</v>
      </c>
      <c r="I27" s="1">
        <v>0.45723523479307698</v>
      </c>
      <c r="J27" s="1">
        <v>0.41999241245675301</v>
      </c>
      <c r="L27" s="4">
        <f t="shared" si="0"/>
        <v>2.7374006078734702E-2</v>
      </c>
      <c r="M27" s="4">
        <f t="shared" si="1"/>
        <v>2.6745248150477765E-2</v>
      </c>
      <c r="O27" s="1">
        <f ca="1">C27-Summary!B$5</f>
        <v>-6.8644423472371985E-5</v>
      </c>
      <c r="P27" s="1">
        <f ca="1">D27-Summary!C$5</f>
        <v>2.734415719372088E-2</v>
      </c>
      <c r="Q27" s="1">
        <f ca="1">E27-Summary!D$5</f>
        <v>0.46792052868023115</v>
      </c>
      <c r="R27" s="1">
        <f ca="1">F27-Summary!E$5</f>
        <v>0.4297833094122972</v>
      </c>
      <c r="S27" s="1">
        <f ca="1">G27-Summary!F$5</f>
        <v>1.0232893304563822</v>
      </c>
      <c r="T27" s="1">
        <f t="shared" ca="1" si="2"/>
        <v>2.6721823808644147E-2</v>
      </c>
      <c r="U27" s="1">
        <f t="shared" ca="1" si="3"/>
        <v>0.45727099340666516</v>
      </c>
      <c r="V27" s="1">
        <f t="shared" ca="1" si="4"/>
        <v>0.42000174986737709</v>
      </c>
      <c r="X27" s="4">
        <f t="shared" ca="1" si="5"/>
        <v>2.7360100938482838E-2</v>
      </c>
      <c r="Y27" s="4">
        <f t="shared" ca="1" si="6"/>
        <v>2.6737404685222666E-2</v>
      </c>
    </row>
    <row r="28" spans="1:25" x14ac:dyDescent="0.25">
      <c r="A28">
        <v>11</v>
      </c>
      <c r="B28">
        <v>1755170137.27</v>
      </c>
      <c r="C28" s="1">
        <v>9.2697821665160306E-5</v>
      </c>
      <c r="D28" s="1">
        <v>2.75120506246508E-2</v>
      </c>
      <c r="E28" s="1">
        <v>0.47358861518015</v>
      </c>
      <c r="F28" s="1">
        <v>0.43500756908049798</v>
      </c>
      <c r="G28" s="1">
        <v>1.0362491828712399</v>
      </c>
      <c r="H28" s="1">
        <v>2.65496475938541E-2</v>
      </c>
      <c r="I28" s="1">
        <v>0.45702194318544898</v>
      </c>
      <c r="J28" s="1">
        <v>0.41979050625176501</v>
      </c>
      <c r="L28" s="4">
        <f t="shared" si="0"/>
        <v>2.7490520100627774E-2</v>
      </c>
      <c r="M28" s="4">
        <f t="shared" si="1"/>
        <v>2.6528870232212898E-2</v>
      </c>
      <c r="O28" s="1">
        <f ca="1">C28-Summary!B$5</f>
        <v>9.9735396769088823E-5</v>
      </c>
      <c r="P28" s="1">
        <f ca="1">D28-Summary!C$5</f>
        <v>2.7499780071675282E-2</v>
      </c>
      <c r="Q28" s="1">
        <f ca="1">E28-Summary!D$5</f>
        <v>0.47352469943809916</v>
      </c>
      <c r="R28" s="1">
        <f ca="1">F28-Summary!E$5</f>
        <v>0.43492480333326217</v>
      </c>
      <c r="S28" s="1">
        <f ca="1">G28-Summary!F$5</f>
        <v>1.036029367900392</v>
      </c>
      <c r="T28" s="1">
        <f t="shared" ca="1" si="2"/>
        <v>2.6543436821106811E-2</v>
      </c>
      <c r="U28" s="1">
        <f t="shared" ca="1" si="3"/>
        <v>0.45705721682170086</v>
      </c>
      <c r="V28" s="1">
        <f t="shared" ca="1" si="4"/>
        <v>0.41979968600183309</v>
      </c>
      <c r="X28" s="4">
        <f t="shared" ca="1" si="5"/>
        <v>2.7476614960375907E-2</v>
      </c>
      <c r="Y28" s="4">
        <f t="shared" ca="1" si="6"/>
        <v>2.6521077308898851E-2</v>
      </c>
    </row>
    <row r="29" spans="1:25" x14ac:dyDescent="0.25">
      <c r="A29">
        <v>12</v>
      </c>
      <c r="B29">
        <v>1755170143.2720001</v>
      </c>
      <c r="C29" s="1">
        <v>3.7152305786055902E-4</v>
      </c>
      <c r="D29" s="1">
        <v>2.7126833486210301E-2</v>
      </c>
      <c r="E29" s="1">
        <v>0.46677879133663203</v>
      </c>
      <c r="F29" s="1">
        <v>0.42852811820241599</v>
      </c>
      <c r="G29" s="1">
        <v>1.0206484241009699</v>
      </c>
      <c r="H29" s="1">
        <v>2.6578038867894001E-2</v>
      </c>
      <c r="I29" s="1">
        <v>0.45733553328884002</v>
      </c>
      <c r="J29" s="1">
        <v>0.41985869774881701</v>
      </c>
      <c r="L29" s="4">
        <f t="shared" si="0"/>
        <v>2.7040541424771476E-2</v>
      </c>
      <c r="M29" s="4">
        <f t="shared" si="1"/>
        <v>2.6493492554588445E-2</v>
      </c>
      <c r="O29" s="1">
        <f ca="1">C29-Summary!B$5</f>
        <v>3.7856063296448753E-4</v>
      </c>
      <c r="P29" s="1">
        <f ca="1">D29-Summary!C$5</f>
        <v>2.7114562933234783E-2</v>
      </c>
      <c r="Q29" s="1">
        <f ca="1">E29-Summary!D$5</f>
        <v>0.46671487559458119</v>
      </c>
      <c r="R29" s="1">
        <f ca="1">F29-Summary!E$5</f>
        <v>0.42844535245518017</v>
      </c>
      <c r="S29" s="1">
        <f ca="1">G29-Summary!F$5</f>
        <v>1.020428609130122</v>
      </c>
      <c r="T29" s="1">
        <f t="shared" ca="1" si="2"/>
        <v>2.6571739258025071E-2</v>
      </c>
      <c r="U29" s="1">
        <f t="shared" ca="1" si="3"/>
        <v>0.45737141375567519</v>
      </c>
      <c r="V29" s="1">
        <f t="shared" ca="1" si="4"/>
        <v>0.41986803253234356</v>
      </c>
      <c r="X29" s="4">
        <f t="shared" ca="1" si="5"/>
        <v>2.7026636284519612E-2</v>
      </c>
      <c r="Y29" s="4">
        <f t="shared" ca="1" si="6"/>
        <v>2.6485572868795621E-2</v>
      </c>
    </row>
    <row r="30" spans="1:25" x14ac:dyDescent="0.25">
      <c r="A30">
        <v>13</v>
      </c>
      <c r="B30">
        <v>1755170150.2720001</v>
      </c>
      <c r="C30" s="1">
        <v>-5.6974546653621797E-5</v>
      </c>
      <c r="D30" s="1">
        <v>2.7625936419580499E-2</v>
      </c>
      <c r="E30" s="1">
        <v>0.47111569450498297</v>
      </c>
      <c r="F30" s="1">
        <v>0.43268407232552297</v>
      </c>
      <c r="G30" s="1">
        <v>1.0306582570631599</v>
      </c>
      <c r="H30" s="1">
        <v>2.6804167366106201E-2</v>
      </c>
      <c r="I30" s="1">
        <v>0.45710175150336801</v>
      </c>
      <c r="J30" s="1">
        <v>0.41981332741508698</v>
      </c>
      <c r="L30" s="4">
        <f t="shared" si="0"/>
        <v>2.7639169652286417E-2</v>
      </c>
      <c r="M30" s="4">
        <f t="shared" si="1"/>
        <v>2.6817006959264731E-2</v>
      </c>
      <c r="O30" s="1">
        <f ca="1">C30-Summary!B$5</f>
        <v>-4.993697154969328E-5</v>
      </c>
      <c r="P30" s="1">
        <f ca="1">D30-Summary!C$5</f>
        <v>2.7613665866604981E-2</v>
      </c>
      <c r="Q30" s="1">
        <f ca="1">E30-Summary!D$5</f>
        <v>0.47105177876293214</v>
      </c>
      <c r="R30" s="1">
        <f ca="1">F30-Summary!E$5</f>
        <v>0.43260130657828716</v>
      </c>
      <c r="S30" s="1">
        <f ca="1">G30-Summary!F$5</f>
        <v>1.0304384420923121</v>
      </c>
      <c r="T30" s="1">
        <f t="shared" ca="1" si="2"/>
        <v>2.6797977189724455E-2</v>
      </c>
      <c r="U30" s="1">
        <f t="shared" ca="1" si="3"/>
        <v>0.45713723355124292</v>
      </c>
      <c r="V30" s="1">
        <f t="shared" ca="1" si="4"/>
        <v>0.41982256184065431</v>
      </c>
      <c r="X30" s="4">
        <f t="shared" ca="1" si="5"/>
        <v>2.7625264512034554E-2</v>
      </c>
      <c r="Y30" s="4">
        <f t="shared" ca="1" si="6"/>
        <v>2.6809233219154044E-2</v>
      </c>
    </row>
    <row r="31" spans="1:25" x14ac:dyDescent="0.25">
      <c r="A31">
        <v>14</v>
      </c>
      <c r="B31">
        <v>1755170156.27</v>
      </c>
      <c r="C31" s="1">
        <v>-1.1139792379841299E-5</v>
      </c>
      <c r="D31" s="1">
        <v>2.7110706952037999E-2</v>
      </c>
      <c r="E31" s="1">
        <v>0.46500300719027898</v>
      </c>
      <c r="F31" s="1">
        <v>0.42739373577071699</v>
      </c>
      <c r="G31" s="1">
        <v>1.0180130470239701</v>
      </c>
      <c r="H31" s="1">
        <v>2.6631001470258601E-2</v>
      </c>
      <c r="I31" s="1">
        <v>0.45677509590830101</v>
      </c>
      <c r="J31" s="1">
        <v>0.41983129491330701</v>
      </c>
      <c r="L31" s="4">
        <f t="shared" si="0"/>
        <v>2.7113294343663146E-2</v>
      </c>
      <c r="M31" s="4">
        <f t="shared" si="1"/>
        <v>2.6633543079752627E-2</v>
      </c>
      <c r="O31" s="1">
        <f ca="1">C31-Summary!B$5</f>
        <v>-4.10221727591278E-6</v>
      </c>
      <c r="P31" s="1">
        <f ca="1">D31-Summary!C$5</f>
        <v>2.7098436399062481E-2</v>
      </c>
      <c r="Q31" s="1">
        <f ca="1">E31-Summary!D$5</f>
        <v>0.46493909144822815</v>
      </c>
      <c r="R31" s="1">
        <f ca="1">F31-Summary!E$5</f>
        <v>0.42731097002348117</v>
      </c>
      <c r="S31" s="1">
        <f ca="1">G31-Summary!F$5</f>
        <v>1.0177932320531222</v>
      </c>
      <c r="T31" s="1">
        <f t="shared" ca="1" si="2"/>
        <v>2.6624696987224729E-2</v>
      </c>
      <c r="U31" s="1">
        <f t="shared" ca="1" si="3"/>
        <v>0.45681094824175578</v>
      </c>
      <c r="V31" s="1">
        <f t="shared" ca="1" si="4"/>
        <v>0.41984064794918807</v>
      </c>
      <c r="X31" s="4">
        <f t="shared" ca="1" si="5"/>
        <v>2.7099389203411279E-2</v>
      </c>
      <c r="Y31" s="4">
        <f t="shared" ca="1" si="6"/>
        <v>2.6625633134488035E-2</v>
      </c>
    </row>
    <row r="32" spans="1:25" x14ac:dyDescent="0.25">
      <c r="A32">
        <v>15</v>
      </c>
      <c r="B32">
        <v>1755170162.27</v>
      </c>
      <c r="C32" s="1">
        <v>8.8020216948761094E-5</v>
      </c>
      <c r="D32" s="1">
        <v>2.72871644024048E-2</v>
      </c>
      <c r="E32" s="1">
        <v>0.467306266798315</v>
      </c>
      <c r="F32" s="1">
        <v>0.429562903355099</v>
      </c>
      <c r="G32" s="1">
        <v>1.02291251951547</v>
      </c>
      <c r="H32" s="1">
        <v>2.66759511510621E-2</v>
      </c>
      <c r="I32" s="1">
        <v>0.45683893576711898</v>
      </c>
      <c r="J32" s="1">
        <v>0.41994099706450799</v>
      </c>
      <c r="L32" s="4">
        <f t="shared" si="0"/>
        <v>2.7266720325494636E-2</v>
      </c>
      <c r="M32" s="4">
        <f t="shared" si="1"/>
        <v>2.6655965007066539E-2</v>
      </c>
      <c r="O32" s="1">
        <f ca="1">C32-Summary!B$5</f>
        <v>9.5057792052689611E-5</v>
      </c>
      <c r="P32" s="1">
        <f ca="1">D32-Summary!C$5</f>
        <v>2.7274893849429282E-2</v>
      </c>
      <c r="Q32" s="1">
        <f ca="1">E32-Summary!D$5</f>
        <v>0.46724235105626416</v>
      </c>
      <c r="R32" s="1">
        <f ca="1">F32-Summary!E$5</f>
        <v>0.42948013760786319</v>
      </c>
      <c r="S32" s="1">
        <f ca="1">G32-Summary!F$5</f>
        <v>1.0226927045446221</v>
      </c>
      <c r="T32" s="1">
        <f t="shared" ca="1" si="2"/>
        <v>2.6669686532646251E-2</v>
      </c>
      <c r="U32" s="1">
        <f t="shared" ca="1" si="3"/>
        <v>0.45687463006232626</v>
      </c>
      <c r="V32" s="1">
        <f t="shared" ca="1" si="4"/>
        <v>0.41995032887136835</v>
      </c>
      <c r="X32" s="4">
        <f t="shared" ca="1" si="5"/>
        <v>2.7252815185242769E-2</v>
      </c>
      <c r="Y32" s="4">
        <f t="shared" ca="1" si="6"/>
        <v>2.6648097775741661E-2</v>
      </c>
    </row>
    <row r="33" spans="1:25" x14ac:dyDescent="0.25">
      <c r="A33">
        <v>16</v>
      </c>
      <c r="B33">
        <v>1755170168.273</v>
      </c>
      <c r="C33" s="1">
        <v>1.02988629988644E-4</v>
      </c>
      <c r="D33" s="1">
        <v>2.73251163236417E-2</v>
      </c>
      <c r="E33" s="1">
        <v>0.466460535290534</v>
      </c>
      <c r="F33" s="1">
        <v>0.42885846674482297</v>
      </c>
      <c r="G33" s="1">
        <v>1.02143201263818</v>
      </c>
      <c r="H33" s="1">
        <v>2.67517720078751E-2</v>
      </c>
      <c r="I33" s="1">
        <v>0.45667311139558497</v>
      </c>
      <c r="J33" s="1">
        <v>0.41986002145865298</v>
      </c>
      <c r="L33" s="4">
        <f t="shared" si="0"/>
        <v>2.7301195597865872E-2</v>
      </c>
      <c r="M33" s="4">
        <f t="shared" si="1"/>
        <v>2.6728353194405634E-2</v>
      </c>
      <c r="O33" s="1">
        <f ca="1">C33-Summary!B$5</f>
        <v>1.1002620509257252E-4</v>
      </c>
      <c r="P33" s="1">
        <f ca="1">D33-Summary!C$5</f>
        <v>2.7312845770666182E-2</v>
      </c>
      <c r="Q33" s="1">
        <f ca="1">E33-Summary!D$5</f>
        <v>0.46639661954848316</v>
      </c>
      <c r="R33" s="1">
        <f ca="1">F33-Summary!E$5</f>
        <v>0.42877570099758716</v>
      </c>
      <c r="S33" s="1">
        <f ca="1">G33-Summary!F$5</f>
        <v>1.0212121976673321</v>
      </c>
      <c r="T33" s="1">
        <f t="shared" ca="1" si="2"/>
        <v>2.6745514627669536E-2</v>
      </c>
      <c r="U33" s="1">
        <f t="shared" ca="1" si="3"/>
        <v>0.45670882174520944</v>
      </c>
      <c r="V33" s="1">
        <f t="shared" ca="1" si="4"/>
        <v>0.41986934936441506</v>
      </c>
      <c r="X33" s="4">
        <f t="shared" ca="1" si="5"/>
        <v>2.7287290457614004E-2</v>
      </c>
      <c r="Y33" s="4">
        <f t="shared" ca="1" si="6"/>
        <v>2.6720490139017176E-2</v>
      </c>
    </row>
    <row r="34" spans="1:25" x14ac:dyDescent="0.25">
      <c r="A34">
        <v>17</v>
      </c>
      <c r="B34">
        <v>1755170175.2720001</v>
      </c>
      <c r="C34" s="1">
        <v>-8.3164880164683601E-5</v>
      </c>
      <c r="D34" s="1">
        <v>2.7401973390907702E-2</v>
      </c>
      <c r="E34" s="1">
        <v>0.47378231538497101</v>
      </c>
      <c r="F34" s="1">
        <v>0.434883474942661</v>
      </c>
      <c r="G34" s="1">
        <v>1.0370088903067101</v>
      </c>
      <c r="H34" s="1">
        <v>2.6424048672141098E-2</v>
      </c>
      <c r="I34" s="1">
        <v>0.45687391864580801</v>
      </c>
      <c r="J34" s="1">
        <v>0.41936330441104902</v>
      </c>
      <c r="L34" s="4">
        <f t="shared" si="0"/>
        <v>2.7421289739642689E-2</v>
      </c>
      <c r="M34" s="4">
        <f t="shared" si="1"/>
        <v>2.6442675656842687E-2</v>
      </c>
      <c r="O34" s="1">
        <f ca="1">C34-Summary!B$5</f>
        <v>-7.6127305060755084E-5</v>
      </c>
      <c r="P34" s="1">
        <f ca="1">D34-Summary!C$5</f>
        <v>2.7389702837932184E-2</v>
      </c>
      <c r="Q34" s="1">
        <f ca="1">E34-Summary!D$5</f>
        <v>0.47371839964292017</v>
      </c>
      <c r="R34" s="1">
        <f ca="1">F34-Summary!E$5</f>
        <v>0.43480070919542518</v>
      </c>
      <c r="S34" s="1">
        <f ca="1">G34-Summary!F$5</f>
        <v>1.0367890753358622</v>
      </c>
      <c r="T34" s="1">
        <f t="shared" ca="1" si="2"/>
        <v>2.6417815821467291E-2</v>
      </c>
      <c r="U34" s="1">
        <f t="shared" ca="1" si="3"/>
        <v>0.45690913505185388</v>
      </c>
      <c r="V34" s="1">
        <f t="shared" ca="1" si="4"/>
        <v>0.41937238686140077</v>
      </c>
      <c r="X34" s="4">
        <f t="shared" ca="1" si="5"/>
        <v>2.7407384599390825E-2</v>
      </c>
      <c r="Y34" s="4">
        <f t="shared" ca="1" si="6"/>
        <v>2.6434870169240888E-2</v>
      </c>
    </row>
    <row r="35" spans="1:25" x14ac:dyDescent="0.25">
      <c r="A35">
        <v>18</v>
      </c>
      <c r="B35">
        <v>1755170181.2720001</v>
      </c>
      <c r="C35" s="1">
        <v>9.1762298950294404E-5</v>
      </c>
      <c r="D35" s="1">
        <v>2.7579431481423101E-2</v>
      </c>
      <c r="E35" s="1">
        <v>0.470746831443622</v>
      </c>
      <c r="F35" s="1">
        <v>0.43260035389734502</v>
      </c>
      <c r="G35" s="1">
        <v>1.0300112620705999</v>
      </c>
      <c r="H35" s="1">
        <v>2.6775854300836399E-2</v>
      </c>
      <c r="I35" s="1">
        <v>0.45703076148632799</v>
      </c>
      <c r="J35" s="1">
        <v>0.41999575133547601</v>
      </c>
      <c r="L35" s="4">
        <f t="shared" si="0"/>
        <v>2.7558118247234125E-2</v>
      </c>
      <c r="M35" s="4">
        <f t="shared" si="1"/>
        <v>2.6755162066708756E-2</v>
      </c>
      <c r="O35" s="1">
        <f ca="1">C35-Summary!B$5</f>
        <v>9.8799874054222921E-5</v>
      </c>
      <c r="P35" s="1">
        <f ca="1">D35-Summary!C$5</f>
        <v>2.7567160928447583E-2</v>
      </c>
      <c r="Q35" s="1">
        <f ca="1">E35-Summary!D$5</f>
        <v>0.47068291570157117</v>
      </c>
      <c r="R35" s="1">
        <f ca="1">F35-Summary!E$5</f>
        <v>0.43251758815010921</v>
      </c>
      <c r="S35" s="1">
        <f ca="1">G35-Summary!F$5</f>
        <v>1.029791447099752</v>
      </c>
      <c r="T35" s="1">
        <f t="shared" ca="1" si="2"/>
        <v>2.676965419171641E-2</v>
      </c>
      <c r="U35" s="1">
        <f t="shared" ca="1" si="3"/>
        <v>0.45706625067354817</v>
      </c>
      <c r="V35" s="1">
        <f t="shared" ca="1" si="4"/>
        <v>0.42000503050227106</v>
      </c>
      <c r="X35" s="4">
        <f t="shared" ca="1" si="5"/>
        <v>2.7544213106982261E-2</v>
      </c>
      <c r="Y35" s="4">
        <f t="shared" ca="1" si="6"/>
        <v>2.6747370241378746E-2</v>
      </c>
    </row>
    <row r="36" spans="1:25" x14ac:dyDescent="0.25">
      <c r="A36">
        <v>19</v>
      </c>
      <c r="B36">
        <v>1755170187.2690001</v>
      </c>
      <c r="C36" s="1">
        <v>1.3947508677942101E-4</v>
      </c>
      <c r="D36" s="1">
        <v>2.73621208383973E-2</v>
      </c>
      <c r="E36" s="1">
        <v>0.47056185204749101</v>
      </c>
      <c r="F36" s="1">
        <v>0.43187923999139999</v>
      </c>
      <c r="G36" s="1">
        <v>1.0292205457496699</v>
      </c>
      <c r="H36" s="1">
        <v>2.6585284321609701E-2</v>
      </c>
      <c r="I36" s="1">
        <v>0.45720215554455401</v>
      </c>
      <c r="J36" s="1">
        <v>0.41961777946904899</v>
      </c>
      <c r="L36" s="4">
        <f t="shared" si="0"/>
        <v>2.7329725560357593E-2</v>
      </c>
      <c r="M36" s="4">
        <f t="shared" si="1"/>
        <v>2.655380877618509E-2</v>
      </c>
      <c r="O36" s="1">
        <f ca="1">C36-Summary!B$5</f>
        <v>1.4651266188334954E-4</v>
      </c>
      <c r="P36" s="1">
        <f ca="1">D36-Summary!C$5</f>
        <v>2.7349850285421782E-2</v>
      </c>
      <c r="Q36" s="1">
        <f ca="1">E36-Summary!D$5</f>
        <v>0.47049793630544018</v>
      </c>
      <c r="R36" s="1">
        <f ca="1">F36-Summary!E$5</f>
        <v>0.43179647424416417</v>
      </c>
      <c r="S36" s="1">
        <f ca="1">G36-Summary!F$5</f>
        <v>1.029000730778822</v>
      </c>
      <c r="T36" s="1">
        <f t="shared" ca="1" si="2"/>
        <v>2.6579038738603657E-2</v>
      </c>
      <c r="U36" s="1">
        <f t="shared" ca="1" si="3"/>
        <v>0.45723770861594371</v>
      </c>
      <c r="V36" s="1">
        <f t="shared" ca="1" si="4"/>
        <v>0.41962698502395562</v>
      </c>
      <c r="X36" s="4">
        <f t="shared" ca="1" si="5"/>
        <v>2.7315820420105726E-2</v>
      </c>
      <c r="Y36" s="4">
        <f t="shared" ca="1" si="6"/>
        <v>2.6545967950315389E-2</v>
      </c>
    </row>
    <row r="37" spans="1:25" x14ac:dyDescent="0.25">
      <c r="A37">
        <v>20</v>
      </c>
      <c r="B37">
        <v>1755170193.2709999</v>
      </c>
      <c r="C37" s="1">
        <v>-3.65636527407807E-6</v>
      </c>
      <c r="D37" s="1">
        <v>2.77939417215739E-2</v>
      </c>
      <c r="E37" s="1">
        <v>0.47403393461820298</v>
      </c>
      <c r="F37" s="1">
        <v>0.43555120580670398</v>
      </c>
      <c r="G37" s="1">
        <v>1.03748851639235</v>
      </c>
      <c r="H37" s="1">
        <v>2.6789637940496502E-2</v>
      </c>
      <c r="I37" s="1">
        <v>0.45690523521798299</v>
      </c>
      <c r="J37" s="1">
        <v>0.41981303785534102</v>
      </c>
      <c r="L37" s="4">
        <f>D37-1/$R$1*$N$7/$N$6*C37</f>
        <v>2.7794790969797391E-2</v>
      </c>
      <c r="M37" s="4">
        <f t="shared" si="1"/>
        <v>2.6790456502061327E-2</v>
      </c>
      <c r="O37" s="1">
        <f ca="1">C37-Summary!B$5</f>
        <v>3.3812098298504493E-6</v>
      </c>
      <c r="P37" s="1">
        <f ca="1">D37-Summary!C$5</f>
        <v>2.7781671168598383E-2</v>
      </c>
      <c r="Q37" s="1">
        <f ca="1">E37-Summary!D$5</f>
        <v>0.47397001887615214</v>
      </c>
      <c r="R37" s="1">
        <f ca="1">F37-Summary!E$5</f>
        <v>0.43546844005946816</v>
      </c>
      <c r="S37" s="1">
        <f ca="1">G37-Summary!F$5</f>
        <v>1.0372687014215021</v>
      </c>
      <c r="T37" s="1">
        <f t="shared" ca="1" si="2"/>
        <v>2.6783485446466863E-2</v>
      </c>
      <c r="U37" s="1">
        <f t="shared" ca="1" si="3"/>
        <v>0.45694044197671285</v>
      </c>
      <c r="V37" s="1">
        <f t="shared" ca="1" si="4"/>
        <v>0.41982221141223103</v>
      </c>
      <c r="X37" s="4">
        <f t="shared" ca="1" si="5"/>
        <v>2.7780885829545524E-2</v>
      </c>
      <c r="Y37" s="4">
        <f t="shared" ca="1" si="6"/>
        <v>2.6782728324371324E-2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3.81653713589716E-5</v>
      </c>
      <c r="D40" s="1">
        <v>2.7337588208312901E-2</v>
      </c>
      <c r="E40" s="1">
        <v>0.468594106848915</v>
      </c>
      <c r="F40" s="1">
        <v>0.43047348246134498</v>
      </c>
      <c r="G40" s="1">
        <v>1.02544625980844</v>
      </c>
      <c r="H40" s="1">
        <v>2.6659412062001901E-2</v>
      </c>
      <c r="I40" s="1">
        <v>0.456965642664593</v>
      </c>
      <c r="J40" s="1">
        <v>0.41979104598787198</v>
      </c>
      <c r="L40">
        <f>AVERAGE(L18:L37)</f>
        <v>2.7328723701789109E-2</v>
      </c>
      <c r="M40">
        <f t="shared" ref="M40:Y40" si="7">AVERAGE(M18:M37)</f>
        <v>2.6650796336524056E-2</v>
      </c>
      <c r="O40">
        <f t="shared" ca="1" si="7"/>
        <v>4.5202946462900083E-5</v>
      </c>
      <c r="P40">
        <f t="shared" ca="1" si="7"/>
        <v>2.7325317655337383E-2</v>
      </c>
      <c r="Q40">
        <f t="shared" ca="1" si="7"/>
        <v>0.46853019110686428</v>
      </c>
      <c r="R40">
        <f t="shared" ca="1" si="7"/>
        <v>0.43039071671410944</v>
      </c>
      <c r="S40">
        <f t="shared" ca="1" si="7"/>
        <v>1.0252264448375921</v>
      </c>
      <c r="T40">
        <f t="shared" ca="1" si="7"/>
        <v>2.6653158707651579E-2</v>
      </c>
      <c r="U40">
        <f t="shared" ca="1" si="7"/>
        <v>0.45700127990418338</v>
      </c>
      <c r="V40">
        <f t="shared" ca="1" si="7"/>
        <v>0.41980032357047958</v>
      </c>
      <c r="X40">
        <f t="shared" ca="1" si="7"/>
        <v>2.7314818561537245E-2</v>
      </c>
      <c r="Y40">
        <f t="shared" ca="1" si="7"/>
        <v>2.6642946591769967E-2</v>
      </c>
    </row>
    <row r="41" spans="1:25" x14ac:dyDescent="0.25">
      <c r="A41" t="s">
        <v>4</v>
      </c>
      <c r="B41" t="s">
        <v>8</v>
      </c>
      <c r="C41" s="1">
        <v>70.923899154127</v>
      </c>
      <c r="D41" s="1">
        <v>0.243698200729875</v>
      </c>
      <c r="E41" s="1">
        <v>0.24515604319157699</v>
      </c>
      <c r="F41" s="1">
        <v>0.24485534879360801</v>
      </c>
      <c r="G41" s="1">
        <v>0.24316036068697899</v>
      </c>
      <c r="H41" s="1">
        <v>9.0000765331938001E-2</v>
      </c>
      <c r="I41" s="1">
        <v>9.3895268420816393E-3</v>
      </c>
      <c r="J41" s="1">
        <v>9.2462241974412603E-3</v>
      </c>
      <c r="L41">
        <f>STDEV(L18:L37)/SQRT(COUNT(L18:L37))/L40</f>
        <v>2.4262430766461354E-3</v>
      </c>
      <c r="M41">
        <f t="shared" ref="M41:X41" si="8">STDEV(M18:M37)/SQRT(COUNT(M18:M37))/M40</f>
        <v>9.3141129395582403E-4</v>
      </c>
      <c r="O41">
        <f t="shared" ca="1" si="8"/>
        <v>0.59881869684426992</v>
      </c>
      <c r="P41">
        <f t="shared" ca="1" si="8"/>
        <v>2.4380763446893612E-3</v>
      </c>
      <c r="Q41">
        <f t="shared" ca="1" si="8"/>
        <v>2.4518948677902564E-3</v>
      </c>
      <c r="R41">
        <f t="shared" ca="1" si="8"/>
        <v>2.4490243539450982E-3</v>
      </c>
      <c r="S41">
        <f t="shared" ca="1" si="8"/>
        <v>2.4321249579123089E-3</v>
      </c>
      <c r="T41">
        <f t="shared" ca="1" si="8"/>
        <v>9.0030732514822349E-4</v>
      </c>
      <c r="U41">
        <f t="shared" ca="1" si="8"/>
        <v>9.3870936988737203E-5</v>
      </c>
      <c r="V41">
        <f t="shared" ca="1" si="8"/>
        <v>9.2469959352924031E-5</v>
      </c>
      <c r="X41">
        <f t="shared" ca="1" si="8"/>
        <v>2.4274782029271289E-3</v>
      </c>
      <c r="Y41">
        <f ca="1">STDEV(Y18:Y37)/SQRT(COUNT(Y18:Y37))/Y40</f>
        <v>9.3174023651432388E-4</v>
      </c>
    </row>
    <row r="42" spans="1:25" x14ac:dyDescent="0.25">
      <c r="A42" t="s">
        <v>4</v>
      </c>
      <c r="B42" t="s">
        <v>7</v>
      </c>
      <c r="C42" s="1">
        <v>2.7068369494435098E-5</v>
      </c>
      <c r="D42" s="1">
        <v>6.6621210586601296E-5</v>
      </c>
      <c r="E42" s="1">
        <v>1.1487867709797099E-3</v>
      </c>
      <c r="F42" s="1">
        <v>1.05403734694472E-3</v>
      </c>
      <c r="G42" s="1">
        <v>2.4934788240013502E-3</v>
      </c>
      <c r="H42" s="1">
        <v>2.3993674888796699E-5</v>
      </c>
      <c r="I42" s="1">
        <v>4.2906911677082899E-5</v>
      </c>
      <c r="J42" s="1">
        <v>3.8814821272822398E-5</v>
      </c>
    </row>
    <row r="43" spans="1:25" x14ac:dyDescent="0.25">
      <c r="A43" t="s">
        <v>4</v>
      </c>
      <c r="B43" t="s">
        <v>6</v>
      </c>
      <c r="C43" s="1">
        <v>317.18131947593503</v>
      </c>
      <c r="D43" s="1">
        <v>1.0898514856527799</v>
      </c>
      <c r="E43" s="1">
        <v>1.09637115534248</v>
      </c>
      <c r="F43" s="1">
        <v>1.09502640911386</v>
      </c>
      <c r="G43" s="1">
        <v>1.0874461918589</v>
      </c>
      <c r="H43" s="1">
        <v>0.402495658618439</v>
      </c>
      <c r="I43" s="1">
        <v>4.1991240590906899E-2</v>
      </c>
      <c r="J43" s="1">
        <v>4.1350371681364198E-2</v>
      </c>
    </row>
    <row r="44" spans="1:25" x14ac:dyDescent="0.25">
      <c r="A44" t="s">
        <v>4</v>
      </c>
      <c r="B44" t="s">
        <v>5</v>
      </c>
      <c r="C44" s="1">
        <v>1.21053428459277E-4</v>
      </c>
      <c r="D44" s="1">
        <v>2.9793911122993802E-4</v>
      </c>
      <c r="E44" s="1">
        <v>5.1375306231262298E-3</v>
      </c>
      <c r="F44" s="1">
        <v>4.7137983171838503E-3</v>
      </c>
      <c r="G44" s="1">
        <v>1.11511763018465E-2</v>
      </c>
      <c r="H44" s="1">
        <v>1.07302976162758E-4</v>
      </c>
      <c r="I44" s="1">
        <v>1.91885542429073E-4</v>
      </c>
      <c r="J44" s="1">
        <v>1.7358515780107101E-4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1C274-9141-424C-A074-942E5416DEAC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0.9907425453533425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1.0201741495005774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1.0091593395111254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1.0048680188447474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1755172565.2750001</v>
      </c>
      <c r="C18" s="1">
        <v>-5.8150342784330899E-6</v>
      </c>
      <c r="D18" s="1">
        <v>2.7201428806258299E-2</v>
      </c>
      <c r="E18" s="1">
        <v>0.46557319761479699</v>
      </c>
      <c r="F18" s="1">
        <v>0.42774377072633102</v>
      </c>
      <c r="G18" s="1">
        <v>1.01832353941428</v>
      </c>
      <c r="H18" s="1">
        <v>2.6711970953655701E-2</v>
      </c>
      <c r="I18" s="1">
        <v>0.45719575321079498</v>
      </c>
      <c r="J18" s="1">
        <v>0.42004702255273202</v>
      </c>
      <c r="L18" s="4">
        <f>D18-1/$R$1*$N$7/$N$6*C18</f>
        <v>2.7202779193728311E-2</v>
      </c>
      <c r="M18" s="4">
        <f>L18/G18</f>
        <v>2.6713297042484967E-2</v>
      </c>
      <c r="O18" s="1">
        <f ca="1">C18-Summary!B$5</f>
        <v>1.2225408254954295E-6</v>
      </c>
      <c r="P18" s="1">
        <f ca="1">D18-Summary!C$5</f>
        <v>2.7189158253282782E-2</v>
      </c>
      <c r="Q18" s="1">
        <f ca="1">E18-Summary!D$5</f>
        <v>0.46550928187274615</v>
      </c>
      <c r="R18" s="1">
        <f ca="1">F18-Summary!E$5</f>
        <v>0.42766100497909521</v>
      </c>
      <c r="S18" s="1">
        <f ca="1">G18-Summary!F$5</f>
        <v>1.0181037244434321</v>
      </c>
      <c r="T18" s="1">
        <f ca="1">P18/S18</f>
        <v>2.6705685875126631E-2</v>
      </c>
      <c r="U18" s="1">
        <f ca="1">Q18/S18</f>
        <v>0.45723168543286358</v>
      </c>
      <c r="V18" s="1">
        <f ca="1">R18/S18</f>
        <v>0.42005641931315507</v>
      </c>
      <c r="X18" s="4">
        <f ca="1">P18-1/$R$1*$N$7/$N$6*O18</f>
        <v>2.7188874350603402E-2</v>
      </c>
      <c r="Y18" s="4">
        <f ca="1">X18/S18</f>
        <v>2.6705407020750044E-2</v>
      </c>
    </row>
    <row r="19" spans="1:25" x14ac:dyDescent="0.25">
      <c r="A19">
        <v>2</v>
      </c>
      <c r="B19">
        <v>1755172571.2709999</v>
      </c>
      <c r="C19" s="1">
        <v>9.2409642759349206E-5</v>
      </c>
      <c r="D19" s="1">
        <v>2.7301047335872901E-2</v>
      </c>
      <c r="E19" s="1">
        <v>0.46664494013339602</v>
      </c>
      <c r="F19" s="1">
        <v>0.42869558392661999</v>
      </c>
      <c r="G19" s="1">
        <v>1.0210170370177101</v>
      </c>
      <c r="H19" s="1">
        <v>2.6739071284859601E-2</v>
      </c>
      <c r="I19" s="1">
        <v>0.45703932766530198</v>
      </c>
      <c r="J19" s="1">
        <v>0.41987113670384402</v>
      </c>
      <c r="L19" s="4">
        <f t="shared" ref="L19:L36" si="0">D19-1/$R$1*$N$7/$N$6*C19</f>
        <v>2.727958764746605E-2</v>
      </c>
      <c r="M19" s="4">
        <f t="shared" ref="M19:M37" si="1">L19/G19</f>
        <v>2.6718053331555594E-2</v>
      </c>
      <c r="O19" s="1">
        <f ca="1">C19-Summary!B$5</f>
        <v>9.9447217863277723E-5</v>
      </c>
      <c r="P19" s="1">
        <f ca="1">D19-Summary!C$5</f>
        <v>2.7288776782897383E-2</v>
      </c>
      <c r="Q19" s="1">
        <f ca="1">E19-Summary!D$5</f>
        <v>0.46658102439134519</v>
      </c>
      <c r="R19" s="1">
        <f ca="1">F19-Summary!E$5</f>
        <v>0.42861281817938418</v>
      </c>
      <c r="S19" s="1">
        <f ca="1">G19-Summary!F$5</f>
        <v>1.0207972220468622</v>
      </c>
      <c r="T19" s="1">
        <f t="shared" ref="T19:T37" ca="1" si="2">P19/S19</f>
        <v>2.6732808625966876E-2</v>
      </c>
      <c r="U19" s="1">
        <f t="shared" ref="U19:U37" ca="1" si="3">Q19/S19</f>
        <v>0.45707513139169342</v>
      </c>
      <c r="V19" s="1">
        <f t="shared" ref="V19:V37" ca="1" si="4">R19/S19</f>
        <v>0.41988047079511709</v>
      </c>
      <c r="X19" s="4">
        <f t="shared" ref="X19:X37" ca="1" si="5">P19-1/$R$1*$N$7/$N$6*O19</f>
        <v>2.7265682804341145E-2</v>
      </c>
      <c r="Y19" s="4">
        <f t="shared" ref="Y19:Y37" ca="1" si="6">X19/S19</f>
        <v>2.671018515280545E-2</v>
      </c>
    </row>
    <row r="20" spans="1:25" x14ac:dyDescent="0.25">
      <c r="A20">
        <v>3</v>
      </c>
      <c r="B20">
        <v>1755172578.2739999</v>
      </c>
      <c r="C20" s="1">
        <v>1.1392682818170301E-4</v>
      </c>
      <c r="D20" s="1">
        <v>2.7459508751284299E-2</v>
      </c>
      <c r="E20" s="1">
        <v>0.47003060512348499</v>
      </c>
      <c r="F20" s="1">
        <v>0.43166096507655</v>
      </c>
      <c r="G20" s="1">
        <v>1.02819586203006</v>
      </c>
      <c r="H20" s="1">
        <v>2.67064960727115E-2</v>
      </c>
      <c r="I20" s="1">
        <v>0.45714111725314399</v>
      </c>
      <c r="J20" s="1">
        <v>0.41982367466863602</v>
      </c>
      <c r="L20" s="4">
        <f t="shared" si="0"/>
        <v>2.7433052267296726E-2</v>
      </c>
      <c r="M20" s="4">
        <f t="shared" si="1"/>
        <v>2.6680765095799135E-2</v>
      </c>
      <c r="O20" s="1">
        <f ca="1">C20-Summary!B$5</f>
        <v>1.2096440328563152E-4</v>
      </c>
      <c r="P20" s="1">
        <f ca="1">D20-Summary!C$5</f>
        <v>2.7447238198308781E-2</v>
      </c>
      <c r="Q20" s="1">
        <f ca="1">E20-Summary!D$5</f>
        <v>0.46996668938143416</v>
      </c>
      <c r="R20" s="1">
        <f ca="1">F20-Summary!E$5</f>
        <v>0.43157819932931418</v>
      </c>
      <c r="S20" s="1">
        <f ca="1">G20-Summary!F$5</f>
        <v>1.0279760470592121</v>
      </c>
      <c r="T20" s="1">
        <f t="shared" ca="1" si="2"/>
        <v>2.670027018317072E-2</v>
      </c>
      <c r="U20" s="1">
        <f t="shared" ca="1" si="3"/>
        <v>0.45717669271175515</v>
      </c>
      <c r="V20" s="1">
        <f t="shared" ca="1" si="4"/>
        <v>0.41983293342676009</v>
      </c>
      <c r="X20" s="4">
        <f t="shared" ca="1" si="5"/>
        <v>2.7419147424171817E-2</v>
      </c>
      <c r="Y20" s="4">
        <f t="shared" ca="1" si="6"/>
        <v>2.6672943890678473E-2</v>
      </c>
    </row>
    <row r="21" spans="1:25" x14ac:dyDescent="0.25">
      <c r="A21">
        <v>4</v>
      </c>
      <c r="B21">
        <v>1755172584.2720001</v>
      </c>
      <c r="C21" s="1">
        <v>1.19582313007935E-5</v>
      </c>
      <c r="D21" s="1">
        <v>2.73408975360643E-2</v>
      </c>
      <c r="E21" s="1">
        <v>0.46370076107263303</v>
      </c>
      <c r="F21" s="1">
        <v>0.42587547190369501</v>
      </c>
      <c r="G21" s="1">
        <v>1.0144363107868399</v>
      </c>
      <c r="H21" s="1">
        <v>2.6951812790354E-2</v>
      </c>
      <c r="I21" s="1">
        <v>0.45710189604014301</v>
      </c>
      <c r="J21" s="1">
        <v>0.41981489362635999</v>
      </c>
      <c r="L21" s="4">
        <f t="shared" si="0"/>
        <v>2.733812055403137E-2</v>
      </c>
      <c r="M21" s="4">
        <f t="shared" si="1"/>
        <v>2.6949075327190094E-2</v>
      </c>
      <c r="O21" s="1">
        <f ca="1">C21-Summary!B$5</f>
        <v>1.899580640472202E-5</v>
      </c>
      <c r="P21" s="1">
        <f ca="1">D21-Summary!C$5</f>
        <v>2.7328626983088782E-2</v>
      </c>
      <c r="Q21" s="1">
        <f ca="1">E21-Summary!D$5</f>
        <v>0.46363684533058219</v>
      </c>
      <c r="R21" s="1">
        <f ca="1">F21-Summary!E$5</f>
        <v>0.4257927061564592</v>
      </c>
      <c r="S21" s="1">
        <f ca="1">G21-Summary!F$5</f>
        <v>1.014216495815992</v>
      </c>
      <c r="T21" s="1">
        <f t="shared" ca="1" si="2"/>
        <v>2.6945555604576735E-2</v>
      </c>
      <c r="U21" s="1">
        <f t="shared" ca="1" si="3"/>
        <v>0.45713794563907312</v>
      </c>
      <c r="V21" s="1">
        <f t="shared" ca="1" si="4"/>
        <v>0.41982427609194617</v>
      </c>
      <c r="X21" s="4">
        <f t="shared" ca="1" si="5"/>
        <v>2.7324215710906465E-2</v>
      </c>
      <c r="Y21" s="4">
        <f t="shared" ca="1" si="6"/>
        <v>2.6941206166167367E-2</v>
      </c>
    </row>
    <row r="22" spans="1:25" x14ac:dyDescent="0.25">
      <c r="A22">
        <v>5</v>
      </c>
      <c r="B22">
        <v>1755172590.2709999</v>
      </c>
      <c r="C22" s="1">
        <v>5.1247637111296397E-5</v>
      </c>
      <c r="D22" s="1">
        <v>2.7487028570631199E-2</v>
      </c>
      <c r="E22" s="1">
        <v>0.46878415789445799</v>
      </c>
      <c r="F22" s="1">
        <v>0.43056712461043001</v>
      </c>
      <c r="G22" s="1">
        <v>1.02574158957404</v>
      </c>
      <c r="H22" s="1">
        <v>2.67972253928455E-2</v>
      </c>
      <c r="I22" s="1">
        <v>0.45701974323682198</v>
      </c>
      <c r="J22" s="1">
        <v>0.41976178892115701</v>
      </c>
      <c r="L22" s="4">
        <f t="shared" si="0"/>
        <v>2.7475127666232512E-2</v>
      </c>
      <c r="M22" s="4">
        <f t="shared" si="1"/>
        <v>2.678562314865493E-2</v>
      </c>
      <c r="O22" s="1">
        <f ca="1">C22-Summary!B$5</f>
        <v>5.8285212215224914E-5</v>
      </c>
      <c r="P22" s="1">
        <f ca="1">D22-Summary!C$5</f>
        <v>2.7474758017655681E-2</v>
      </c>
      <c r="Q22" s="1">
        <f ca="1">E22-Summary!D$5</f>
        <v>0.46872024215240715</v>
      </c>
      <c r="R22" s="1">
        <f ca="1">F22-Summary!E$5</f>
        <v>0.43048435886319419</v>
      </c>
      <c r="S22" s="1">
        <f ca="1">G22-Summary!F$5</f>
        <v>1.0255217746031922</v>
      </c>
      <c r="T22" s="1">
        <f t="shared" ca="1" si="2"/>
        <v>2.6791004050876015E-2</v>
      </c>
      <c r="U22" s="1">
        <f t="shared" ca="1" si="3"/>
        <v>0.45705537781854538</v>
      </c>
      <c r="V22" s="1">
        <f t="shared" ca="1" si="4"/>
        <v>0.41977105657240932</v>
      </c>
      <c r="X22" s="4">
        <f t="shared" ca="1" si="5"/>
        <v>2.7461222823107607E-2</v>
      </c>
      <c r="Y22" s="4">
        <f t="shared" ca="1" si="6"/>
        <v>2.6777805701622717E-2</v>
      </c>
    </row>
    <row r="23" spans="1:25" x14ac:dyDescent="0.25">
      <c r="A23">
        <v>6</v>
      </c>
      <c r="B23">
        <v>1755172596.273</v>
      </c>
      <c r="C23" s="1">
        <v>-3.1071230129943897E-5</v>
      </c>
      <c r="D23" s="1">
        <v>2.7244121242473499E-2</v>
      </c>
      <c r="E23" s="1">
        <v>0.46535379872543298</v>
      </c>
      <c r="F23" s="1">
        <v>0.42703696827842302</v>
      </c>
      <c r="G23" s="1">
        <v>1.0179284758642</v>
      </c>
      <c r="H23" s="1">
        <v>2.67642785209871E-2</v>
      </c>
      <c r="I23" s="1">
        <v>0.457157658675729</v>
      </c>
      <c r="J23" s="1">
        <v>0.419515691331727</v>
      </c>
      <c r="L23" s="4">
        <f t="shared" si="0"/>
        <v>2.7251336711520843E-2</v>
      </c>
      <c r="M23" s="4">
        <f t="shared" si="1"/>
        <v>2.6771366906093306E-2</v>
      </c>
      <c r="O23" s="1">
        <f ca="1">C23-Summary!B$5</f>
        <v>-2.4033655026015377E-5</v>
      </c>
      <c r="P23" s="1">
        <f ca="1">D23-Summary!C$5</f>
        <v>2.7231850689497981E-2</v>
      </c>
      <c r="Q23" s="1">
        <f ca="1">E23-Summary!D$5</f>
        <v>0.46528988298338214</v>
      </c>
      <c r="R23" s="1">
        <f ca="1">F23-Summary!E$5</f>
        <v>0.42695420253118721</v>
      </c>
      <c r="S23" s="1">
        <f ca="1">G23-Summary!F$5</f>
        <v>1.0177086608933521</v>
      </c>
      <c r="T23" s="1">
        <f t="shared" ca="1" si="2"/>
        <v>2.675800230057359E-2</v>
      </c>
      <c r="U23" s="1">
        <f t="shared" ca="1" si="3"/>
        <v>0.45719359661825743</v>
      </c>
      <c r="V23" s="1">
        <f t="shared" ca="1" si="4"/>
        <v>0.41952497697759955</v>
      </c>
      <c r="X23" s="4">
        <f t="shared" ca="1" si="5"/>
        <v>2.7237431868395938E-2</v>
      </c>
      <c r="Y23" s="4">
        <f t="shared" ca="1" si="6"/>
        <v>2.6763486364051105E-2</v>
      </c>
    </row>
    <row r="24" spans="1:25" x14ac:dyDescent="0.25">
      <c r="A24">
        <v>7</v>
      </c>
      <c r="B24">
        <v>1755172603.2739999</v>
      </c>
      <c r="C24" s="1">
        <v>5.1247637111296397E-5</v>
      </c>
      <c r="D24" s="1">
        <v>2.7403522498746599E-2</v>
      </c>
      <c r="E24" s="1">
        <v>0.46948078951309302</v>
      </c>
      <c r="F24" s="1">
        <v>0.43128173095363698</v>
      </c>
      <c r="G24" s="1">
        <v>1.0269243766410601</v>
      </c>
      <c r="H24" s="1">
        <v>2.6685044314927901E-2</v>
      </c>
      <c r="I24" s="1">
        <v>0.457171725778584</v>
      </c>
      <c r="J24" s="1">
        <v>0.41997418774331002</v>
      </c>
      <c r="L24" s="4">
        <f t="shared" si="0"/>
        <v>2.7391621594347913E-2</v>
      </c>
      <c r="M24" s="4">
        <f t="shared" si="1"/>
        <v>2.6673455433926348E-2</v>
      </c>
      <c r="O24" s="1">
        <f ca="1">C24-Summary!B$5</f>
        <v>5.8285212215224914E-5</v>
      </c>
      <c r="P24" s="1">
        <f ca="1">D24-Summary!C$5</f>
        <v>2.7391251945771081E-2</v>
      </c>
      <c r="Q24" s="1">
        <f ca="1">E24-Summary!D$5</f>
        <v>0.46941687377104219</v>
      </c>
      <c r="R24" s="1">
        <f ca="1">F24-Summary!E$5</f>
        <v>0.43119896520640116</v>
      </c>
      <c r="S24" s="1">
        <f ca="1">G24-Summary!F$5</f>
        <v>1.0267045616702122</v>
      </c>
      <c r="T24" s="1">
        <f t="shared" ca="1" si="2"/>
        <v>2.6678806122388134E-2</v>
      </c>
      <c r="U24" s="1">
        <f t="shared" ca="1" si="3"/>
        <v>0.45720735184755479</v>
      </c>
      <c r="V24" s="1">
        <f t="shared" ca="1" si="4"/>
        <v>0.41998349019209541</v>
      </c>
      <c r="X24" s="4">
        <f t="shared" ca="1" si="5"/>
        <v>2.7377716751223007E-2</v>
      </c>
      <c r="Y24" s="4">
        <f t="shared" ca="1" si="6"/>
        <v>2.666562297793414E-2</v>
      </c>
    </row>
    <row r="25" spans="1:25" x14ac:dyDescent="0.25">
      <c r="A25">
        <v>8</v>
      </c>
      <c r="B25">
        <v>1755172609.273</v>
      </c>
      <c r="C25" s="1">
        <v>1.5700012162351999E-5</v>
      </c>
      <c r="D25" s="1">
        <v>2.7208069731770399E-2</v>
      </c>
      <c r="E25" s="1">
        <v>0.46482130252448101</v>
      </c>
      <c r="F25" s="1">
        <v>0.427413725656836</v>
      </c>
      <c r="G25" s="1">
        <v>1.0181152202799599</v>
      </c>
      <c r="H25" s="1">
        <v>2.67239593219014E-2</v>
      </c>
      <c r="I25" s="1">
        <v>0.45655078449437703</v>
      </c>
      <c r="J25" s="1">
        <v>0.41980879682685202</v>
      </c>
      <c r="L25" s="4">
        <f t="shared" si="0"/>
        <v>2.7204423820381421E-2</v>
      </c>
      <c r="M25" s="4">
        <f t="shared" si="1"/>
        <v>2.6720378281841997E-2</v>
      </c>
      <c r="O25" s="1">
        <f ca="1">C25-Summary!B$5</f>
        <v>2.2737587266280519E-5</v>
      </c>
      <c r="P25" s="1">
        <f ca="1">D25-Summary!C$5</f>
        <v>2.7195799178794881E-2</v>
      </c>
      <c r="Q25" s="1">
        <f ca="1">E25-Summary!D$5</f>
        <v>0.46475738678243017</v>
      </c>
      <c r="R25" s="1">
        <f ca="1">F25-Summary!E$5</f>
        <v>0.42733095990960018</v>
      </c>
      <c r="S25" s="1">
        <f ca="1">G25-Summary!F$5</f>
        <v>1.017895405309112</v>
      </c>
      <c r="T25" s="1">
        <f t="shared" ca="1" si="2"/>
        <v>2.6717675545982179E-2</v>
      </c>
      <c r="U25" s="1">
        <f t="shared" ca="1" si="3"/>
        <v>0.45658658478892905</v>
      </c>
      <c r="V25" s="1">
        <f t="shared" ca="1" si="4"/>
        <v>0.41981814406543011</v>
      </c>
      <c r="X25" s="4">
        <f t="shared" ca="1" si="5"/>
        <v>2.7190518977256512E-2</v>
      </c>
      <c r="Y25" s="4">
        <f t="shared" ca="1" si="6"/>
        <v>2.6712488174557937E-2</v>
      </c>
    </row>
    <row r="26" spans="1:25" x14ac:dyDescent="0.25">
      <c r="A26">
        <v>9</v>
      </c>
      <c r="B26">
        <v>1755172615.2739999</v>
      </c>
      <c r="C26" s="1">
        <v>3.25382014002554E-5</v>
      </c>
      <c r="D26" s="1">
        <v>2.73921358491977E-2</v>
      </c>
      <c r="E26" s="1">
        <v>0.46892062914369798</v>
      </c>
      <c r="F26" s="1">
        <v>0.43062665895176999</v>
      </c>
      <c r="G26" s="1">
        <v>1.0255964995981399</v>
      </c>
      <c r="H26" s="1">
        <v>2.6708491945838901E-2</v>
      </c>
      <c r="I26" s="1">
        <v>0.45721746254733803</v>
      </c>
      <c r="J26" s="1">
        <v>0.41987922064915301</v>
      </c>
      <c r="L26" s="4">
        <f t="shared" si="0"/>
        <v>2.7384579714983575E-2</v>
      </c>
      <c r="M26" s="4">
        <f t="shared" si="1"/>
        <v>2.6701124395133651E-2</v>
      </c>
      <c r="O26" s="1">
        <f ca="1">C26-Summary!B$5</f>
        <v>3.9575776504183916E-5</v>
      </c>
      <c r="P26" s="1">
        <f ca="1">D26-Summary!C$5</f>
        <v>2.7379865296222182E-2</v>
      </c>
      <c r="Q26" s="1">
        <f ca="1">E26-Summary!D$5</f>
        <v>0.46885671340164714</v>
      </c>
      <c r="R26" s="1">
        <f ca="1">F26-Summary!E$5</f>
        <v>0.43054389320453418</v>
      </c>
      <c r="S26" s="1">
        <f ca="1">G26-Summary!F$5</f>
        <v>1.025376684627292</v>
      </c>
      <c r="T26" s="1">
        <f t="shared" ca="1" si="2"/>
        <v>2.6702250701335504E-2</v>
      </c>
      <c r="U26" s="1">
        <f t="shared" ca="1" si="3"/>
        <v>0.45725314455737703</v>
      </c>
      <c r="V26" s="1">
        <f t="shared" ca="1" si="4"/>
        <v>0.41988851478618316</v>
      </c>
      <c r="X26" s="4">
        <f t="shared" ca="1" si="5"/>
        <v>2.737067487185867E-2</v>
      </c>
      <c r="Y26" s="4">
        <f t="shared" ca="1" si="6"/>
        <v>2.6693287727531538E-2</v>
      </c>
    </row>
    <row r="27" spans="1:25" x14ac:dyDescent="0.25">
      <c r="A27">
        <v>10</v>
      </c>
      <c r="B27">
        <v>1755172621.2690001</v>
      </c>
      <c r="C27" s="1">
        <v>9.1519049540360196E-6</v>
      </c>
      <c r="D27" s="1">
        <v>2.77556239431338E-2</v>
      </c>
      <c r="E27" s="1">
        <v>0.47575279019334699</v>
      </c>
      <c r="F27" s="1">
        <v>0.43697129319682398</v>
      </c>
      <c r="G27" s="1">
        <v>1.04113478589358</v>
      </c>
      <c r="H27" s="1">
        <v>2.6659011224288001E-2</v>
      </c>
      <c r="I27" s="1">
        <v>0.45695600285319199</v>
      </c>
      <c r="J27" s="1">
        <v>0.41970674605957098</v>
      </c>
      <c r="L27" s="4">
        <f t="shared" si="0"/>
        <v>2.7753498655958369E-2</v>
      </c>
      <c r="M27" s="4">
        <f t="shared" si="1"/>
        <v>2.6656969906291465E-2</v>
      </c>
      <c r="O27" s="1">
        <f ca="1">C27-Summary!B$5</f>
        <v>1.6189480057964538E-5</v>
      </c>
      <c r="P27" s="1">
        <f ca="1">D27-Summary!C$5</f>
        <v>2.7743353390158283E-2</v>
      </c>
      <c r="Q27" s="1">
        <f ca="1">E27-Summary!D$5</f>
        <v>0.47568887445129615</v>
      </c>
      <c r="R27" s="1">
        <f ca="1">F27-Summary!E$5</f>
        <v>0.43688852744958817</v>
      </c>
      <c r="S27" s="1">
        <f ca="1">G27-Summary!F$5</f>
        <v>1.0409149709227321</v>
      </c>
      <c r="T27" s="1">
        <f t="shared" ca="1" si="2"/>
        <v>2.6652852697050596E-2</v>
      </c>
      <c r="U27" s="1">
        <f t="shared" ca="1" si="3"/>
        <v>0.45699109700537383</v>
      </c>
      <c r="V27" s="1">
        <f t="shared" ca="1" si="4"/>
        <v>0.41971586503583752</v>
      </c>
      <c r="X27" s="4">
        <f t="shared" ca="1" si="5"/>
        <v>2.773959381283346E-2</v>
      </c>
      <c r="Y27" s="4">
        <f t="shared" ca="1" si="6"/>
        <v>2.6649240896442626E-2</v>
      </c>
    </row>
    <row r="28" spans="1:25" x14ac:dyDescent="0.25">
      <c r="A28">
        <v>11</v>
      </c>
      <c r="B28">
        <v>1755172627.27</v>
      </c>
      <c r="C28" s="1">
        <v>-1.9194739686668601E-4</v>
      </c>
      <c r="D28" s="1">
        <v>2.76047080936337E-2</v>
      </c>
      <c r="E28" s="1">
        <v>0.473616864711154</v>
      </c>
      <c r="F28" s="1">
        <v>0.43567486018025903</v>
      </c>
      <c r="G28" s="1">
        <v>1.0370292381744399</v>
      </c>
      <c r="H28" s="1">
        <v>2.6619025845624301E-2</v>
      </c>
      <c r="I28" s="1">
        <v>0.456705411261976</v>
      </c>
      <c r="J28" s="1">
        <v>0.42011820317352599</v>
      </c>
      <c r="L28" s="4">
        <f t="shared" si="0"/>
        <v>2.7649282785238039E-2</v>
      </c>
      <c r="M28" s="4">
        <f t="shared" si="1"/>
        <v>2.6662008907204139E-2</v>
      </c>
      <c r="O28" s="1">
        <f ca="1">C28-Summary!B$5</f>
        <v>-1.8490982176275748E-4</v>
      </c>
      <c r="P28" s="1">
        <f ca="1">D28-Summary!C$5</f>
        <v>2.7592437540658182E-2</v>
      </c>
      <c r="Q28" s="1">
        <f ca="1">E28-Summary!D$5</f>
        <v>0.47355294896910316</v>
      </c>
      <c r="R28" s="1">
        <f ca="1">F28-Summary!E$5</f>
        <v>0.43559209443302321</v>
      </c>
      <c r="S28" s="1">
        <f ca="1">G28-Summary!F$5</f>
        <v>1.036809423203592</v>
      </c>
      <c r="T28" s="1">
        <f t="shared" ca="1" si="2"/>
        <v>2.661283445457268E-2</v>
      </c>
      <c r="U28" s="1">
        <f t="shared" ca="1" si="3"/>
        <v>0.45674059125146899</v>
      </c>
      <c r="V28" s="1">
        <f t="shared" ca="1" si="4"/>
        <v>0.42012744549244768</v>
      </c>
      <c r="X28" s="4">
        <f t="shared" ca="1" si="5"/>
        <v>2.7635377942113133E-2</v>
      </c>
      <c r="Y28" s="4">
        <f t="shared" ca="1" si="6"/>
        <v>2.665425036042187E-2</v>
      </c>
    </row>
    <row r="29" spans="1:25" x14ac:dyDescent="0.25">
      <c r="A29">
        <v>12</v>
      </c>
      <c r="B29">
        <v>1755172633.2739999</v>
      </c>
      <c r="C29" s="1">
        <v>-1.2367175833542601E-4</v>
      </c>
      <c r="D29" s="1">
        <v>2.7567694487836001E-2</v>
      </c>
      <c r="E29" s="1">
        <v>0.47299462809649501</v>
      </c>
      <c r="F29" s="1">
        <v>0.43446251205533098</v>
      </c>
      <c r="G29" s="1">
        <v>1.0350274926404499</v>
      </c>
      <c r="H29" s="1">
        <v>2.6634746114335701E-2</v>
      </c>
      <c r="I29" s="1">
        <v>0.45698750174243302</v>
      </c>
      <c r="J29" s="1">
        <v>0.41975939300605097</v>
      </c>
      <c r="L29" s="4">
        <f t="shared" si="0"/>
        <v>2.7596413973371908E-2</v>
      </c>
      <c r="M29" s="4">
        <f t="shared" si="1"/>
        <v>2.6662493672482968E-2</v>
      </c>
      <c r="O29" s="1">
        <f ca="1">C29-Summary!B$5</f>
        <v>-1.1663418323149749E-4</v>
      </c>
      <c r="P29" s="1">
        <f ca="1">D29-Summary!C$5</f>
        <v>2.7555423934860483E-2</v>
      </c>
      <c r="Q29" s="1">
        <f ca="1">E29-Summary!D$5</f>
        <v>0.47293071235444417</v>
      </c>
      <c r="R29" s="1">
        <f ca="1">F29-Summary!E$5</f>
        <v>0.43437974630809517</v>
      </c>
      <c r="S29" s="1">
        <f ca="1">G29-Summary!F$5</f>
        <v>1.034807677669602</v>
      </c>
      <c r="T29" s="1">
        <f t="shared" ca="1" si="2"/>
        <v>2.6628546085892591E-2</v>
      </c>
      <c r="U29" s="1">
        <f t="shared" ca="1" si="3"/>
        <v>0.45702280970652365</v>
      </c>
      <c r="V29" s="1">
        <f t="shared" ca="1" si="4"/>
        <v>0.41976857698458808</v>
      </c>
      <c r="X29" s="4">
        <f t="shared" ca="1" si="5"/>
        <v>2.7582509130247002E-2</v>
      </c>
      <c r="Y29" s="4">
        <f t="shared" ca="1" si="6"/>
        <v>2.6654720220440485E-2</v>
      </c>
    </row>
    <row r="30" spans="1:25" x14ac:dyDescent="0.25">
      <c r="A30">
        <v>13</v>
      </c>
      <c r="B30">
        <v>1755172640.2720001</v>
      </c>
      <c r="C30" s="1">
        <v>3.5392761727313101E-6</v>
      </c>
      <c r="D30" s="1">
        <v>2.7560102123200699E-2</v>
      </c>
      <c r="E30" s="1">
        <v>0.47178646891785597</v>
      </c>
      <c r="F30" s="1">
        <v>0.43318597997768099</v>
      </c>
      <c r="G30" s="1">
        <v>1.03177008019812</v>
      </c>
      <c r="H30" s="1">
        <v>2.6711476376508701E-2</v>
      </c>
      <c r="I30" s="1">
        <v>0.45725930415355898</v>
      </c>
      <c r="J30" s="1">
        <v>0.419847394580874</v>
      </c>
      <c r="L30" s="4">
        <f t="shared" si="0"/>
        <v>2.7559280220187284E-2</v>
      </c>
      <c r="M30" s="4">
        <f t="shared" si="1"/>
        <v>2.6710679781386339E-2</v>
      </c>
      <c r="O30" s="1">
        <f ca="1">C30-Summary!B$5</f>
        <v>1.0576851276659829E-5</v>
      </c>
      <c r="P30" s="1">
        <f ca="1">D30-Summary!C$5</f>
        <v>2.7547831570225181E-2</v>
      </c>
      <c r="Q30" s="1">
        <f ca="1">E30-Summary!D$5</f>
        <v>0.47172255317580514</v>
      </c>
      <c r="R30" s="1">
        <f ca="1">F30-Summary!E$5</f>
        <v>0.43310321423044518</v>
      </c>
      <c r="S30" s="1">
        <f ca="1">G30-Summary!F$5</f>
        <v>1.0315502652272721</v>
      </c>
      <c r="T30" s="1">
        <f t="shared" ca="1" si="2"/>
        <v>2.6705273120312577E-2</v>
      </c>
      <c r="U30" s="1">
        <f t="shared" ca="1" si="3"/>
        <v>0.45729478153144071</v>
      </c>
      <c r="V30" s="1">
        <f t="shared" ca="1" si="4"/>
        <v>0.41985662631284715</v>
      </c>
      <c r="X30" s="4">
        <f t="shared" ca="1" si="5"/>
        <v>2.7545375377062378E-2</v>
      </c>
      <c r="Y30" s="4">
        <f t="shared" ca="1" si="6"/>
        <v>2.6702892050532851E-2</v>
      </c>
    </row>
    <row r="31" spans="1:25" x14ac:dyDescent="0.25">
      <c r="A31">
        <v>14</v>
      </c>
      <c r="B31">
        <v>1755172646.273</v>
      </c>
      <c r="C31" s="1">
        <v>-1.04965280479054E-4</v>
      </c>
      <c r="D31" s="1">
        <v>2.76550108380673E-2</v>
      </c>
      <c r="E31" s="1">
        <v>0.47458567218845998</v>
      </c>
      <c r="F31" s="1">
        <v>0.436131386312956</v>
      </c>
      <c r="G31" s="1">
        <v>1.03760107070121</v>
      </c>
      <c r="H31" s="1">
        <v>2.66528356793021E-2</v>
      </c>
      <c r="I31" s="1">
        <v>0.45738741563531299</v>
      </c>
      <c r="J31" s="1">
        <v>0.42032665407546099</v>
      </c>
      <c r="L31" s="4">
        <f t="shared" si="0"/>
        <v>2.7679386240301938E-2</v>
      </c>
      <c r="M31" s="4">
        <f t="shared" si="1"/>
        <v>2.6676327754361538E-2</v>
      </c>
      <c r="O31" s="1">
        <f ca="1">C31-Summary!B$5</f>
        <v>-9.7927705375125483E-5</v>
      </c>
      <c r="P31" s="1">
        <f ca="1">D31-Summary!C$5</f>
        <v>2.7642740285091782E-2</v>
      </c>
      <c r="Q31" s="1">
        <f ca="1">E31-Summary!D$5</f>
        <v>0.47452175644640915</v>
      </c>
      <c r="R31" s="1">
        <f ca="1">F31-Summary!E$5</f>
        <v>0.43604862056572019</v>
      </c>
      <c r="S31" s="1">
        <f ca="1">G31-Summary!F$5</f>
        <v>1.0373812557303621</v>
      </c>
      <c r="T31" s="1">
        <f t="shared" ca="1" si="2"/>
        <v>2.6646654865216429E-2</v>
      </c>
      <c r="U31" s="1">
        <f t="shared" ca="1" si="3"/>
        <v>0.45742272074534923</v>
      </c>
      <c r="V31" s="1">
        <f t="shared" ca="1" si="4"/>
        <v>0.420335935469282</v>
      </c>
      <c r="X31" s="4">
        <f t="shared" ca="1" si="5"/>
        <v>2.766548139717703E-2</v>
      </c>
      <c r="Y31" s="4">
        <f t="shared" ca="1" si="6"/>
        <v>2.6668576518378784E-2</v>
      </c>
    </row>
    <row r="32" spans="1:25" x14ac:dyDescent="0.25">
      <c r="A32">
        <v>15</v>
      </c>
      <c r="B32">
        <v>1755172652.27</v>
      </c>
      <c r="C32" s="1">
        <v>-1.35830779008532E-4</v>
      </c>
      <c r="D32" s="1">
        <v>2.7153046256109099E-2</v>
      </c>
      <c r="E32" s="1">
        <v>0.46899122362783102</v>
      </c>
      <c r="F32" s="1">
        <v>0.43051217244522799</v>
      </c>
      <c r="G32" s="1">
        <v>1.0259355434672199</v>
      </c>
      <c r="H32" s="1">
        <v>2.64666200805787E-2</v>
      </c>
      <c r="I32" s="1">
        <v>0.45713517444072599</v>
      </c>
      <c r="J32" s="1">
        <v>0.41962886965615798</v>
      </c>
      <c r="L32" s="4">
        <f t="shared" si="0"/>
        <v>2.7184589351683809E-2</v>
      </c>
      <c r="M32" s="4">
        <f t="shared" si="1"/>
        <v>2.6497365769989421E-2</v>
      </c>
      <c r="O32" s="1">
        <f ca="1">C32-Summary!B$5</f>
        <v>-1.2879320390460347E-4</v>
      </c>
      <c r="P32" s="1">
        <f ca="1">D32-Summary!C$5</f>
        <v>2.7140775703133582E-2</v>
      </c>
      <c r="Q32" s="1">
        <f ca="1">E32-Summary!D$5</f>
        <v>0.46892730788578019</v>
      </c>
      <c r="R32" s="1">
        <f ca="1">F32-Summary!E$5</f>
        <v>0.43042940669799218</v>
      </c>
      <c r="S32" s="1">
        <f ca="1">G32-Summary!F$5</f>
        <v>1.025715728496372</v>
      </c>
      <c r="T32" s="1">
        <f t="shared" ca="1" si="2"/>
        <v>2.6460329064974048E-2</v>
      </c>
      <c r="U32" s="1">
        <f t="shared" ca="1" si="3"/>
        <v>0.45717082702163009</v>
      </c>
      <c r="V32" s="1">
        <f t="shared" ca="1" si="4"/>
        <v>0.41963810706985233</v>
      </c>
      <c r="X32" s="4">
        <f t="shared" ca="1" si="5"/>
        <v>2.7170684508558904E-2</v>
      </c>
      <c r="Y32" s="4">
        <f t="shared" ca="1" si="6"/>
        <v>2.6489488026462497E-2</v>
      </c>
    </row>
    <row r="33" spans="1:25" x14ac:dyDescent="0.25">
      <c r="A33">
        <v>16</v>
      </c>
      <c r="B33">
        <v>1755172658.2709999</v>
      </c>
      <c r="C33" s="1">
        <v>1.05507004169106E-4</v>
      </c>
      <c r="D33" s="1">
        <v>2.7208069731770399E-2</v>
      </c>
      <c r="E33" s="1">
        <v>0.46614475622512802</v>
      </c>
      <c r="F33" s="1">
        <v>0.428290999897536</v>
      </c>
      <c r="G33" s="1">
        <v>1.0204615500676499</v>
      </c>
      <c r="H33" s="1">
        <v>2.6662513379329799E-2</v>
      </c>
      <c r="I33" s="1">
        <v>0.45679796185777399</v>
      </c>
      <c r="J33" s="1">
        <v>0.41970322141891803</v>
      </c>
      <c r="L33" s="4">
        <f t="shared" si="0"/>
        <v>2.7183568528577725E-2</v>
      </c>
      <c r="M33" s="4">
        <f t="shared" si="1"/>
        <v>2.6638503456377784E-2</v>
      </c>
      <c r="O33" s="1">
        <f ca="1">C33-Summary!B$5</f>
        <v>1.1254457927303451E-4</v>
      </c>
      <c r="P33" s="1">
        <f ca="1">D33-Summary!C$5</f>
        <v>2.7195799178794881E-2</v>
      </c>
      <c r="Q33" s="1">
        <f ca="1">E33-Summary!D$5</f>
        <v>0.46608084048307719</v>
      </c>
      <c r="R33" s="1">
        <f ca="1">F33-Summary!E$5</f>
        <v>0.42820823415030018</v>
      </c>
      <c r="S33" s="1">
        <f ca="1">G33-Summary!F$5</f>
        <v>1.020241735096802</v>
      </c>
      <c r="T33" s="1">
        <f t="shared" ca="1" si="2"/>
        <v>2.6656230815939423E-2</v>
      </c>
      <c r="U33" s="1">
        <f t="shared" ca="1" si="3"/>
        <v>0.45683373307489206</v>
      </c>
      <c r="V33" s="1">
        <f t="shared" ca="1" si="4"/>
        <v>0.41971252441429596</v>
      </c>
      <c r="X33" s="4">
        <f t="shared" ca="1" si="5"/>
        <v>2.716966368545282E-2</v>
      </c>
      <c r="Y33" s="4">
        <f t="shared" ca="1" si="6"/>
        <v>2.6630613854347882E-2</v>
      </c>
    </row>
    <row r="34" spans="1:25" x14ac:dyDescent="0.25">
      <c r="A34">
        <v>17</v>
      </c>
      <c r="B34">
        <v>1755172664.2720001</v>
      </c>
      <c r="C34" s="1">
        <v>-2.63942055323773E-5</v>
      </c>
      <c r="D34" s="1">
        <v>2.73475393910157E-2</v>
      </c>
      <c r="E34" s="1">
        <v>0.46881827429557799</v>
      </c>
      <c r="F34" s="1">
        <v>0.43031642572803602</v>
      </c>
      <c r="G34" s="1">
        <v>1.0252417342566</v>
      </c>
      <c r="H34" s="1">
        <v>2.66742354288232E-2</v>
      </c>
      <c r="I34" s="1">
        <v>0.45727583908346697</v>
      </c>
      <c r="J34" s="1">
        <v>0.41972191664637598</v>
      </c>
      <c r="L34" s="4">
        <f t="shared" si="0"/>
        <v>2.7353668745156223E-2</v>
      </c>
      <c r="M34" s="4">
        <f t="shared" si="1"/>
        <v>2.6680213876574477E-2</v>
      </c>
      <c r="O34" s="1">
        <f ca="1">C34-Summary!B$5</f>
        <v>-1.9356630428448779E-5</v>
      </c>
      <c r="P34" s="1">
        <f ca="1">D34-Summary!C$5</f>
        <v>2.7335268838040182E-2</v>
      </c>
      <c r="Q34" s="1">
        <f ca="1">E34-Summary!D$5</f>
        <v>0.46875435855352715</v>
      </c>
      <c r="R34" s="1">
        <f ca="1">F34-Summary!E$5</f>
        <v>0.43023365998080021</v>
      </c>
      <c r="S34" s="1">
        <f ca="1">G34-Summary!F$5</f>
        <v>1.0250219192857521</v>
      </c>
      <c r="T34" s="1">
        <f t="shared" ca="1" si="2"/>
        <v>2.6667984677915701E-2</v>
      </c>
      <c r="U34" s="1">
        <f t="shared" ca="1" si="3"/>
        <v>0.45731154596202289</v>
      </c>
      <c r="V34" s="1">
        <f t="shared" ca="1" si="4"/>
        <v>0.41973118026645939</v>
      </c>
      <c r="X34" s="4">
        <f t="shared" ca="1" si="5"/>
        <v>2.7339763902031314E-2</v>
      </c>
      <c r="Y34" s="4">
        <f t="shared" ca="1" si="6"/>
        <v>2.6672370012420805E-2</v>
      </c>
    </row>
    <row r="35" spans="1:25" x14ac:dyDescent="0.25">
      <c r="A35">
        <v>18</v>
      </c>
      <c r="B35">
        <v>1755172670.273</v>
      </c>
      <c r="C35" s="1">
        <v>6.3408960306138998E-5</v>
      </c>
      <c r="D35" s="1">
        <v>2.67859846079509E-2</v>
      </c>
      <c r="E35" s="1">
        <v>0.45801333944122202</v>
      </c>
      <c r="F35" s="1">
        <v>0.420586592220763</v>
      </c>
      <c r="G35" s="1">
        <v>1.00228143763861</v>
      </c>
      <c r="H35" s="1">
        <v>2.6725013157042E-2</v>
      </c>
      <c r="I35" s="1">
        <v>0.456970789083262</v>
      </c>
      <c r="J35" s="1">
        <v>0.41962923429138899</v>
      </c>
      <c r="L35" s="4">
        <f t="shared" si="0"/>
        <v>2.6771259558813813E-2</v>
      </c>
      <c r="M35" s="4">
        <f t="shared" si="1"/>
        <v>2.6710321625717522E-2</v>
      </c>
      <c r="O35" s="1">
        <f ca="1">C35-Summary!B$5</f>
        <v>7.0446535410067514E-5</v>
      </c>
      <c r="P35" s="1">
        <f ca="1">D35-Summary!C$5</f>
        <v>2.6773714054975382E-2</v>
      </c>
      <c r="Q35" s="1">
        <f ca="1">E35-Summary!D$5</f>
        <v>0.45794942369917119</v>
      </c>
      <c r="R35" s="1">
        <f ca="1">F35-Summary!E$5</f>
        <v>0.42050382647352719</v>
      </c>
      <c r="S35" s="1">
        <f ca="1">G35-Summary!F$5</f>
        <v>1.0020616226677621</v>
      </c>
      <c r="T35" s="1">
        <f t="shared" ca="1" si="2"/>
        <v>2.6718630321053941E-2</v>
      </c>
      <c r="U35" s="1">
        <f t="shared" ca="1" si="3"/>
        <v>0.45700724719901414</v>
      </c>
      <c r="V35" s="1">
        <f t="shared" ca="1" si="4"/>
        <v>0.41963868983828656</v>
      </c>
      <c r="X35" s="4">
        <f t="shared" ca="1" si="5"/>
        <v>2.6757354715688908E-2</v>
      </c>
      <c r="Y35" s="4">
        <f t="shared" ca="1" si="6"/>
        <v>2.6702304639163319E-2</v>
      </c>
    </row>
    <row r="36" spans="1:25" x14ac:dyDescent="0.25">
      <c r="A36">
        <v>19</v>
      </c>
      <c r="B36">
        <v>1755172676.2739999</v>
      </c>
      <c r="C36" s="1">
        <v>1.6725404646386399E-4</v>
      </c>
      <c r="D36" s="1">
        <v>2.7521192162131398E-2</v>
      </c>
      <c r="E36" s="1">
        <v>0.469965838989445</v>
      </c>
      <c r="F36" s="1">
        <v>0.43187297572696298</v>
      </c>
      <c r="G36" s="1">
        <v>1.0287715461293401</v>
      </c>
      <c r="H36" s="1">
        <v>2.6751509862104301E-2</v>
      </c>
      <c r="I36" s="1">
        <v>0.456822353570768</v>
      </c>
      <c r="J36" s="1">
        <v>0.419794829427237</v>
      </c>
      <c r="L36" s="4">
        <f t="shared" si="0"/>
        <v>2.7482351846178154E-2</v>
      </c>
      <c r="M36" s="4">
        <f t="shared" si="1"/>
        <v>2.6713755789201224E-2</v>
      </c>
      <c r="O36" s="1">
        <f ca="1">C36-Summary!B$5</f>
        <v>1.7429162156779252E-4</v>
      </c>
      <c r="P36" s="1">
        <f ca="1">D36-Summary!C$5</f>
        <v>2.7508921609155881E-2</v>
      </c>
      <c r="Q36" s="1">
        <f ca="1">E36-Summary!D$5</f>
        <v>0.46990192324739416</v>
      </c>
      <c r="R36" s="1">
        <f ca="1">F36-Summary!E$5</f>
        <v>0.43179020997972717</v>
      </c>
      <c r="S36" s="1">
        <f ca="1">G36-Summary!F$5</f>
        <v>1.0285517311584922</v>
      </c>
      <c r="T36" s="1">
        <f t="shared" ca="1" si="2"/>
        <v>2.6745297077252171E-2</v>
      </c>
      <c r="U36" s="1">
        <f t="shared" ca="1" si="3"/>
        <v>0.45685784099369309</v>
      </c>
      <c r="V36" s="1">
        <f t="shared" ca="1" si="4"/>
        <v>0.41980407683859267</v>
      </c>
      <c r="X36" s="4">
        <f t="shared" ca="1" si="5"/>
        <v>2.7468447003053249E-2</v>
      </c>
      <c r="Y36" s="4">
        <f t="shared" ca="1" si="6"/>
        <v>2.6705946012180272E-2</v>
      </c>
    </row>
    <row r="37" spans="1:25" x14ac:dyDescent="0.25">
      <c r="A37">
        <v>20</v>
      </c>
      <c r="B37">
        <v>1755172682.2720001</v>
      </c>
      <c r="C37" s="1">
        <v>4.4747120888219103E-6</v>
      </c>
      <c r="D37" s="1">
        <v>2.6817279165383501E-2</v>
      </c>
      <c r="E37" s="1">
        <v>0.46162178170266399</v>
      </c>
      <c r="F37" s="1">
        <v>0.42384156508439602</v>
      </c>
      <c r="G37" s="1">
        <v>1.01000601472848</v>
      </c>
      <c r="H37" s="1">
        <v>2.6551603430394099E-2</v>
      </c>
      <c r="I37" s="1">
        <v>0.45704854720767202</v>
      </c>
      <c r="J37" s="1">
        <v>0.419642614899017</v>
      </c>
      <c r="L37" s="4">
        <f>D37-1/$R$1*$N$7/$N$6*C37</f>
        <v>2.6816240032190589E-2</v>
      </c>
      <c r="M37" s="4">
        <f t="shared" si="1"/>
        <v>2.6550574591775674E-2</v>
      </c>
      <c r="O37" s="1">
        <f ca="1">C37-Summary!B$5</f>
        <v>1.1512287192750431E-5</v>
      </c>
      <c r="P37" s="1">
        <f ca="1">D37-Summary!C$5</f>
        <v>2.6805008612407984E-2</v>
      </c>
      <c r="Q37" s="1">
        <f ca="1">E37-Summary!D$5</f>
        <v>0.46155786596061316</v>
      </c>
      <c r="R37" s="1">
        <f ca="1">F37-Summary!E$5</f>
        <v>0.42375879933716021</v>
      </c>
      <c r="S37" s="1">
        <f ca="1">G37-Summary!F$5</f>
        <v>1.0097861997576321</v>
      </c>
      <c r="T37" s="1">
        <f t="shared" ca="1" si="2"/>
        <v>2.654523167264684E-2</v>
      </c>
      <c r="U37" s="1">
        <f t="shared" ca="1" si="3"/>
        <v>0.45708474335596572</v>
      </c>
      <c r="V37" s="1">
        <f t="shared" ca="1" si="4"/>
        <v>0.41965200102642558</v>
      </c>
      <c r="X37" s="4">
        <f t="shared" ca="1" si="5"/>
        <v>2.6802335189065683E-2</v>
      </c>
      <c r="Y37" s="4">
        <f t="shared" ca="1" si="6"/>
        <v>2.6542584158407746E-2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5.13342047756458E-6</v>
      </c>
      <c r="D40" s="1">
        <v>2.7350700556126602E-2</v>
      </c>
      <c r="E40" s="1">
        <v>0.46828009100673301</v>
      </c>
      <c r="F40" s="1">
        <v>0.43013743814551297</v>
      </c>
      <c r="G40" s="1">
        <v>1.0245769702551</v>
      </c>
      <c r="H40" s="1">
        <v>2.6694847058820598E-2</v>
      </c>
      <c r="I40" s="1">
        <v>0.457047088489619</v>
      </c>
      <c r="J40" s="1">
        <v>0.41981877451291699</v>
      </c>
      <c r="L40">
        <f>AVERAGE(L18:L37)</f>
        <v>2.7349508455382331E-2</v>
      </c>
      <c r="M40">
        <f t="shared" ref="M40:Y40" si="7">AVERAGE(M18:M37)</f>
        <v>2.6693617704702133E-2</v>
      </c>
      <c r="O40">
        <f t="shared" ca="1" si="7"/>
        <v>1.2170995581493111E-5</v>
      </c>
      <c r="P40">
        <f t="shared" ca="1" si="7"/>
        <v>2.7338430003151067E-2</v>
      </c>
      <c r="Q40">
        <f t="shared" ca="1" si="7"/>
        <v>0.46821617526468173</v>
      </c>
      <c r="R40">
        <f t="shared" ca="1" si="7"/>
        <v>0.43005467239827733</v>
      </c>
      <c r="S40">
        <f t="shared" ca="1" si="7"/>
        <v>1.0243571552842516</v>
      </c>
      <c r="T40">
        <f t="shared" ca="1" si="7"/>
        <v>2.6688596193141172E-2</v>
      </c>
      <c r="U40">
        <f t="shared" ca="1" si="7"/>
        <v>0.4570827724326712</v>
      </c>
      <c r="V40">
        <f t="shared" ca="1" si="7"/>
        <v>0.41982806554848057</v>
      </c>
      <c r="X40">
        <f t="shared" ca="1" si="7"/>
        <v>2.7335603612257425E-2</v>
      </c>
      <c r="Y40">
        <f t="shared" ca="1" si="7"/>
        <v>2.6685770996264891E-2</v>
      </c>
    </row>
    <row r="41" spans="1:25" x14ac:dyDescent="0.25">
      <c r="A41" t="s">
        <v>4</v>
      </c>
      <c r="B41" t="s">
        <v>8</v>
      </c>
      <c r="C41" s="1">
        <v>392.46078883538502</v>
      </c>
      <c r="D41" s="1">
        <v>0.205069977244936</v>
      </c>
      <c r="E41" s="1">
        <v>0.211630453870505</v>
      </c>
      <c r="F41" s="1">
        <v>0.21526699978439401</v>
      </c>
      <c r="G41" s="1">
        <v>0.21050138106619301</v>
      </c>
      <c r="H41" s="1">
        <v>8.0557513655391697E-2</v>
      </c>
      <c r="I41" s="1">
        <v>1.0075290868771101E-2</v>
      </c>
      <c r="J41" s="1">
        <v>9.9923331374655207E-3</v>
      </c>
      <c r="L41">
        <f>STDEV(L18:L37)/SQRT(COUNT(L18:L37))/L40</f>
        <v>2.0895132732628601E-3</v>
      </c>
      <c r="M41">
        <f t="shared" ref="M41:X41" si="8">STDEV(M18:M37)/SQRT(COUNT(M18:M37))/M40</f>
        <v>7.4150333572246547E-4</v>
      </c>
      <c r="O41">
        <f t="shared" ca="1" si="8"/>
        <v>1.6553011103809412</v>
      </c>
      <c r="P41">
        <f t="shared" ca="1" si="8"/>
        <v>2.0516202064388058E-3</v>
      </c>
      <c r="Q41">
        <f t="shared" ca="1" si="8"/>
        <v>2.1165934334126091E-3</v>
      </c>
      <c r="R41">
        <f t="shared" ca="1" si="8"/>
        <v>2.1530842878222617E-3</v>
      </c>
      <c r="S41">
        <f t="shared" ca="1" si="8"/>
        <v>2.1054655218126165E-3</v>
      </c>
      <c r="T41">
        <f t="shared" ca="1" si="8"/>
        <v>8.0581221633188084E-4</v>
      </c>
      <c r="U41">
        <f t="shared" ca="1" si="8"/>
        <v>1.0075169105809098E-4</v>
      </c>
      <c r="V41">
        <f t="shared" ca="1" si="8"/>
        <v>9.9921017924547461E-5</v>
      </c>
      <c r="X41">
        <f t="shared" ca="1" si="8"/>
        <v>2.0905761491621516E-3</v>
      </c>
      <c r="Y41">
        <f ca="1">STDEV(Y18:Y37)/SQRT(COUNT(Y18:Y37))/Y40</f>
        <v>7.4176196499647028E-4</v>
      </c>
    </row>
    <row r="42" spans="1:25" x14ac:dyDescent="0.25">
      <c r="A42" t="s">
        <v>4</v>
      </c>
      <c r="B42" t="s">
        <v>7</v>
      </c>
      <c r="C42" s="1">
        <v>2.01466625004871E-5</v>
      </c>
      <c r="D42" s="1">
        <v>5.6088075406779598E-5</v>
      </c>
      <c r="E42" s="1">
        <v>9.9102328198276499E-4</v>
      </c>
      <c r="F42" s="1">
        <v>9.2594395804530198E-4</v>
      </c>
      <c r="G42" s="1">
        <v>2.1567486724731501E-3</v>
      </c>
      <c r="H42" s="1">
        <v>2.1504705064695399E-5</v>
      </c>
      <c r="I42" s="1">
        <v>4.6048823572579102E-5</v>
      </c>
      <c r="J42" s="1">
        <v>4.1949690522955901E-5</v>
      </c>
    </row>
    <row r="43" spans="1:25" x14ac:dyDescent="0.25">
      <c r="A43" t="s">
        <v>4</v>
      </c>
      <c r="B43" t="s">
        <v>6</v>
      </c>
      <c r="C43" s="1">
        <v>1755.1380046782201</v>
      </c>
      <c r="D43" s="1">
        <v>0.91710081852802605</v>
      </c>
      <c r="E43" s="1">
        <v>0.94644016192716696</v>
      </c>
      <c r="F43" s="1">
        <v>0.96270328966067598</v>
      </c>
      <c r="G43" s="1">
        <v>0.94139079484319299</v>
      </c>
      <c r="H43" s="1">
        <v>0.36026415326364603</v>
      </c>
      <c r="I43" s="1">
        <v>4.5058070551310503E-2</v>
      </c>
      <c r="J43" s="1">
        <v>4.4687072298393297E-2</v>
      </c>
    </row>
    <row r="44" spans="1:25" x14ac:dyDescent="0.25">
      <c r="A44" t="s">
        <v>4</v>
      </c>
      <c r="B44" t="s">
        <v>5</v>
      </c>
      <c r="C44" s="1">
        <v>9.0098613741670296E-5</v>
      </c>
      <c r="D44" s="1">
        <v>2.5083349867338601E-4</v>
      </c>
      <c r="E44" s="1">
        <v>4.4319908515968098E-3</v>
      </c>
      <c r="F44" s="1">
        <v>4.14094726708902E-3</v>
      </c>
      <c r="G44" s="1">
        <v>9.64527328406483E-3</v>
      </c>
      <c r="H44" s="1">
        <v>9.61719647214858E-5</v>
      </c>
      <c r="I44" s="1">
        <v>2.05936599584363E-4</v>
      </c>
      <c r="J44" s="1">
        <v>1.87604719288816E-4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C4943-85F6-4295-AB9C-11ABEB5AE515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0.99030342872341837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1.0193989036587996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1.0095980142359942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1.0044434027752853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1755165447.277</v>
      </c>
      <c r="C18" s="1">
        <v>2.8647775919943601E-5</v>
      </c>
      <c r="D18" s="1">
        <v>5.5167086882100702E-2</v>
      </c>
      <c r="E18" s="1">
        <v>0.94259573714613198</v>
      </c>
      <c r="F18" s="1">
        <v>0.86672834020373302</v>
      </c>
      <c r="G18" s="1">
        <v>2.0631192220948602</v>
      </c>
      <c r="H18" s="1">
        <v>2.6739650472591001E-2</v>
      </c>
      <c r="I18" s="1">
        <v>0.45687894671885698</v>
      </c>
      <c r="J18" s="1">
        <v>0.42010579462473602</v>
      </c>
      <c r="L18" s="4">
        <f>D18-1/$R$1*$N$7/$N$6*C18</f>
        <v>5.5160431246103502E-2</v>
      </c>
      <c r="M18" s="4">
        <f>L18/G18</f>
        <v>2.6736424466102561E-2</v>
      </c>
      <c r="O18" s="1">
        <f ca="1">C18-Summary!B$5</f>
        <v>3.5685351023872121E-5</v>
      </c>
      <c r="P18" s="1">
        <f ca="1">D18-Summary!C$5</f>
        <v>5.5154816329125181E-2</v>
      </c>
      <c r="Q18" s="1">
        <f ca="1">E18-Summary!D$5</f>
        <v>0.94253182140408109</v>
      </c>
      <c r="R18" s="1">
        <f ca="1">F18-Summary!E$5</f>
        <v>0.86664557445649715</v>
      </c>
      <c r="S18" s="1">
        <f ca="1">G18-Summary!F$5</f>
        <v>2.0628994071240121</v>
      </c>
      <c r="T18" s="1">
        <f ca="1">P18/S18</f>
        <v>2.6736551544226377E-2</v>
      </c>
      <c r="U18" s="1">
        <f ca="1">Q18/S18</f>
        <v>0.45689664660775209</v>
      </c>
      <c r="V18" s="1">
        <f ca="1">R18/S18</f>
        <v>0.42011043847490831</v>
      </c>
      <c r="X18" s="4">
        <f ca="1">P18-1/$R$1*$N$7/$N$6*O18</f>
        <v>5.5146525678307794E-2</v>
      </c>
      <c r="Y18" s="4">
        <f ca="1">X18/S18</f>
        <v>2.673253261301298E-2</v>
      </c>
    </row>
    <row r="19" spans="1:25" x14ac:dyDescent="0.25">
      <c r="A19">
        <v>2</v>
      </c>
      <c r="B19">
        <v>1755165453.2690001</v>
      </c>
      <c r="C19" s="1">
        <v>-9.9502212881873706E-5</v>
      </c>
      <c r="D19" s="1">
        <v>5.6481704132295099E-2</v>
      </c>
      <c r="E19" s="1">
        <v>0.96372121234804398</v>
      </c>
      <c r="F19" s="1">
        <v>0.88577743208328996</v>
      </c>
      <c r="G19" s="1">
        <v>2.1086994184640302</v>
      </c>
      <c r="H19" s="1">
        <v>2.6785090201919801E-2</v>
      </c>
      <c r="I19" s="1">
        <v>0.45702161432282801</v>
      </c>
      <c r="J19" s="1">
        <v>0.42005865052520602</v>
      </c>
      <c r="L19" s="4">
        <f t="shared" ref="L19:L36" si="0">D19-1/$R$1*$N$7/$N$6*C19</f>
        <v>5.6504821127893921E-2</v>
      </c>
      <c r="M19" s="4">
        <f t="shared" ref="M19:M37" si="1">L19/G19</f>
        <v>2.6796052881283502E-2</v>
      </c>
      <c r="O19" s="1">
        <f ca="1">C19-Summary!B$5</f>
        <v>-9.246463777794519E-5</v>
      </c>
      <c r="P19" s="1">
        <f ca="1">D19-Summary!C$5</f>
        <v>5.6469433579319578E-2</v>
      </c>
      <c r="Q19" s="1">
        <f ca="1">E19-Summary!D$5</f>
        <v>0.96365729660599309</v>
      </c>
      <c r="R19" s="1">
        <f ca="1">F19-Summary!E$5</f>
        <v>0.88569466633605409</v>
      </c>
      <c r="S19" s="1">
        <f ca="1">G19-Summary!F$5</f>
        <v>2.1084796034931821</v>
      </c>
      <c r="T19" s="1">
        <f t="shared" ref="T19:T37" ca="1" si="2">P19/S19</f>
        <v>2.6782063002063171E-2</v>
      </c>
      <c r="U19" s="1">
        <f t="shared" ref="U19:U37" ca="1" si="3">Q19/S19</f>
        <v>0.45703894645671356</v>
      </c>
      <c r="V19" s="1">
        <f t="shared" ref="V19:V37" ca="1" si="4">R19/S19</f>
        <v>0.42006318907173534</v>
      </c>
      <c r="X19" s="4">
        <f t="shared" ref="X19:X37" ca="1" si="5">P19-1/$R$1*$N$7/$N$6*O19</f>
        <v>5.6490915560098207E-2</v>
      </c>
      <c r="Y19" s="4">
        <f t="shared" ref="Y19:Y37" ca="1" si="6">X19/S19</f>
        <v>2.6792251377014981E-2</v>
      </c>
    </row>
    <row r="20" spans="1:25" x14ac:dyDescent="0.25">
      <c r="A20">
        <v>3</v>
      </c>
      <c r="B20">
        <v>1755165459.273</v>
      </c>
      <c r="C20" s="1">
        <v>-3.5112185228786301E-7</v>
      </c>
      <c r="D20" s="1">
        <v>5.6822417859962102E-2</v>
      </c>
      <c r="E20" s="1">
        <v>0.96923398787555504</v>
      </c>
      <c r="F20" s="1">
        <v>0.89129660791470899</v>
      </c>
      <c r="G20" s="1">
        <v>2.1224254331511099</v>
      </c>
      <c r="H20" s="1">
        <v>2.6772397735358399E-2</v>
      </c>
      <c r="I20" s="1">
        <v>0.456663387432442</v>
      </c>
      <c r="J20" s="1">
        <v>0.419942483723173</v>
      </c>
      <c r="L20" s="4">
        <f t="shared" si="0"/>
        <v>5.6822499434854547E-2</v>
      </c>
      <c r="M20" s="4">
        <f t="shared" si="1"/>
        <v>2.6772436170109239E-2</v>
      </c>
      <c r="O20" s="1">
        <f ca="1">C20-Summary!B$5</f>
        <v>6.6864532516406561E-6</v>
      </c>
      <c r="P20" s="1">
        <f ca="1">D20-Summary!C$5</f>
        <v>5.681014730698658E-2</v>
      </c>
      <c r="Q20" s="1">
        <f ca="1">E20-Summary!D$5</f>
        <v>0.96917007213350415</v>
      </c>
      <c r="R20" s="1">
        <f ca="1">F20-Summary!E$5</f>
        <v>0.89121384216747312</v>
      </c>
      <c r="S20" s="1">
        <f ca="1">G20-Summary!F$5</f>
        <v>2.1222056181802618</v>
      </c>
      <c r="T20" s="1">
        <f t="shared" ca="1" si="2"/>
        <v>2.6769388800176611E-2</v>
      </c>
      <c r="U20" s="1">
        <f t="shared" ca="1" si="3"/>
        <v>0.45668057036082266</v>
      </c>
      <c r="V20" s="1">
        <f t="shared" ca="1" si="4"/>
        <v>0.41994698088287352</v>
      </c>
      <c r="X20" s="4">
        <f t="shared" ca="1" si="5"/>
        <v>5.6808593867058832E-2</v>
      </c>
      <c r="Y20" s="4">
        <f t="shared" ca="1" si="6"/>
        <v>2.6768656807049065E-2</v>
      </c>
    </row>
    <row r="21" spans="1:25" x14ac:dyDescent="0.25">
      <c r="A21">
        <v>4</v>
      </c>
      <c r="B21">
        <v>1755165466.27</v>
      </c>
      <c r="C21" s="1">
        <v>2.3821349576125001E-4</v>
      </c>
      <c r="D21" s="1">
        <v>5.7892465899890999E-2</v>
      </c>
      <c r="E21" s="1">
        <v>0.99292938480540605</v>
      </c>
      <c r="F21" s="1">
        <v>0.91247503721144596</v>
      </c>
      <c r="G21" s="1">
        <v>2.1727766648151299</v>
      </c>
      <c r="H21" s="1">
        <v>2.66444622852283E-2</v>
      </c>
      <c r="I21" s="1">
        <v>0.45698639942356201</v>
      </c>
      <c r="J21" s="1">
        <v>0.419958043542906</v>
      </c>
      <c r="L21" s="4">
        <f t="shared" si="0"/>
        <v>5.7837122604766193E-2</v>
      </c>
      <c r="M21" s="4">
        <f t="shared" si="1"/>
        <v>2.6618991054788068E-2</v>
      </c>
      <c r="O21" s="1">
        <f ca="1">C21-Summary!B$5</f>
        <v>2.4525107086517851E-4</v>
      </c>
      <c r="P21" s="1">
        <f ca="1">D21-Summary!C$5</f>
        <v>5.7880195346915478E-2</v>
      </c>
      <c r="Q21" s="1">
        <f ca="1">E21-Summary!D$5</f>
        <v>0.99286546906335515</v>
      </c>
      <c r="R21" s="1">
        <f ca="1">F21-Summary!E$5</f>
        <v>0.91239227146421009</v>
      </c>
      <c r="S21" s="1">
        <f ca="1">G21-Summary!F$5</f>
        <v>2.1725568498442818</v>
      </c>
      <c r="T21" s="1">
        <f t="shared" ca="1" si="2"/>
        <v>2.6641510140949384E-2</v>
      </c>
      <c r="U21" s="1">
        <f t="shared" ca="1" si="3"/>
        <v>0.45700321680167721</v>
      </c>
      <c r="V21" s="1">
        <f t="shared" ca="1" si="4"/>
        <v>0.41996243805063416</v>
      </c>
      <c r="X21" s="4">
        <f t="shared" ca="1" si="5"/>
        <v>5.7823217036970478E-2</v>
      </c>
      <c r="Y21" s="4">
        <f t="shared" ca="1" si="6"/>
        <v>2.6615283757069449E-2</v>
      </c>
    </row>
    <row r="22" spans="1:25" x14ac:dyDescent="0.25">
      <c r="A22">
        <v>5</v>
      </c>
      <c r="B22">
        <v>1755165472.2739999</v>
      </c>
      <c r="C22" s="1">
        <v>-5.1798684681274602E-5</v>
      </c>
      <c r="D22" s="1">
        <v>5.7378008110734603E-2</v>
      </c>
      <c r="E22" s="1">
        <v>0.98588923395168204</v>
      </c>
      <c r="F22" s="1">
        <v>0.90620478764411905</v>
      </c>
      <c r="G22" s="1">
        <v>2.1585722516410799</v>
      </c>
      <c r="H22" s="1">
        <v>2.6581462847542901E-2</v>
      </c>
      <c r="I22" s="1">
        <v>0.45673209835906198</v>
      </c>
      <c r="J22" s="1">
        <v>0.419816750148234</v>
      </c>
      <c r="L22" s="4">
        <f t="shared" si="0"/>
        <v>5.7390042315111779E-2</v>
      </c>
      <c r="M22" s="4">
        <f t="shared" si="1"/>
        <v>2.6587037923553554E-2</v>
      </c>
      <c r="O22" s="1">
        <f ca="1">C22-Summary!B$5</f>
        <v>-4.4761109577346085E-5</v>
      </c>
      <c r="P22" s="1">
        <f ca="1">D22-Summary!C$5</f>
        <v>5.7365737557759082E-2</v>
      </c>
      <c r="Q22" s="1">
        <f ca="1">E22-Summary!D$5</f>
        <v>0.98582531820963115</v>
      </c>
      <c r="R22" s="1">
        <f ca="1">F22-Summary!E$5</f>
        <v>0.90612202189688318</v>
      </c>
      <c r="S22" s="1">
        <f ca="1">G22-Summary!F$5</f>
        <v>2.1583524366702318</v>
      </c>
      <c r="T22" s="1">
        <f t="shared" ca="1" si="2"/>
        <v>2.6578484858691232E-2</v>
      </c>
      <c r="U22" s="1">
        <f t="shared" ca="1" si="3"/>
        <v>0.45674900051564304</v>
      </c>
      <c r="V22" s="1">
        <f t="shared" ca="1" si="4"/>
        <v>0.4198211591869539</v>
      </c>
      <c r="X22" s="4">
        <f t="shared" ca="1" si="5"/>
        <v>5.7376136747316064E-2</v>
      </c>
      <c r="Y22" s="4">
        <f t="shared" ca="1" si="6"/>
        <v>2.6583302973369957E-2</v>
      </c>
    </row>
    <row r="23" spans="1:25" x14ac:dyDescent="0.25">
      <c r="A23">
        <v>6</v>
      </c>
      <c r="B23">
        <v>1755165478.2720001</v>
      </c>
      <c r="C23" s="1">
        <v>-6.5829373248037196E-5</v>
      </c>
      <c r="D23" s="1">
        <v>5.7941613195633498E-2</v>
      </c>
      <c r="E23" s="1">
        <v>0.98809800336089304</v>
      </c>
      <c r="F23" s="1">
        <v>0.90812224251074802</v>
      </c>
      <c r="G23" s="1">
        <v>2.1619490094443998</v>
      </c>
      <c r="H23" s="1">
        <v>2.6800638193832198E-2</v>
      </c>
      <c r="I23" s="1">
        <v>0.457040383026805</v>
      </c>
      <c r="J23" s="1">
        <v>0.42004794680339103</v>
      </c>
      <c r="L23" s="4">
        <f t="shared" si="0"/>
        <v>5.7956907100035954E-2</v>
      </c>
      <c r="M23" s="4">
        <f t="shared" si="1"/>
        <v>2.680771232200815E-2</v>
      </c>
      <c r="O23" s="1">
        <f ca="1">C23-Summary!B$5</f>
        <v>-5.879179814410868E-5</v>
      </c>
      <c r="P23" s="1">
        <f ca="1">D23-Summary!C$5</f>
        <v>5.7929342642657977E-2</v>
      </c>
      <c r="Q23" s="1">
        <f ca="1">E23-Summary!D$5</f>
        <v>0.98803408761884215</v>
      </c>
      <c r="R23" s="1">
        <f ca="1">F23-Summary!E$5</f>
        <v>0.90803947676351215</v>
      </c>
      <c r="S23" s="1">
        <f ca="1">G23-Summary!F$5</f>
        <v>2.1617291944735517</v>
      </c>
      <c r="T23" s="1">
        <f t="shared" ca="1" si="2"/>
        <v>2.6797687143585797E-2</v>
      </c>
      <c r="U23" s="1">
        <f t="shared" ca="1" si="3"/>
        <v>0.45705729012900675</v>
      </c>
      <c r="V23" s="1">
        <f t="shared" ca="1" si="4"/>
        <v>0.42005237246409488</v>
      </c>
      <c r="X23" s="4">
        <f t="shared" ca="1" si="5"/>
        <v>5.7943001532240239E-2</v>
      </c>
      <c r="Y23" s="4">
        <f t="shared" ca="1" si="6"/>
        <v>2.6804005645282115E-2</v>
      </c>
    </row>
    <row r="24" spans="1:25" x14ac:dyDescent="0.25">
      <c r="A24">
        <v>7</v>
      </c>
      <c r="B24">
        <v>1755165484.273</v>
      </c>
      <c r="C24" s="1">
        <v>-1.54685774016958E-4</v>
      </c>
      <c r="D24" s="1">
        <v>5.7672777763705302E-2</v>
      </c>
      <c r="E24" s="1">
        <v>0.988406893467075</v>
      </c>
      <c r="F24" s="1">
        <v>0.90886895356027797</v>
      </c>
      <c r="G24" s="1">
        <v>2.1648250590909002</v>
      </c>
      <c r="H24" s="1">
        <v>2.6640849116890901E-2</v>
      </c>
      <c r="I24" s="1">
        <v>0.45657587402565702</v>
      </c>
      <c r="J24" s="1">
        <v>0.419834826718953</v>
      </c>
      <c r="L24" s="4">
        <f t="shared" si="0"/>
        <v>5.7708715360001731E-2</v>
      </c>
      <c r="M24" s="4">
        <f t="shared" si="1"/>
        <v>2.6657449809933377E-2</v>
      </c>
      <c r="O24" s="1">
        <f ca="1">C24-Summary!B$5</f>
        <v>-1.4764819891302947E-4</v>
      </c>
      <c r="P24" s="1">
        <f ca="1">D24-Summary!C$5</f>
        <v>5.7660507210729781E-2</v>
      </c>
      <c r="Q24" s="1">
        <f ca="1">E24-Summary!D$5</f>
        <v>0.98834297772502411</v>
      </c>
      <c r="R24" s="1">
        <f ca="1">F24-Summary!E$5</f>
        <v>0.9087861878130421</v>
      </c>
      <c r="S24" s="1">
        <f ca="1">G24-Summary!F$5</f>
        <v>2.1646052441200521</v>
      </c>
      <c r="T24" s="1">
        <f t="shared" ca="1" si="2"/>
        <v>2.6637885761091617E-2</v>
      </c>
      <c r="U24" s="1">
        <f t="shared" ca="1" si="3"/>
        <v>0.45659271149313041</v>
      </c>
      <c r="V24" s="1">
        <f t="shared" ca="1" si="4"/>
        <v>0.41983922485713038</v>
      </c>
      <c r="X24" s="4">
        <f t="shared" ca="1" si="5"/>
        <v>5.7694809792206023E-2</v>
      </c>
      <c r="Y24" s="4">
        <f t="shared" ca="1" si="6"/>
        <v>2.6653732799053583E-2</v>
      </c>
    </row>
    <row r="25" spans="1:25" x14ac:dyDescent="0.25">
      <c r="A25">
        <v>8</v>
      </c>
      <c r="B25">
        <v>1755165490.2720001</v>
      </c>
      <c r="C25" s="1">
        <v>-6.4894000209074097E-5</v>
      </c>
      <c r="D25" s="1">
        <v>5.7788397152784901E-2</v>
      </c>
      <c r="E25" s="1">
        <v>0.98696121060876296</v>
      </c>
      <c r="F25" s="1">
        <v>0.90668065094421901</v>
      </c>
      <c r="G25" s="1">
        <v>2.1591462105603298</v>
      </c>
      <c r="H25" s="1">
        <v>2.6764466838856499E-2</v>
      </c>
      <c r="I25" s="1">
        <v>0.45710716846388599</v>
      </c>
      <c r="J25" s="1">
        <v>0.419925545805867</v>
      </c>
      <c r="L25" s="4">
        <f t="shared" si="0"/>
        <v>5.7803473745292488E-2</v>
      </c>
      <c r="M25" s="4">
        <f t="shared" si="1"/>
        <v>2.6771449502853095E-2</v>
      </c>
      <c r="O25" s="1">
        <f ca="1">C25-Summary!B$5</f>
        <v>-5.785642510514558E-5</v>
      </c>
      <c r="P25" s="1">
        <f ca="1">D25-Summary!C$5</f>
        <v>5.777612659980938E-2</v>
      </c>
      <c r="Q25" s="1">
        <f ca="1">E25-Summary!D$5</f>
        <v>0.98689729486671207</v>
      </c>
      <c r="R25" s="1">
        <f ca="1">F25-Summary!E$5</f>
        <v>0.90659788519698314</v>
      </c>
      <c r="S25" s="1">
        <f ca="1">G25-Summary!F$5</f>
        <v>2.1589263955894817</v>
      </c>
      <c r="T25" s="1">
        <f t="shared" ca="1" si="2"/>
        <v>2.6761508274594958E-2</v>
      </c>
      <c r="U25" s="1">
        <f t="shared" ca="1" si="3"/>
        <v>0.45712410431539779</v>
      </c>
      <c r="V25" s="1">
        <f t="shared" ca="1" si="4"/>
        <v>0.41992996474965144</v>
      </c>
      <c r="X25" s="4">
        <f t="shared" ca="1" si="5"/>
        <v>5.7789568177496774E-2</v>
      </c>
      <c r="Y25" s="4">
        <f t="shared" ca="1" si="6"/>
        <v>2.6767734321816786E-2</v>
      </c>
    </row>
    <row r="26" spans="1:25" x14ac:dyDescent="0.25">
      <c r="A26">
        <v>9</v>
      </c>
      <c r="B26">
        <v>1755165497.2720001</v>
      </c>
      <c r="C26" s="1">
        <v>1.4558745105316601E-4</v>
      </c>
      <c r="D26" s="1">
        <v>5.7635204306771201E-2</v>
      </c>
      <c r="E26" s="1">
        <v>0.98314455464261097</v>
      </c>
      <c r="F26" s="1">
        <v>0.90393353589226999</v>
      </c>
      <c r="G26" s="1">
        <v>2.1523184712535701</v>
      </c>
      <c r="H26" s="1">
        <v>2.6778195270146399E-2</v>
      </c>
      <c r="I26" s="1">
        <v>0.45678396007538702</v>
      </c>
      <c r="J26" s="1">
        <v>0.41998131222922302</v>
      </c>
      <c r="L26" s="4">
        <f t="shared" si="0"/>
        <v>5.7601380491523642E-2</v>
      </c>
      <c r="M26" s="4">
        <f t="shared" si="1"/>
        <v>2.6762480209527262E-2</v>
      </c>
      <c r="O26" s="1">
        <f ca="1">C26-Summary!B$5</f>
        <v>1.5262502615709454E-4</v>
      </c>
      <c r="P26" s="1">
        <f ca="1">D26-Summary!C$5</f>
        <v>5.762293375379568E-2</v>
      </c>
      <c r="Q26" s="1">
        <f ca="1">E26-Summary!D$5</f>
        <v>0.98308063890056008</v>
      </c>
      <c r="R26" s="1">
        <f ca="1">F26-Summary!E$5</f>
        <v>0.90385077014503412</v>
      </c>
      <c r="S26" s="1">
        <f ca="1">G26-Summary!F$5</f>
        <v>2.152098656282722</v>
      </c>
      <c r="T26" s="1">
        <f t="shared" ca="1" si="2"/>
        <v>2.6775228721775537E-2</v>
      </c>
      <c r="U26" s="1">
        <f t="shared" ca="1" si="3"/>
        <v>0.456800916645065</v>
      </c>
      <c r="V26" s="1">
        <f t="shared" ca="1" si="4"/>
        <v>0.41998575088850149</v>
      </c>
      <c r="X26" s="4">
        <f t="shared" ca="1" si="5"/>
        <v>5.7587474923727927E-2</v>
      </c>
      <c r="Y26" s="4">
        <f t="shared" ca="1" si="6"/>
        <v>2.6758752325600932E-2</v>
      </c>
    </row>
    <row r="27" spans="1:25" x14ac:dyDescent="0.25">
      <c r="A27">
        <v>10</v>
      </c>
      <c r="B27">
        <v>1755165503.273</v>
      </c>
      <c r="C27" s="1">
        <v>-7.8924502810304303E-5</v>
      </c>
      <c r="D27" s="1">
        <v>5.7696864046939099E-2</v>
      </c>
      <c r="E27" s="1">
        <v>0.98717882749227104</v>
      </c>
      <c r="F27" s="1">
        <v>0.90766481593193904</v>
      </c>
      <c r="G27" s="1">
        <v>2.1610017756030602</v>
      </c>
      <c r="H27" s="1">
        <v>2.66991284775033E-2</v>
      </c>
      <c r="I27" s="1">
        <v>0.45681537083271501</v>
      </c>
      <c r="J27" s="1">
        <v>0.42002039340233299</v>
      </c>
      <c r="L27" s="4">
        <f t="shared" si="0"/>
        <v>5.7715200296267255E-2</v>
      </c>
      <c r="M27" s="4">
        <f t="shared" si="1"/>
        <v>2.6707613546574232E-2</v>
      </c>
      <c r="O27" s="1">
        <f ca="1">C27-Summary!B$5</f>
        <v>-7.1886927706375786E-5</v>
      </c>
      <c r="P27" s="1">
        <f ca="1">D27-Summary!C$5</f>
        <v>5.7684593493963578E-2</v>
      </c>
      <c r="Q27" s="1">
        <f ca="1">E27-Summary!D$5</f>
        <v>0.98711491175022015</v>
      </c>
      <c r="R27" s="1">
        <f ca="1">F27-Summary!E$5</f>
        <v>0.90758205018470317</v>
      </c>
      <c r="S27" s="1">
        <f ca="1">G27-Summary!F$5</f>
        <v>2.1607819606322121</v>
      </c>
      <c r="T27" s="1">
        <f t="shared" ca="1" si="2"/>
        <v>2.6696165807070113E-2</v>
      </c>
      <c r="U27" s="1">
        <f t="shared" ca="1" si="3"/>
        <v>0.45683226245622915</v>
      </c>
      <c r="V27" s="1">
        <f t="shared" ca="1" si="4"/>
        <v>0.42002481820014753</v>
      </c>
      <c r="X27" s="4">
        <f t="shared" ca="1" si="5"/>
        <v>5.770129472847154E-2</v>
      </c>
      <c r="Y27" s="4">
        <f t="shared" ca="1" si="6"/>
        <v>2.6703895061947397E-2</v>
      </c>
    </row>
    <row r="28" spans="1:25" x14ac:dyDescent="0.25">
      <c r="A28">
        <v>11</v>
      </c>
      <c r="B28">
        <v>1755165509.27</v>
      </c>
      <c r="C28" s="1">
        <v>8.7583642307078094E-5</v>
      </c>
      <c r="D28" s="1">
        <v>5.5927567731344698E-2</v>
      </c>
      <c r="E28" s="1">
        <v>0.96019441218855694</v>
      </c>
      <c r="F28" s="1">
        <v>0.88295642780420103</v>
      </c>
      <c r="G28" s="1">
        <v>2.10197613498068</v>
      </c>
      <c r="H28" s="1">
        <v>2.6607137350709499E-2</v>
      </c>
      <c r="I28" s="1">
        <v>0.45680557272234601</v>
      </c>
      <c r="J28" s="1">
        <v>0.42006015820551301</v>
      </c>
      <c r="L28" s="4">
        <f t="shared" si="0"/>
        <v>5.5907219734902196E-2</v>
      </c>
      <c r="M28" s="4">
        <f t="shared" si="1"/>
        <v>2.659745693802373E-2</v>
      </c>
      <c r="O28" s="1">
        <f ca="1">C28-Summary!B$5</f>
        <v>9.4621217411006611E-5</v>
      </c>
      <c r="P28" s="1">
        <f ca="1">D28-Summary!C$5</f>
        <v>5.5915297178369176E-2</v>
      </c>
      <c r="Q28" s="1">
        <f ca="1">E28-Summary!D$5</f>
        <v>0.96013049644650605</v>
      </c>
      <c r="R28" s="1">
        <f ca="1">F28-Summary!E$5</f>
        <v>0.88287366205696516</v>
      </c>
      <c r="S28" s="1">
        <f ca="1">G28-Summary!F$5</f>
        <v>2.1017563200098319</v>
      </c>
      <c r="T28" s="1">
        <f t="shared" ca="1" si="2"/>
        <v>2.6604081855744154E-2</v>
      </c>
      <c r="U28" s="1">
        <f t="shared" ca="1" si="3"/>
        <v>0.45682293770479282</v>
      </c>
      <c r="V28" s="1">
        <f t="shared" ca="1" si="4"/>
        <v>0.42006471142802848</v>
      </c>
      <c r="X28" s="4">
        <f t="shared" ca="1" si="5"/>
        <v>5.5893314167106481E-2</v>
      </c>
      <c r="Y28" s="4">
        <f t="shared" ca="1" si="6"/>
        <v>2.659362250274809E-2</v>
      </c>
    </row>
    <row r="29" spans="1:25" x14ac:dyDescent="0.25">
      <c r="A29">
        <v>12</v>
      </c>
      <c r="B29">
        <v>1755165516.2709999</v>
      </c>
      <c r="C29" s="1">
        <v>3.33250972059373E-5</v>
      </c>
      <c r="D29" s="1">
        <v>5.5933338420384497E-2</v>
      </c>
      <c r="E29" s="1">
        <v>0.96068845038565798</v>
      </c>
      <c r="F29" s="1">
        <v>0.88335636711326904</v>
      </c>
      <c r="G29" s="1">
        <v>2.1028478047674701</v>
      </c>
      <c r="H29" s="1">
        <v>2.6598852419835201E-2</v>
      </c>
      <c r="I29" s="1">
        <v>0.45685115594558501</v>
      </c>
      <c r="J29" s="1">
        <v>0.42007622477982698</v>
      </c>
      <c r="L29" s="4">
        <f t="shared" si="0"/>
        <v>5.5925596118950913E-2</v>
      </c>
      <c r="M29" s="4">
        <f t="shared" si="1"/>
        <v>2.6595170602532067E-2</v>
      </c>
      <c r="O29" s="1">
        <f ca="1">C29-Summary!B$5</f>
        <v>4.0362672309865817E-5</v>
      </c>
      <c r="P29" s="1">
        <f ca="1">D29-Summary!C$5</f>
        <v>5.5921067867408976E-2</v>
      </c>
      <c r="Q29" s="1">
        <f ca="1">E29-Summary!D$5</f>
        <v>0.96062453464360709</v>
      </c>
      <c r="R29" s="1">
        <f ca="1">F29-Summary!E$5</f>
        <v>0.88327360136603317</v>
      </c>
      <c r="S29" s="1">
        <f ca="1">G29-Summary!F$5</f>
        <v>2.102627989796622</v>
      </c>
      <c r="T29" s="1">
        <f t="shared" ca="1" si="2"/>
        <v>2.6595797325430819E-2</v>
      </c>
      <c r="U29" s="1">
        <f t="shared" ca="1" si="3"/>
        <v>0.45686851849457405</v>
      </c>
      <c r="V29" s="1">
        <f t="shared" ca="1" si="4"/>
        <v>0.4200807777943964</v>
      </c>
      <c r="X29" s="4">
        <f t="shared" ca="1" si="5"/>
        <v>5.5911690551155198E-2</v>
      </c>
      <c r="Y29" s="4">
        <f t="shared" ca="1" si="6"/>
        <v>2.6591337517847508E-2</v>
      </c>
    </row>
    <row r="30" spans="1:25" x14ac:dyDescent="0.25">
      <c r="A30">
        <v>13</v>
      </c>
      <c r="B30">
        <v>1755165522.273</v>
      </c>
      <c r="C30" s="1">
        <v>-1.8180876746204801E-4</v>
      </c>
      <c r="D30" s="1">
        <v>5.7190209500047703E-2</v>
      </c>
      <c r="E30" s="1">
        <v>0.97745843275960098</v>
      </c>
      <c r="F30" s="1">
        <v>0.89819239050609101</v>
      </c>
      <c r="G30" s="1">
        <v>2.1386777069079899</v>
      </c>
      <c r="H30" s="1">
        <v>2.6740920015821699E-2</v>
      </c>
      <c r="I30" s="1">
        <v>0.45703867843311702</v>
      </c>
      <c r="J30" s="1">
        <v>0.41997557070188801</v>
      </c>
      <c r="L30" s="4">
        <f t="shared" si="0"/>
        <v>5.7232448485046328E-2</v>
      </c>
      <c r="M30" s="4">
        <f t="shared" si="1"/>
        <v>2.6760670062713932E-2</v>
      </c>
      <c r="O30" s="1">
        <f ca="1">C30-Summary!B$5</f>
        <v>-1.7477119235811947E-4</v>
      </c>
      <c r="P30" s="1">
        <f ca="1">D30-Summary!C$5</f>
        <v>5.7177938947072182E-2</v>
      </c>
      <c r="Q30" s="1">
        <f ca="1">E30-Summary!D$5</f>
        <v>0.97739451701755009</v>
      </c>
      <c r="R30" s="1">
        <f ca="1">F30-Summary!E$5</f>
        <v>0.89810962475885514</v>
      </c>
      <c r="S30" s="1">
        <f ca="1">G30-Summary!F$5</f>
        <v>2.1384578919371418</v>
      </c>
      <c r="T30" s="1">
        <f t="shared" ca="1" si="2"/>
        <v>2.6737930712901259E-2</v>
      </c>
      <c r="U30" s="1">
        <f t="shared" ca="1" si="3"/>
        <v>0.45705576934796144</v>
      </c>
      <c r="V30" s="1">
        <f t="shared" ca="1" si="4"/>
        <v>0.41998003708424403</v>
      </c>
      <c r="X30" s="4">
        <f t="shared" ca="1" si="5"/>
        <v>5.7218542917250613E-2</v>
      </c>
      <c r="Y30" s="4">
        <f t="shared" ca="1" si="6"/>
        <v>2.6756918213347969E-2</v>
      </c>
    </row>
    <row r="31" spans="1:25" x14ac:dyDescent="0.25">
      <c r="A31">
        <v>14</v>
      </c>
      <c r="B31">
        <v>1755165528.273</v>
      </c>
      <c r="C31" s="1">
        <v>-1.94902359861161E-4</v>
      </c>
      <c r="D31" s="1">
        <v>5.7615936408560102E-2</v>
      </c>
      <c r="E31" s="1">
        <v>0.98724141598512505</v>
      </c>
      <c r="F31" s="1">
        <v>0.90711676757401205</v>
      </c>
      <c r="G31" s="1">
        <v>2.15956787447085</v>
      </c>
      <c r="H31" s="1">
        <v>2.6679382060486201E-2</v>
      </c>
      <c r="I31" s="1">
        <v>0.45714766720495997</v>
      </c>
      <c r="J31" s="1">
        <v>0.42004549998053498</v>
      </c>
      <c r="L31" s="4">
        <f t="shared" si="0"/>
        <v>5.766121738136077E-2</v>
      </c>
      <c r="M31" s="4">
        <f t="shared" si="1"/>
        <v>2.6700349668560087E-2</v>
      </c>
      <c r="O31" s="1">
        <f ca="1">C31-Summary!B$5</f>
        <v>-1.8786478475723247E-4</v>
      </c>
      <c r="P31" s="1">
        <f ca="1">D31-Summary!C$5</f>
        <v>5.7603665855584581E-2</v>
      </c>
      <c r="Q31" s="1">
        <f ca="1">E31-Summary!D$5</f>
        <v>0.98717750024307416</v>
      </c>
      <c r="R31" s="1">
        <f ca="1">F31-Summary!E$5</f>
        <v>0.90703400182677618</v>
      </c>
      <c r="S31" s="1">
        <f ca="1">G31-Summary!F$5</f>
        <v>2.1593480595000019</v>
      </c>
      <c r="T31" s="1">
        <f t="shared" ca="1" si="2"/>
        <v>2.6676415412586491E-2</v>
      </c>
      <c r="U31" s="1">
        <f t="shared" ca="1" si="3"/>
        <v>0.45716460387199254</v>
      </c>
      <c r="V31" s="1">
        <f t="shared" ca="1" si="4"/>
        <v>0.42004993027238063</v>
      </c>
      <c r="X31" s="4">
        <f t="shared" ca="1" si="5"/>
        <v>5.7647311813565055E-2</v>
      </c>
      <c r="Y31" s="4">
        <f t="shared" ca="1" si="6"/>
        <v>2.6696627975257181E-2</v>
      </c>
    </row>
    <row r="32" spans="1:25" x14ac:dyDescent="0.25">
      <c r="A32">
        <v>15</v>
      </c>
      <c r="B32">
        <v>1755165534.2720001</v>
      </c>
      <c r="C32" s="1">
        <v>-1.25116966557069E-5</v>
      </c>
      <c r="D32" s="1">
        <v>5.7272066146549498E-2</v>
      </c>
      <c r="E32" s="1">
        <v>0.97774965518161905</v>
      </c>
      <c r="F32" s="1">
        <v>0.89884482293977597</v>
      </c>
      <c r="G32" s="1">
        <v>2.1401516668978</v>
      </c>
      <c r="H32" s="1">
        <v>2.6760751133851499E-2</v>
      </c>
      <c r="I32" s="1">
        <v>0.45685998347906298</v>
      </c>
      <c r="J32" s="1">
        <v>0.419991179523586</v>
      </c>
      <c r="L32" s="4">
        <f t="shared" si="0"/>
        <v>5.7274972944580886E-2</v>
      </c>
      <c r="M32" s="4">
        <f t="shared" si="1"/>
        <v>2.6762109354428278E-2</v>
      </c>
      <c r="O32" s="1">
        <f ca="1">C32-Summary!B$5</f>
        <v>-5.4741215517783807E-6</v>
      </c>
      <c r="P32" s="1">
        <f ca="1">D32-Summary!C$5</f>
        <v>5.7259795593573977E-2</v>
      </c>
      <c r="Q32" s="1">
        <f ca="1">E32-Summary!D$5</f>
        <v>0.97768573943956816</v>
      </c>
      <c r="R32" s="1">
        <f ca="1">F32-Summary!E$5</f>
        <v>0.8987620571925401</v>
      </c>
      <c r="S32" s="1">
        <f ca="1">G32-Summary!F$5</f>
        <v>2.1399318519269519</v>
      </c>
      <c r="T32" s="1">
        <f t="shared" ca="1" si="2"/>
        <v>2.6757765926991108E-2</v>
      </c>
      <c r="U32" s="1">
        <f t="shared" ca="1" si="3"/>
        <v>0.45687704426624054</v>
      </c>
      <c r="V32" s="1">
        <f t="shared" ca="1" si="4"/>
        <v>0.41999564443289572</v>
      </c>
      <c r="X32" s="4">
        <f t="shared" ca="1" si="5"/>
        <v>5.7261067376785171E-2</v>
      </c>
      <c r="Y32" s="4">
        <f t="shared" ca="1" si="6"/>
        <v>2.6758360237137038E-2</v>
      </c>
    </row>
    <row r="33" spans="1:25" x14ac:dyDescent="0.25">
      <c r="A33">
        <v>16</v>
      </c>
      <c r="B33">
        <v>1755165540.2720001</v>
      </c>
      <c r="C33" s="1">
        <v>1.2874728483398601E-4</v>
      </c>
      <c r="D33" s="1">
        <v>5.8111237884002E-2</v>
      </c>
      <c r="E33" s="1">
        <v>0.99151784910204699</v>
      </c>
      <c r="F33" s="1">
        <v>0.91165505654935197</v>
      </c>
      <c r="G33" s="1">
        <v>2.1697356145567599</v>
      </c>
      <c r="H33" s="1">
        <v>2.6782635402273599E-2</v>
      </c>
      <c r="I33" s="1">
        <v>0.456976344237496</v>
      </c>
      <c r="J33" s="1">
        <v>0.42016872951388801</v>
      </c>
      <c r="L33" s="4">
        <f t="shared" si="0"/>
        <v>5.8081326484740951E-2</v>
      </c>
      <c r="M33" s="4">
        <f t="shared" si="1"/>
        <v>2.6768849667707546E-2</v>
      </c>
      <c r="O33" s="1">
        <f ca="1">C33-Summary!B$5</f>
        <v>1.3578485993791454E-4</v>
      </c>
      <c r="P33" s="1">
        <f ca="1">D33-Summary!C$5</f>
        <v>5.8098967331026478E-2</v>
      </c>
      <c r="Q33" s="1">
        <f ca="1">E33-Summary!D$5</f>
        <v>0.9914539333599961</v>
      </c>
      <c r="R33" s="1">
        <f ca="1">F33-Summary!E$5</f>
        <v>0.9115722908021161</v>
      </c>
      <c r="S33" s="1">
        <f ca="1">G33-Summary!F$5</f>
        <v>2.1695157995859118</v>
      </c>
      <c r="T33" s="1">
        <f t="shared" ca="1" si="2"/>
        <v>2.6779693119596378E-2</v>
      </c>
      <c r="U33" s="1">
        <f t="shared" ca="1" si="3"/>
        <v>0.45699318417004919</v>
      </c>
      <c r="V33" s="1">
        <f t="shared" ca="1" si="4"/>
        <v>0.42017315152814505</v>
      </c>
      <c r="X33" s="4">
        <f t="shared" ca="1" si="5"/>
        <v>5.8067420916945237E-2</v>
      </c>
      <c r="Y33" s="4">
        <f t="shared" ca="1" si="6"/>
        <v>2.6765152357050532E-2</v>
      </c>
    </row>
    <row r="34" spans="1:25" x14ac:dyDescent="0.25">
      <c r="A34">
        <v>17</v>
      </c>
      <c r="B34">
        <v>1755165546.27</v>
      </c>
      <c r="C34" s="1">
        <v>1.54007641791183E-4</v>
      </c>
      <c r="D34" s="1">
        <v>5.7196950385359498E-2</v>
      </c>
      <c r="E34" s="1">
        <v>0.97788889379422494</v>
      </c>
      <c r="F34" s="1">
        <v>0.89915404520217901</v>
      </c>
      <c r="G34" s="1">
        <v>2.14105348451666</v>
      </c>
      <c r="H34" s="1">
        <v>2.6714395879872899E-2</v>
      </c>
      <c r="I34" s="1">
        <v>0.45673258555471402</v>
      </c>
      <c r="J34" s="1">
        <v>0.41995870336941199</v>
      </c>
      <c r="L34" s="4">
        <f t="shared" si="0"/>
        <v>5.7161170337113751E-2</v>
      </c>
      <c r="M34" s="4">
        <f t="shared" si="1"/>
        <v>2.6697684457900318E-2</v>
      </c>
      <c r="O34" s="1">
        <f ca="1">C34-Summary!B$5</f>
        <v>1.6104521689511153E-4</v>
      </c>
      <c r="P34" s="1">
        <f ca="1">D34-Summary!C$5</f>
        <v>5.7184679832383976E-2</v>
      </c>
      <c r="Q34" s="1">
        <f ca="1">E34-Summary!D$5</f>
        <v>0.97782497805217405</v>
      </c>
      <c r="R34" s="1">
        <f ca="1">F34-Summary!E$5</f>
        <v>0.89907127945494314</v>
      </c>
      <c r="S34" s="1">
        <f ca="1">G34-Summary!F$5</f>
        <v>2.1408336695458119</v>
      </c>
      <c r="T34" s="1">
        <f t="shared" ca="1" si="2"/>
        <v>2.6711407170887769E-2</v>
      </c>
      <c r="U34" s="1">
        <f t="shared" ca="1" si="3"/>
        <v>0.45674962607423131</v>
      </c>
      <c r="V34" s="1">
        <f t="shared" ca="1" si="4"/>
        <v>0.41996316306333381</v>
      </c>
      <c r="X34" s="4">
        <f t="shared" ca="1" si="5"/>
        <v>5.7147264769318036E-2</v>
      </c>
      <c r="Y34" s="4">
        <f t="shared" ca="1" si="6"/>
        <v>2.6693930304936817E-2</v>
      </c>
    </row>
    <row r="35" spans="1:25" x14ac:dyDescent="0.25">
      <c r="A35">
        <v>18</v>
      </c>
      <c r="B35">
        <v>1755165552.27</v>
      </c>
      <c r="C35" s="1">
        <v>-1.16338202340012E-4</v>
      </c>
      <c r="D35" s="1">
        <v>5.76197899588477E-2</v>
      </c>
      <c r="E35" s="1">
        <v>0.98543877807978497</v>
      </c>
      <c r="F35" s="1">
        <v>0.90660499744018896</v>
      </c>
      <c r="G35" s="1">
        <v>2.15827741713847</v>
      </c>
      <c r="H35" s="1">
        <v>2.66971194255659E-2</v>
      </c>
      <c r="I35" s="1">
        <v>0.45658578005524297</v>
      </c>
      <c r="J35" s="1">
        <v>0.42005952999415702</v>
      </c>
      <c r="L35" s="4">
        <f t="shared" si="0"/>
        <v>5.764681840006098E-2</v>
      </c>
      <c r="M35" s="4">
        <f t="shared" si="1"/>
        <v>2.6709642579910521E-2</v>
      </c>
      <c r="O35" s="1">
        <f ca="1">C35-Summary!B$5</f>
        <v>-1.0930062723608348E-4</v>
      </c>
      <c r="P35" s="1">
        <f ca="1">D35-Summary!C$5</f>
        <v>5.7607519405872179E-2</v>
      </c>
      <c r="Q35" s="1">
        <f ca="1">E35-Summary!D$5</f>
        <v>0.98537486233773408</v>
      </c>
      <c r="R35" s="1">
        <f ca="1">F35-Summary!E$5</f>
        <v>0.9065222316929531</v>
      </c>
      <c r="S35" s="1">
        <f ca="1">G35-Summary!F$5</f>
        <v>2.1580576021676219</v>
      </c>
      <c r="T35" s="1">
        <f t="shared" ca="1" si="2"/>
        <v>2.6694152810383443E-2</v>
      </c>
      <c r="U35" s="1">
        <f t="shared" ca="1" si="3"/>
        <v>0.45660266961734114</v>
      </c>
      <c r="V35" s="1">
        <f t="shared" ca="1" si="4"/>
        <v>0.42006396436425664</v>
      </c>
      <c r="X35" s="4">
        <f t="shared" ca="1" si="5"/>
        <v>5.7632912832265265E-2</v>
      </c>
      <c r="Y35" s="4">
        <f t="shared" ca="1" si="6"/>
        <v>2.6705919607695795E-2</v>
      </c>
    </row>
    <row r="36" spans="1:25" x14ac:dyDescent="0.25">
      <c r="A36">
        <v>19</v>
      </c>
      <c r="B36">
        <v>1755165558.2709999</v>
      </c>
      <c r="C36" s="1">
        <v>5.2615016152922297E-6</v>
      </c>
      <c r="D36" s="1">
        <v>5.73597082514938E-2</v>
      </c>
      <c r="E36" s="1">
        <v>0.98026790219339499</v>
      </c>
      <c r="F36" s="1">
        <v>0.90137939380139798</v>
      </c>
      <c r="G36" s="1">
        <v>2.14716191397138</v>
      </c>
      <c r="H36" s="1">
        <v>2.6714197880588E-2</v>
      </c>
      <c r="I36" s="1">
        <v>0.45654121182705398</v>
      </c>
      <c r="J36" s="1">
        <v>0.41980038297820099</v>
      </c>
      <c r="L36" s="4">
        <f t="shared" si="0"/>
        <v>5.7358485865517034E-2</v>
      </c>
      <c r="M36" s="4">
        <f t="shared" si="1"/>
        <v>2.6713628577468135E-2</v>
      </c>
      <c r="O36" s="1">
        <f ca="1">C36-Summary!B$5</f>
        <v>1.2299076719220749E-5</v>
      </c>
      <c r="P36" s="1">
        <f ca="1">D36-Summary!C$5</f>
        <v>5.7347437698518279E-2</v>
      </c>
      <c r="Q36" s="1">
        <f ca="1">E36-Summary!D$5</f>
        <v>0.9802039864513441</v>
      </c>
      <c r="R36" s="1">
        <f ca="1">F36-Summary!E$5</f>
        <v>0.90129662805416211</v>
      </c>
      <c r="S36" s="1">
        <f ca="1">G36-Summary!F$5</f>
        <v>2.1469420990005319</v>
      </c>
      <c r="T36" s="1">
        <f t="shared" ca="1" si="2"/>
        <v>2.6711217654735678E-2</v>
      </c>
      <c r="U36" s="1">
        <f t="shared" ca="1" si="3"/>
        <v>0.4565581842694591</v>
      </c>
      <c r="V36" s="1">
        <f t="shared" ca="1" si="4"/>
        <v>0.41980481377385243</v>
      </c>
      <c r="X36" s="4">
        <f t="shared" ca="1" si="5"/>
        <v>5.7344580297721319E-2</v>
      </c>
      <c r="Y36" s="4">
        <f t="shared" ca="1" si="6"/>
        <v>2.6709886738173795E-2</v>
      </c>
    </row>
    <row r="37" spans="1:25" x14ac:dyDescent="0.25">
      <c r="A37">
        <v>20</v>
      </c>
      <c r="B37">
        <v>1755165565.2739999</v>
      </c>
      <c r="C37" s="1">
        <v>-9.9502212881873706E-5</v>
      </c>
      <c r="D37" s="1">
        <v>5.7121840201710801E-2</v>
      </c>
      <c r="E37" s="1">
        <v>0.97571087267179102</v>
      </c>
      <c r="F37" s="1">
        <v>0.89726417609669495</v>
      </c>
      <c r="G37" s="1">
        <v>2.1358488378581502</v>
      </c>
      <c r="H37" s="1">
        <v>2.6744327215119199E-2</v>
      </c>
      <c r="I37" s="1">
        <v>0.45682580872635098</v>
      </c>
      <c r="J37" s="1">
        <v>0.420097227946373</v>
      </c>
      <c r="L37" s="4">
        <f>D37-1/$R$1*$N$7/$N$6*C37</f>
        <v>5.7144957197309623E-2</v>
      </c>
      <c r="M37" s="4">
        <f t="shared" si="1"/>
        <v>2.6755150544555923E-2</v>
      </c>
      <c r="O37" s="1">
        <f ca="1">C37-Summary!B$5</f>
        <v>-9.246463777794519E-5</v>
      </c>
      <c r="P37" s="1">
        <f ca="1">D37-Summary!C$5</f>
        <v>5.710956964873528E-2</v>
      </c>
      <c r="Q37" s="1">
        <f ca="1">E37-Summary!D$5</f>
        <v>0.97564695692974013</v>
      </c>
      <c r="R37" s="1">
        <f ca="1">F37-Summary!E$5</f>
        <v>0.89718141034945909</v>
      </c>
      <c r="S37" s="1">
        <f ca="1">G37-Summary!F$5</f>
        <v>2.1356290228873021</v>
      </c>
      <c r="T37" s="1">
        <f t="shared" ca="1" si="2"/>
        <v>2.6741334303241941E-2</v>
      </c>
      <c r="U37" s="1">
        <f t="shared" ca="1" si="3"/>
        <v>0.45684290036979208</v>
      </c>
      <c r="V37" s="1">
        <f t="shared" ca="1" si="4"/>
        <v>0.42010171276680747</v>
      </c>
      <c r="X37" s="4">
        <f t="shared" ca="1" si="5"/>
        <v>5.7131051629513908E-2</v>
      </c>
      <c r="Y37" s="4">
        <f t="shared" ca="1" si="6"/>
        <v>2.6751393157353965E-2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-1.49837509206387E-5</v>
      </c>
      <c r="D40" s="1">
        <v>5.7191259211955899E-2</v>
      </c>
      <c r="E40" s="1">
        <v>0.97811578540201205</v>
      </c>
      <c r="F40" s="1">
        <v>0.89921384244619496</v>
      </c>
      <c r="G40" s="1">
        <v>2.1410065986092301</v>
      </c>
      <c r="H40" s="1">
        <v>2.6712303011199701E-2</v>
      </c>
      <c r="I40" s="1">
        <v>0.45684849954335699</v>
      </c>
      <c r="J40" s="1">
        <v>0.41999624772587002</v>
      </c>
      <c r="L40">
        <f>AVERAGE(L18:L37)</f>
        <v>5.7194740333571727E-2</v>
      </c>
      <c r="M40">
        <f t="shared" ref="M40:Y40" si="7">AVERAGE(M18:M37)</f>
        <v>2.6713918017026682E-2</v>
      </c>
      <c r="O40">
        <f t="shared" ca="1" si="7"/>
        <v>-7.9461758167102352E-6</v>
      </c>
      <c r="P40">
        <f t="shared" ca="1" si="7"/>
        <v>5.7178988658980391E-2</v>
      </c>
      <c r="Q40">
        <f t="shared" ca="1" si="7"/>
        <v>0.97805186965996094</v>
      </c>
      <c r="R40">
        <f t="shared" ca="1" si="7"/>
        <v>0.89913107669895953</v>
      </c>
      <c r="S40">
        <f t="shared" ca="1" si="7"/>
        <v>2.1407867836383856</v>
      </c>
      <c r="T40">
        <f t="shared" ca="1" si="7"/>
        <v>2.6709313517336193E-2</v>
      </c>
      <c r="U40">
        <f t="shared" ca="1" si="7"/>
        <v>0.45686555519839372</v>
      </c>
      <c r="V40">
        <f t="shared" ca="1" si="7"/>
        <v>0.42000071216674861</v>
      </c>
      <c r="X40">
        <f t="shared" ca="1" si="7"/>
        <v>5.7180834765776012E-2</v>
      </c>
      <c r="Y40">
        <f t="shared" ca="1" si="7"/>
        <v>2.6710164814638292E-2</v>
      </c>
    </row>
    <row r="41" spans="1:25" x14ac:dyDescent="0.25">
      <c r="A41" t="s">
        <v>4</v>
      </c>
      <c r="B41" t="s">
        <v>8</v>
      </c>
      <c r="C41" s="1">
        <v>-177.66455900711799</v>
      </c>
      <c r="D41" s="1">
        <v>0.301480159322352</v>
      </c>
      <c r="E41" s="1">
        <v>0.29534940067520199</v>
      </c>
      <c r="F41" s="1">
        <v>0.29326518430808901</v>
      </c>
      <c r="G41" s="1">
        <v>0.29495697583616898</v>
      </c>
      <c r="H41" s="1">
        <v>5.6290158045303101E-2</v>
      </c>
      <c r="I41" s="1">
        <v>8.7154951140819698E-3</v>
      </c>
      <c r="J41" s="1">
        <v>5.2404570714947004E-3</v>
      </c>
      <c r="L41">
        <f>STDEV(L18:L37)/SQRT(COUNT(L18:L37))/L40</f>
        <v>3.0243981293896086E-3</v>
      </c>
      <c r="M41">
        <f t="shared" ref="M41:X41" si="8">STDEV(M18:M37)/SQRT(COUNT(M18:M37))/M40</f>
        <v>5.7876326037000739E-4</v>
      </c>
      <c r="O41">
        <f t="shared" ca="1" si="8"/>
        <v>-3.3501417046293107</v>
      </c>
      <c r="P41">
        <f t="shared" ca="1" si="8"/>
        <v>3.015448566587853E-3</v>
      </c>
      <c r="Q41">
        <f t="shared" ca="1" si="8"/>
        <v>2.9536870177434976E-3</v>
      </c>
      <c r="R41">
        <f t="shared" ca="1" si="8"/>
        <v>2.9329217960693769E-3</v>
      </c>
      <c r="S41">
        <f t="shared" ca="1" si="8"/>
        <v>2.9498726187845935E-3</v>
      </c>
      <c r="T41">
        <f t="shared" ca="1" si="8"/>
        <v>5.6303075260598844E-4</v>
      </c>
      <c r="U41">
        <f t="shared" ca="1" si="8"/>
        <v>8.7157847328292091E-5</v>
      </c>
      <c r="V41">
        <f t="shared" ca="1" si="8"/>
        <v>5.2420281988065849E-5</v>
      </c>
      <c r="X41">
        <f t="shared" ca="1" si="8"/>
        <v>3.0251336201078112E-3</v>
      </c>
      <c r="Y41">
        <f ca="1">STDEV(Y18:Y37)/SQRT(COUNT(Y18:Y37))/Y40</f>
        <v>5.7891984116951718E-4</v>
      </c>
    </row>
    <row r="42" spans="1:25" x14ac:dyDescent="0.25">
      <c r="A42" t="s">
        <v>4</v>
      </c>
      <c r="B42" t="s">
        <v>7</v>
      </c>
      <c r="C42" s="1">
        <v>2.6620814995877801E-5</v>
      </c>
      <c r="D42" s="1">
        <v>1.7242029939066401E-4</v>
      </c>
      <c r="E42" s="1">
        <v>2.8888591100943899E-3</v>
      </c>
      <c r="F42" s="1">
        <v>2.63708113237368E-3</v>
      </c>
      <c r="G42" s="1">
        <v>6.3150483157106401E-3</v>
      </c>
      <c r="H42" s="1">
        <v>1.50363975825445E-5</v>
      </c>
      <c r="I42" s="1">
        <v>3.9816608656458099E-5</v>
      </c>
      <c r="J42" s="1">
        <v>2.20097230639627E-5</v>
      </c>
    </row>
    <row r="43" spans="1:25" x14ac:dyDescent="0.25">
      <c r="A43" t="s">
        <v>4</v>
      </c>
      <c r="B43" t="s">
        <v>6</v>
      </c>
      <c r="C43" s="1">
        <v>-794.540062264879</v>
      </c>
      <c r="D43" s="1">
        <v>1.34826026022449</v>
      </c>
      <c r="E43" s="1">
        <v>1.32084267404714</v>
      </c>
      <c r="F43" s="1">
        <v>1.31152177509378</v>
      </c>
      <c r="G43" s="1">
        <v>1.3190876968148699</v>
      </c>
      <c r="H43" s="1">
        <v>0.25173723970700901</v>
      </c>
      <c r="I43" s="1">
        <v>3.8976879065309097E-2</v>
      </c>
      <c r="J43" s="1">
        <v>2.3436036490063199E-2</v>
      </c>
    </row>
    <row r="44" spans="1:25" x14ac:dyDescent="0.25">
      <c r="A44" t="s">
        <v>4</v>
      </c>
      <c r="B44" t="s">
        <v>5</v>
      </c>
      <c r="C44" s="1">
        <v>1.19051903894457E-4</v>
      </c>
      <c r="D44" s="1">
        <v>7.7108702027677998E-4</v>
      </c>
      <c r="E44" s="1">
        <v>1.29193706951812E-2</v>
      </c>
      <c r="F44" s="1">
        <v>1.17933853483393E-2</v>
      </c>
      <c r="G44" s="1">
        <v>2.82417546302491E-2</v>
      </c>
      <c r="H44" s="1">
        <v>6.7244814262566399E-5</v>
      </c>
      <c r="I44" s="1">
        <v>1.78065287178693E-4</v>
      </c>
      <c r="J44" s="1">
        <v>9.84304738739315E-5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7CDC-358D-4027-8388-4E6D950B48F5}">
  <dimension ref="A1:AT46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0.99020332261878674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1.020517478375623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1.0096980735218568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1.0043452946796936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1755167936.2690001</v>
      </c>
      <c r="C18" s="1">
        <v>5.15724245599371E-5</v>
      </c>
      <c r="D18" s="1">
        <v>5.7673608923931398E-2</v>
      </c>
      <c r="E18" s="1">
        <v>0.98403743193969095</v>
      </c>
      <c r="F18" s="1">
        <v>0.90496135673903999</v>
      </c>
      <c r="G18" s="1">
        <v>2.1551286778848202</v>
      </c>
      <c r="H18" s="1">
        <v>2.6761097616006799E-2</v>
      </c>
      <c r="I18" s="1">
        <v>0.456602634467974</v>
      </c>
      <c r="J18" s="1">
        <v>0.41991059096630101</v>
      </c>
      <c r="L18" s="4">
        <f>D18-1/$R$1*$N$7/$N$6*C18</f>
        <v>5.7661626074462478E-2</v>
      </c>
      <c r="M18" s="4">
        <f>L18/G18</f>
        <v>2.6755537461018452E-2</v>
      </c>
      <c r="O18" s="1">
        <f ca="1">C18-Summary!B$5</f>
        <v>5.8609999663865617E-5</v>
      </c>
      <c r="P18" s="1">
        <f ca="1">D18-Summary!C$5</f>
        <v>5.7661338370955877E-2</v>
      </c>
      <c r="Q18" s="1">
        <f ca="1">E18-Summary!D$5</f>
        <v>0.98397351619764006</v>
      </c>
      <c r="R18" s="1">
        <f ca="1">F18-Summary!E$5</f>
        <v>0.90487859099180412</v>
      </c>
      <c r="S18" s="1">
        <f ca="1">G18-Summary!F$5</f>
        <v>2.1549088629139721</v>
      </c>
      <c r="T18" s="1">
        <f ca="1">P18/S18</f>
        <v>2.6758133192223928E-2</v>
      </c>
      <c r="U18" s="1">
        <f ca="1">Q18/S18</f>
        <v>0.45661955042825497</v>
      </c>
      <c r="V18" s="1">
        <f ca="1">R18/S18</f>
        <v>0.41991501662310837</v>
      </c>
      <c r="X18" s="4">
        <f ca="1">P18-1/$R$1*$N$7/$N$6*O18</f>
        <v>5.7647720341372465E-2</v>
      </c>
      <c r="Y18" s="4">
        <f ca="1">X18/S18</f>
        <v>2.6751813653695975E-2</v>
      </c>
    </row>
    <row r="19" spans="1:25" x14ac:dyDescent="0.25">
      <c r="A19">
        <v>2</v>
      </c>
      <c r="B19">
        <v>1755167943.27</v>
      </c>
      <c r="C19" s="1">
        <v>3.0886455794609699E-4</v>
      </c>
      <c r="D19" s="1">
        <v>5.8895041472636002E-2</v>
      </c>
      <c r="E19" s="1">
        <v>1.00705381054437</v>
      </c>
      <c r="F19" s="1">
        <v>0.92595984551128896</v>
      </c>
      <c r="G19" s="1">
        <v>2.2046723603195999</v>
      </c>
      <c r="H19" s="1">
        <v>2.6713738754405199E-2</v>
      </c>
      <c r="I19" s="1">
        <v>0.45678161919641702</v>
      </c>
      <c r="J19" s="1">
        <v>0.41999884526018799</v>
      </c>
      <c r="L19" s="4">
        <f t="shared" ref="L19:L36" si="0">D19-1/$R$1*$N$7/$N$6*C19</f>
        <v>5.8823276812825384E-2</v>
      </c>
      <c r="M19" s="4">
        <f t="shared" ref="M19:M37" si="1">L19/G19</f>
        <v>2.66811875866662E-2</v>
      </c>
      <c r="O19" s="1">
        <f ca="1">C19-Summary!B$5</f>
        <v>3.1590213305002549E-4</v>
      </c>
      <c r="P19" s="1">
        <f ca="1">D19-Summary!C$5</f>
        <v>5.8882770919660481E-2</v>
      </c>
      <c r="Q19" s="1">
        <f ca="1">E19-Summary!D$5</f>
        <v>1.0069898948023193</v>
      </c>
      <c r="R19" s="1">
        <f ca="1">F19-Summary!E$5</f>
        <v>0.92587707976405309</v>
      </c>
      <c r="S19" s="1">
        <f ca="1">G19-Summary!F$5</f>
        <v>2.2044525453487518</v>
      </c>
      <c r="T19" s="1">
        <f t="shared" ref="T19:T37" ca="1" si="2">P19/S19</f>
        <v>2.6710836231834161E-2</v>
      </c>
      <c r="U19" s="1">
        <f t="shared" ref="U19:U37" ca="1" si="3">Q19/S19</f>
        <v>0.45679817282844259</v>
      </c>
      <c r="V19" s="1">
        <f t="shared" ref="V19:V37" ca="1" si="4">R19/S19</f>
        <v>0.42000318025334321</v>
      </c>
      <c r="X19" s="4">
        <f t="shared" ref="X19:X37" ca="1" si="5">P19-1/$R$1*$N$7/$N$6*O19</f>
        <v>5.880937107973537E-2</v>
      </c>
      <c r="Y19" s="4">
        <f t="shared" ref="Y19:Y37" ca="1" si="6">X19/S19</f>
        <v>2.6677540055838004E-2</v>
      </c>
    </row>
    <row r="20" spans="1:25" x14ac:dyDescent="0.25">
      <c r="A20">
        <v>3</v>
      </c>
      <c r="B20">
        <v>1755167948.2720001</v>
      </c>
      <c r="C20" s="1">
        <v>1.2267191529544599E-4</v>
      </c>
      <c r="D20" s="1">
        <v>5.9652549144064003E-2</v>
      </c>
      <c r="E20" s="1">
        <v>1.0204009012644599</v>
      </c>
      <c r="F20" s="1">
        <v>0.93851699136266598</v>
      </c>
      <c r="G20" s="1">
        <v>2.2332418203747602</v>
      </c>
      <c r="H20" s="1">
        <v>2.6711191148146098E-2</v>
      </c>
      <c r="I20" s="1">
        <v>0.45691464845183399</v>
      </c>
      <c r="J20" s="1">
        <v>0.4202487087606</v>
      </c>
      <c r="L20" s="4">
        <f t="shared" si="0"/>
        <v>5.9624046332579138E-2</v>
      </c>
      <c r="M20" s="4">
        <f t="shared" si="1"/>
        <v>2.669842817226736E-2</v>
      </c>
      <c r="O20" s="1">
        <f ca="1">C20-Summary!B$5</f>
        <v>1.2970949039937452E-4</v>
      </c>
      <c r="P20" s="1">
        <f ca="1">D20-Summary!C$5</f>
        <v>5.9640278591088482E-2</v>
      </c>
      <c r="Q20" s="1">
        <f ca="1">E20-Summary!D$5</f>
        <v>1.0203369855224091</v>
      </c>
      <c r="R20" s="1">
        <f ca="1">F20-Summary!E$5</f>
        <v>0.93843422561543011</v>
      </c>
      <c r="S20" s="1">
        <f ca="1">G20-Summary!F$5</f>
        <v>2.233022005403912</v>
      </c>
      <c r="T20" s="1">
        <f t="shared" ca="1" si="2"/>
        <v>2.6708325509896023E-2</v>
      </c>
      <c r="U20" s="1">
        <f t="shared" ca="1" si="3"/>
        <v>0.45693100339055959</v>
      </c>
      <c r="V20" s="1">
        <f t="shared" ca="1" si="4"/>
        <v>0.42025301288765621</v>
      </c>
      <c r="X20" s="4">
        <f t="shared" ca="1" si="5"/>
        <v>5.9610140599489124E-2</v>
      </c>
      <c r="Y20" s="4">
        <f t="shared" ca="1" si="6"/>
        <v>2.6694829005371474E-2</v>
      </c>
    </row>
    <row r="21" spans="1:25" x14ac:dyDescent="0.25">
      <c r="A21">
        <v>4</v>
      </c>
      <c r="B21">
        <v>1755167955.273</v>
      </c>
      <c r="C21" s="1">
        <v>2.5379164965327099E-5</v>
      </c>
      <c r="D21" s="1">
        <v>5.8487090669500502E-2</v>
      </c>
      <c r="E21" s="1">
        <v>0.997517376614388</v>
      </c>
      <c r="F21" s="1">
        <v>0.91708407677607295</v>
      </c>
      <c r="G21" s="1">
        <v>2.1830932332531998</v>
      </c>
      <c r="H21" s="1">
        <v>2.6790926644183699E-2</v>
      </c>
      <c r="I21" s="1">
        <v>0.45692843595502503</v>
      </c>
      <c r="J21" s="1">
        <v>0.42008470495300398</v>
      </c>
      <c r="L21" s="4">
        <f t="shared" si="0"/>
        <v>5.8481193822182941E-2</v>
      </c>
      <c r="M21" s="4">
        <f t="shared" si="1"/>
        <v>2.6788225501040784E-2</v>
      </c>
      <c r="O21" s="1">
        <f ca="1">C21-Summary!B$5</f>
        <v>3.2416740069255616E-5</v>
      </c>
      <c r="P21" s="1">
        <f ca="1">D21-Summary!C$5</f>
        <v>5.8474820116524981E-2</v>
      </c>
      <c r="Q21" s="1">
        <f ca="1">E21-Summary!D$5</f>
        <v>0.99745346087233711</v>
      </c>
      <c r="R21" s="1">
        <f ca="1">F21-Summary!E$5</f>
        <v>0.91700131102883709</v>
      </c>
      <c r="S21" s="1">
        <f ca="1">G21-Summary!F$5</f>
        <v>2.1828734182823517</v>
      </c>
      <c r="T21" s="1">
        <f t="shared" ca="1" si="2"/>
        <v>2.6788003201091409E-2</v>
      </c>
      <c r="U21" s="1">
        <f t="shared" ca="1" si="3"/>
        <v>0.45694516801492235</v>
      </c>
      <c r="V21" s="1">
        <f t="shared" ca="1" si="4"/>
        <v>0.42008909144644879</v>
      </c>
      <c r="X21" s="4">
        <f t="shared" ca="1" si="5"/>
        <v>5.8467288089092927E-2</v>
      </c>
      <c r="Y21" s="4">
        <f t="shared" ca="1" si="6"/>
        <v>2.678455269069123E-2</v>
      </c>
    </row>
    <row r="22" spans="1:25" x14ac:dyDescent="0.25">
      <c r="A22">
        <v>5</v>
      </c>
      <c r="B22">
        <v>1755167961.2709999</v>
      </c>
      <c r="C22" s="1">
        <v>6.2798319812421802E-5</v>
      </c>
      <c r="D22" s="1">
        <v>5.6498877853434798E-2</v>
      </c>
      <c r="E22" s="1">
        <v>0.96455781753176295</v>
      </c>
      <c r="F22" s="1">
        <v>0.88758609136671596</v>
      </c>
      <c r="G22" s="1">
        <v>2.1126572173018499</v>
      </c>
      <c r="H22" s="1">
        <v>2.6743040655497902E-2</v>
      </c>
      <c r="I22" s="1">
        <v>0.456561438189026</v>
      </c>
      <c r="J22" s="1">
        <v>0.42012782958717698</v>
      </c>
      <c r="L22" s="4">
        <f t="shared" si="0"/>
        <v>5.6484286667939171E-2</v>
      </c>
      <c r="M22" s="4">
        <f t="shared" si="1"/>
        <v>2.6736134099443389E-2</v>
      </c>
      <c r="O22" s="1">
        <f ca="1">C22-Summary!B$5</f>
        <v>6.9835894916350319E-5</v>
      </c>
      <c r="P22" s="1">
        <f ca="1">D22-Summary!C$5</f>
        <v>5.6486607300459277E-2</v>
      </c>
      <c r="Q22" s="1">
        <f ca="1">E22-Summary!D$5</f>
        <v>0.96449390178971206</v>
      </c>
      <c r="R22" s="1">
        <f ca="1">F22-Summary!E$5</f>
        <v>0.88750332561948009</v>
      </c>
      <c r="S22" s="1">
        <f ca="1">G22-Summary!F$5</f>
        <v>2.1124374023310017</v>
      </c>
      <c r="T22" s="1">
        <f t="shared" ca="1" si="2"/>
        <v>2.6740014751740458E-2</v>
      </c>
      <c r="U22" s="1">
        <f t="shared" ca="1" si="3"/>
        <v>0.45657868996516837</v>
      </c>
      <c r="V22" s="1">
        <f t="shared" ca="1" si="4"/>
        <v>0.4201323668290245</v>
      </c>
      <c r="X22" s="4">
        <f t="shared" ca="1" si="5"/>
        <v>5.6470380934849157E-2</v>
      </c>
      <c r="Y22" s="4">
        <f t="shared" ca="1" si="6"/>
        <v>2.6732333404311078E-2</v>
      </c>
    </row>
    <row r="23" spans="1:25" x14ac:dyDescent="0.25">
      <c r="A23">
        <v>6</v>
      </c>
      <c r="B23">
        <v>1755167967.27</v>
      </c>
      <c r="C23" s="1">
        <v>1.3202749232954999E-4</v>
      </c>
      <c r="D23" s="1">
        <v>5.7941484486820703E-2</v>
      </c>
      <c r="E23" s="1">
        <v>0.99162801476356699</v>
      </c>
      <c r="F23" s="1">
        <v>0.91193569181633805</v>
      </c>
      <c r="G23" s="1">
        <v>2.1712236593296201</v>
      </c>
      <c r="H23" s="1">
        <v>2.6686096680021702E-2</v>
      </c>
      <c r="I23" s="1">
        <v>0.45671389518191702</v>
      </c>
      <c r="J23" s="1">
        <v>0.42001001964850698</v>
      </c>
      <c r="L23" s="4">
        <f t="shared" si="0"/>
        <v>5.7910807907624678E-2</v>
      </c>
      <c r="M23" s="4">
        <f t="shared" si="1"/>
        <v>2.6671967974734132E-2</v>
      </c>
      <c r="O23" s="1">
        <f ca="1">C23-Summary!B$5</f>
        <v>1.3906506743347852E-4</v>
      </c>
      <c r="P23" s="1">
        <f ca="1">D23-Summary!C$5</f>
        <v>5.7929213933845182E-2</v>
      </c>
      <c r="Q23" s="1">
        <f ca="1">E23-Summary!D$5</f>
        <v>0.9915640990215161</v>
      </c>
      <c r="R23" s="1">
        <f ca="1">F23-Summary!E$5</f>
        <v>0.91185292606910218</v>
      </c>
      <c r="S23" s="1">
        <f ca="1">G23-Summary!F$5</f>
        <v>2.171003844358772</v>
      </c>
      <c r="T23" s="1">
        <f t="shared" ca="1" si="2"/>
        <v>2.6683146639454782E-2</v>
      </c>
      <c r="U23" s="1">
        <f t="shared" ca="1" si="3"/>
        <v>0.45673069699901181</v>
      </c>
      <c r="V23" s="1">
        <f t="shared" ca="1" si="4"/>
        <v>0.42001442256240096</v>
      </c>
      <c r="X23" s="4">
        <f t="shared" ca="1" si="5"/>
        <v>5.7896902174534665E-2</v>
      </c>
      <c r="Y23" s="4">
        <f t="shared" ca="1" si="6"/>
        <v>2.6668263312834024E-2</v>
      </c>
    </row>
    <row r="24" spans="1:25" x14ac:dyDescent="0.25">
      <c r="A24">
        <v>7</v>
      </c>
      <c r="B24">
        <v>1755167973.2720001</v>
      </c>
      <c r="C24" s="1">
        <v>2.3775166911071E-4</v>
      </c>
      <c r="D24" s="1">
        <v>5.8760004092108499E-2</v>
      </c>
      <c r="E24" s="1">
        <v>1.0054083912827001</v>
      </c>
      <c r="F24" s="1">
        <v>0.92375972711103804</v>
      </c>
      <c r="G24" s="1">
        <v>2.19999512531321</v>
      </c>
      <c r="H24" s="1">
        <v>2.6709151950390201E-2</v>
      </c>
      <c r="I24" s="1">
        <v>0.45700482683549698</v>
      </c>
      <c r="J24" s="1">
        <v>0.41989171543255999</v>
      </c>
      <c r="L24" s="4">
        <f t="shared" si="0"/>
        <v>5.8704762507361459E-2</v>
      </c>
      <c r="M24" s="4">
        <f t="shared" si="1"/>
        <v>2.6684042083504049E-2</v>
      </c>
      <c r="O24" s="1">
        <f ca="1">C24-Summary!B$5</f>
        <v>2.4478924421463851E-4</v>
      </c>
      <c r="P24" s="1">
        <f ca="1">D24-Summary!C$5</f>
        <v>5.8747733539132978E-2</v>
      </c>
      <c r="Q24" s="1">
        <f ca="1">E24-Summary!D$5</f>
        <v>1.0053444755406493</v>
      </c>
      <c r="R24" s="1">
        <f ca="1">F24-Summary!E$5</f>
        <v>0.92367696136380217</v>
      </c>
      <c r="S24" s="1">
        <f ca="1">G24-Summary!F$5</f>
        <v>2.1997753103423618</v>
      </c>
      <c r="T24" s="1">
        <f t="shared" ca="1" si="2"/>
        <v>2.6706242798038213E-2</v>
      </c>
      <c r="U24" s="1">
        <f t="shared" ca="1" si="3"/>
        <v>0.45702143796867262</v>
      </c>
      <c r="V24" s="1">
        <f t="shared" ca="1" si="4"/>
        <v>0.41989604893785532</v>
      </c>
      <c r="X24" s="4">
        <f t="shared" ca="1" si="5"/>
        <v>5.8690856774271445E-2</v>
      </c>
      <c r="Y24" s="4">
        <f t="shared" ca="1" si="6"/>
        <v>2.668038708241393E-2</v>
      </c>
    </row>
    <row r="25" spans="1:25" x14ac:dyDescent="0.25">
      <c r="A25">
        <v>8</v>
      </c>
      <c r="B25">
        <v>1755167979.27</v>
      </c>
      <c r="C25" s="1">
        <v>-1.2802455520349699E-4</v>
      </c>
      <c r="D25" s="1">
        <v>5.9903568371241597E-2</v>
      </c>
      <c r="E25" s="1">
        <v>1.0244426582549899</v>
      </c>
      <c r="F25" s="1">
        <v>0.942204007351919</v>
      </c>
      <c r="G25" s="1">
        <v>2.2431732076789501</v>
      </c>
      <c r="H25" s="1">
        <v>2.6704834101163599E-2</v>
      </c>
      <c r="I25" s="1">
        <v>0.45669351557341498</v>
      </c>
      <c r="J25" s="1">
        <v>0.42003176755433502</v>
      </c>
      <c r="L25" s="4">
        <f t="shared" si="0"/>
        <v>5.9933314868258543E-2</v>
      </c>
      <c r="M25" s="4">
        <f t="shared" si="1"/>
        <v>2.671809500179996E-2</v>
      </c>
      <c r="O25" s="1">
        <f ca="1">C25-Summary!B$5</f>
        <v>-1.2098698009956848E-4</v>
      </c>
      <c r="P25" s="1">
        <f ca="1">D25-Summary!C$5</f>
        <v>5.9891297818266076E-2</v>
      </c>
      <c r="Q25" s="1">
        <f ca="1">E25-Summary!D$5</f>
        <v>1.0243787425129391</v>
      </c>
      <c r="R25" s="1">
        <f ca="1">F25-Summary!E$5</f>
        <v>0.94212124160468314</v>
      </c>
      <c r="S25" s="1">
        <f ca="1">G25-Summary!F$5</f>
        <v>2.242953392708102</v>
      </c>
      <c r="T25" s="1">
        <f t="shared" ca="1" si="2"/>
        <v>2.6701980528429255E-2</v>
      </c>
      <c r="U25" s="1">
        <f t="shared" ca="1" si="3"/>
        <v>0.45670977642389726</v>
      </c>
      <c r="V25" s="1">
        <f t="shared" ca="1" si="4"/>
        <v>0.42003603136273049</v>
      </c>
      <c r="X25" s="4">
        <f t="shared" ca="1" si="5"/>
        <v>5.9919409135168529E-2</v>
      </c>
      <c r="Y25" s="4">
        <f t="shared" ca="1" si="6"/>
        <v>2.6714513698754525E-2</v>
      </c>
    </row>
    <row r="26" spans="1:25" x14ac:dyDescent="0.25">
      <c r="A26">
        <v>9</v>
      </c>
      <c r="B26">
        <v>1755167985.2739999</v>
      </c>
      <c r="C26" s="1">
        <v>2.0968220064723899E-4</v>
      </c>
      <c r="D26" s="1">
        <v>5.9865911521012997E-2</v>
      </c>
      <c r="E26" s="1">
        <v>1.0258187961452201</v>
      </c>
      <c r="F26" s="1">
        <v>0.94313832792373598</v>
      </c>
      <c r="G26" s="1">
        <v>2.2455796188617598</v>
      </c>
      <c r="H26" s="1">
        <v>2.6659447306240501E-2</v>
      </c>
      <c r="I26" s="1">
        <v>0.456816933823608</v>
      </c>
      <c r="J26" s="1">
        <v>0.41999772352840897</v>
      </c>
      <c r="L26" s="4">
        <f t="shared" si="0"/>
        <v>5.981719187542512E-2</v>
      </c>
      <c r="M26" s="4">
        <f t="shared" si="1"/>
        <v>2.6637751506555479E-2</v>
      </c>
      <c r="O26" s="1">
        <f ca="1">C26-Summary!B$5</f>
        <v>2.1671977575116752E-4</v>
      </c>
      <c r="P26" s="1">
        <f ca="1">D26-Summary!C$5</f>
        <v>5.9853640968037476E-2</v>
      </c>
      <c r="Q26" s="1">
        <f ca="1">E26-Summary!D$5</f>
        <v>1.0257548804031693</v>
      </c>
      <c r="R26" s="1">
        <f ca="1">F26-Summary!E$5</f>
        <v>0.94305556217650011</v>
      </c>
      <c r="S26" s="1">
        <f ca="1">G26-Summary!F$5</f>
        <v>2.2453598038909117</v>
      </c>
      <c r="T26" s="1">
        <f t="shared" ca="1" si="2"/>
        <v>2.665659234850425E-2</v>
      </c>
      <c r="U26" s="1">
        <f t="shared" ca="1" si="3"/>
        <v>0.45683318932924322</v>
      </c>
      <c r="V26" s="1">
        <f t="shared" ca="1" si="4"/>
        <v>0.42000197943434697</v>
      </c>
      <c r="X26" s="4">
        <f t="shared" ca="1" si="5"/>
        <v>5.9803286142335106E-2</v>
      </c>
      <c r="Y26" s="4">
        <f t="shared" ca="1" si="6"/>
        <v>2.6634166176264452E-2</v>
      </c>
    </row>
    <row r="27" spans="1:25" x14ac:dyDescent="0.25">
      <c r="A27">
        <v>10</v>
      </c>
      <c r="B27">
        <v>1755167991.2720001</v>
      </c>
      <c r="C27" s="1">
        <v>-1.34571744974378E-4</v>
      </c>
      <c r="D27" s="1">
        <v>5.9286751758586199E-2</v>
      </c>
      <c r="E27" s="1">
        <v>1.0154987114999099</v>
      </c>
      <c r="F27" s="1">
        <v>0.93412492818190096</v>
      </c>
      <c r="G27" s="1">
        <v>2.2232232777406802</v>
      </c>
      <c r="H27" s="1">
        <v>2.66670254635132E-2</v>
      </c>
      <c r="I27" s="1">
        <v>0.45676865732167699</v>
      </c>
      <c r="J27" s="1">
        <v>0.420166942985227</v>
      </c>
      <c r="L27" s="4">
        <f t="shared" si="0"/>
        <v>5.9318019494717621E-2</v>
      </c>
      <c r="M27" s="4">
        <f t="shared" si="1"/>
        <v>2.6681089609226626E-2</v>
      </c>
      <c r="O27" s="1">
        <f ca="1">C27-Summary!B$5</f>
        <v>-1.2753416987044947E-4</v>
      </c>
      <c r="P27" s="1">
        <f ca="1">D27-Summary!C$5</f>
        <v>5.9274481205610678E-2</v>
      </c>
      <c r="Q27" s="1">
        <f ca="1">E27-Summary!D$5</f>
        <v>1.0154347957578591</v>
      </c>
      <c r="R27" s="1">
        <f ca="1">F27-Summary!E$5</f>
        <v>0.93404216243466509</v>
      </c>
      <c r="S27" s="1">
        <f ca="1">G27-Summary!F$5</f>
        <v>2.2230034627698321</v>
      </c>
      <c r="T27" s="1">
        <f t="shared" ca="1" si="2"/>
        <v>2.6664142543329862E-2</v>
      </c>
      <c r="U27" s="1">
        <f t="shared" ca="1" si="3"/>
        <v>0.45678507153229586</v>
      </c>
      <c r="V27" s="1">
        <f t="shared" ca="1" si="4"/>
        <v>0.42017125842478953</v>
      </c>
      <c r="X27" s="4">
        <f t="shared" ca="1" si="5"/>
        <v>5.9304113761627607E-2</v>
      </c>
      <c r="Y27" s="4">
        <f t="shared" ca="1" si="6"/>
        <v>2.6677472507278727E-2</v>
      </c>
    </row>
    <row r="28" spans="1:25" x14ac:dyDescent="0.25">
      <c r="A28">
        <v>11</v>
      </c>
      <c r="B28">
        <v>1755167998.2720001</v>
      </c>
      <c r="C28" s="1">
        <v>1.22827955581688E-5</v>
      </c>
      <c r="D28" s="1">
        <v>5.9445987678422497E-2</v>
      </c>
      <c r="E28" s="1">
        <v>1.0170792997576601</v>
      </c>
      <c r="F28" s="1">
        <v>0.93524215908102304</v>
      </c>
      <c r="G28" s="1">
        <v>2.22639408047917</v>
      </c>
      <c r="H28" s="1">
        <v>2.6700568511046401E-2</v>
      </c>
      <c r="I28" s="1">
        <v>0.45682806502016898</v>
      </c>
      <c r="J28" s="1">
        <v>0.42007035828972999</v>
      </c>
      <c r="L28" s="4">
        <f t="shared" si="0"/>
        <v>5.944313377167898E-2</v>
      </c>
      <c r="M28" s="4">
        <f t="shared" si="1"/>
        <v>2.6699286659478308E-2</v>
      </c>
      <c r="O28" s="1">
        <f ca="1">C28-Summary!B$5</f>
        <v>1.932037066209732E-5</v>
      </c>
      <c r="P28" s="1">
        <f ca="1">D28-Summary!C$5</f>
        <v>5.9433717125446976E-2</v>
      </c>
      <c r="Q28" s="1">
        <f ca="1">E28-Summary!D$5</f>
        <v>1.0170153840156093</v>
      </c>
      <c r="R28" s="1">
        <f ca="1">F28-Summary!E$5</f>
        <v>0.93515939333378717</v>
      </c>
      <c r="S28" s="1">
        <f ca="1">G28-Summary!F$5</f>
        <v>2.2261742655083219</v>
      </c>
      <c r="T28" s="1">
        <f t="shared" ca="1" si="2"/>
        <v>2.669769300916609E-2</v>
      </c>
      <c r="U28" s="1">
        <f t="shared" ca="1" si="3"/>
        <v>0.456844461717549</v>
      </c>
      <c r="V28" s="1">
        <f t="shared" ca="1" si="4"/>
        <v>0.42007465804580846</v>
      </c>
      <c r="X28" s="4">
        <f t="shared" ca="1" si="5"/>
        <v>5.9429228038588966E-2</v>
      </c>
      <c r="Y28" s="4">
        <f t="shared" ca="1" si="6"/>
        <v>2.6695676506268015E-2</v>
      </c>
    </row>
    <row r="29" spans="1:25" x14ac:dyDescent="0.25">
      <c r="A29">
        <v>12</v>
      </c>
      <c r="B29">
        <v>1755168004.27</v>
      </c>
      <c r="C29" s="1">
        <v>-7.2839374513764698E-5</v>
      </c>
      <c r="D29" s="1">
        <v>5.9451778547346901E-2</v>
      </c>
      <c r="E29" s="1">
        <v>1.01657091936014</v>
      </c>
      <c r="F29" s="1">
        <v>0.93467302757354898</v>
      </c>
      <c r="G29" s="1">
        <v>2.22541892498566</v>
      </c>
      <c r="H29" s="1">
        <v>2.67148705710453E-2</v>
      </c>
      <c r="I29" s="1">
        <v>0.45679979978002899</v>
      </c>
      <c r="J29" s="1">
        <v>0.41999868747389602</v>
      </c>
      <c r="L29" s="4">
        <f t="shared" si="0"/>
        <v>5.9468702771244775E-2</v>
      </c>
      <c r="M29" s="4">
        <f t="shared" si="1"/>
        <v>2.6722475531939665E-2</v>
      </c>
      <c r="O29" s="1">
        <f ca="1">C29-Summary!B$5</f>
        <v>-6.5801799409836181E-5</v>
      </c>
      <c r="P29" s="1">
        <f ca="1">D29-Summary!C$5</f>
        <v>5.9439507994371379E-2</v>
      </c>
      <c r="Q29" s="1">
        <f ca="1">E29-Summary!D$5</f>
        <v>1.0165070036180892</v>
      </c>
      <c r="R29" s="1">
        <f ca="1">F29-Summary!E$5</f>
        <v>0.93459026182631311</v>
      </c>
      <c r="S29" s="1">
        <f ca="1">G29-Summary!F$5</f>
        <v>2.2251991100148119</v>
      </c>
      <c r="T29" s="1">
        <f t="shared" ca="1" si="2"/>
        <v>2.6711995221845888E-2</v>
      </c>
      <c r="U29" s="1">
        <f t="shared" ca="1" si="3"/>
        <v>0.45681620087081687</v>
      </c>
      <c r="V29" s="1">
        <f t="shared" ca="1" si="4"/>
        <v>0.42000298203430975</v>
      </c>
      <c r="X29" s="4">
        <f t="shared" ca="1" si="5"/>
        <v>5.9454797038154761E-2</v>
      </c>
      <c r="Y29" s="4">
        <f t="shared" ca="1" si="6"/>
        <v>2.6718866087340386E-2</v>
      </c>
    </row>
    <row r="30" spans="1:25" x14ac:dyDescent="0.25">
      <c r="A30">
        <v>13</v>
      </c>
      <c r="B30">
        <v>1755168010.273</v>
      </c>
      <c r="C30" s="1">
        <v>1.17058611593815E-4</v>
      </c>
      <c r="D30" s="1">
        <v>5.89210864679885E-2</v>
      </c>
      <c r="E30" s="1">
        <v>1.0068516195024</v>
      </c>
      <c r="F30" s="1">
        <v>0.92596398421299098</v>
      </c>
      <c r="G30" s="1">
        <v>2.2041521529031698</v>
      </c>
      <c r="H30" s="1">
        <v>2.6731859862932399E-2</v>
      </c>
      <c r="I30" s="1">
        <v>0.45679769346968002</v>
      </c>
      <c r="J30" s="1">
        <v>0.42009984791356902</v>
      </c>
      <c r="L30" s="4">
        <f t="shared" si="0"/>
        <v>5.8893887907251079E-2</v>
      </c>
      <c r="M30" s="4">
        <f t="shared" si="1"/>
        <v>2.6719520170002682E-2</v>
      </c>
      <c r="O30" s="1">
        <f ca="1">C30-Summary!B$5</f>
        <v>1.2409618669774353E-4</v>
      </c>
      <c r="P30" s="1">
        <f ca="1">D30-Summary!C$5</f>
        <v>5.8908815915012978E-2</v>
      </c>
      <c r="Q30" s="1">
        <f ca="1">E30-Summary!D$5</f>
        <v>1.0067877037603492</v>
      </c>
      <c r="R30" s="1">
        <f ca="1">F30-Summary!E$5</f>
        <v>0.92588121846575511</v>
      </c>
      <c r="S30" s="1">
        <f ca="1">G30-Summary!F$5</f>
        <v>2.2039323379323217</v>
      </c>
      <c r="T30" s="1">
        <f t="shared" ca="1" si="2"/>
        <v>2.6728958462617716E-2</v>
      </c>
      <c r="U30" s="1">
        <f t="shared" ca="1" si="3"/>
        <v>0.45681425261217146</v>
      </c>
      <c r="V30" s="1">
        <f t="shared" ca="1" si="4"/>
        <v>0.42010419400370314</v>
      </c>
      <c r="X30" s="4">
        <f t="shared" ca="1" si="5"/>
        <v>5.8879982174161065E-2</v>
      </c>
      <c r="Y30" s="4">
        <f t="shared" ca="1" si="6"/>
        <v>2.6715875601426541E-2</v>
      </c>
    </row>
    <row r="31" spans="1:25" x14ac:dyDescent="0.25">
      <c r="A31">
        <v>14</v>
      </c>
      <c r="B31">
        <v>1755168016.27</v>
      </c>
      <c r="C31" s="1">
        <v>1.99390261987924E-4</v>
      </c>
      <c r="D31" s="1">
        <v>5.8496732999370998E-2</v>
      </c>
      <c r="E31" s="1">
        <v>1.00313957494112</v>
      </c>
      <c r="F31" s="1">
        <v>0.92180274281157604</v>
      </c>
      <c r="G31" s="1">
        <v>2.1943382839903798</v>
      </c>
      <c r="H31" s="1">
        <v>2.6658028721531099E-2</v>
      </c>
      <c r="I31" s="1">
        <v>0.45714901036904698</v>
      </c>
      <c r="J31" s="1">
        <v>0.42008233167006698</v>
      </c>
      <c r="L31" s="4">
        <f t="shared" si="0"/>
        <v>5.8450404685056571E-2</v>
      </c>
      <c r="M31" s="4">
        <f t="shared" si="1"/>
        <v>2.6636916063263117E-2</v>
      </c>
      <c r="O31" s="1">
        <f ca="1">C31-Summary!B$5</f>
        <v>2.0642783709185253E-4</v>
      </c>
      <c r="P31" s="1">
        <f ca="1">D31-Summary!C$5</f>
        <v>5.8484462446395477E-2</v>
      </c>
      <c r="Q31" s="1">
        <f ca="1">E31-Summary!D$5</f>
        <v>1.0030756591990693</v>
      </c>
      <c r="R31" s="1">
        <f ca="1">F31-Summary!E$5</f>
        <v>0.92171997706434017</v>
      </c>
      <c r="S31" s="1">
        <f ca="1">G31-Summary!F$5</f>
        <v>2.1941184690195317</v>
      </c>
      <c r="T31" s="1">
        <f t="shared" ca="1" si="2"/>
        <v>2.6655106947133061E-2</v>
      </c>
      <c r="U31" s="1">
        <f t="shared" ca="1" si="3"/>
        <v>0.45716567877362874</v>
      </c>
      <c r="V31" s="1">
        <f t="shared" ca="1" si="4"/>
        <v>0.42008669544458183</v>
      </c>
      <c r="X31" s="4">
        <f t="shared" ca="1" si="5"/>
        <v>5.8436498951966558E-2</v>
      </c>
      <c r="Y31" s="4">
        <f t="shared" ca="1" si="6"/>
        <v>2.6633246917646892E-2</v>
      </c>
    </row>
    <row r="32" spans="1:25" x14ac:dyDescent="0.25">
      <c r="A32">
        <v>15</v>
      </c>
      <c r="B32">
        <v>1755168022.2709999</v>
      </c>
      <c r="C32" s="1">
        <v>4.5024044562596297E-5</v>
      </c>
      <c r="D32" s="1">
        <v>5.7813319344317299E-2</v>
      </c>
      <c r="E32" s="1">
        <v>0.99029752309230301</v>
      </c>
      <c r="F32" s="1">
        <v>0.91052316242088505</v>
      </c>
      <c r="G32" s="1">
        <v>2.16896347473996</v>
      </c>
      <c r="H32" s="1">
        <v>2.6654814623491199E-2</v>
      </c>
      <c r="I32" s="1">
        <v>0.456576394496927</v>
      </c>
      <c r="J32" s="1">
        <v>0.41979644794619903</v>
      </c>
      <c r="L32" s="4">
        <f t="shared" si="0"/>
        <v>5.7802858010511896E-2</v>
      </c>
      <c r="M32" s="4">
        <f t="shared" si="1"/>
        <v>2.6649991428482657E-2</v>
      </c>
      <c r="O32" s="1">
        <f ca="1">C32-Summary!B$5</f>
        <v>5.2061619666524814E-5</v>
      </c>
      <c r="P32" s="1">
        <f ca="1">D32-Summary!C$5</f>
        <v>5.7801048791341778E-2</v>
      </c>
      <c r="Q32" s="1">
        <f ca="1">E32-Summary!D$5</f>
        <v>0.99023360735025212</v>
      </c>
      <c r="R32" s="1">
        <f ca="1">F32-Summary!E$5</f>
        <v>0.91044039667364918</v>
      </c>
      <c r="S32" s="1">
        <f ca="1">G32-Summary!F$5</f>
        <v>2.1687436597691119</v>
      </c>
      <c r="T32" s="1">
        <f t="shared" ca="1" si="2"/>
        <v>2.6651858337879995E-2</v>
      </c>
      <c r="U32" s="1">
        <f t="shared" ca="1" si="3"/>
        <v>0.45659319988775166</v>
      </c>
      <c r="V32" s="1">
        <f t="shared" ca="1" si="4"/>
        <v>0.41980083380189626</v>
      </c>
      <c r="X32" s="4">
        <f t="shared" ca="1" si="5"/>
        <v>5.7788952277421882E-2</v>
      </c>
      <c r="Y32" s="4">
        <f t="shared" ca="1" si="6"/>
        <v>2.6646280678267985E-2</v>
      </c>
    </row>
    <row r="33" spans="1:46" x14ac:dyDescent="0.25">
      <c r="A33">
        <v>16</v>
      </c>
      <c r="B33">
        <v>1755168028.2709999</v>
      </c>
      <c r="C33" s="1">
        <v>-8.2968627911710206E-6</v>
      </c>
      <c r="D33" s="1">
        <v>5.8328969564242598E-2</v>
      </c>
      <c r="E33" s="1">
        <v>0.99794494074362305</v>
      </c>
      <c r="F33" s="1">
        <v>0.91745350515884605</v>
      </c>
      <c r="G33" s="1">
        <v>2.1842146251267098</v>
      </c>
      <c r="H33" s="1">
        <v>2.6704779325822301E-2</v>
      </c>
      <c r="I33" s="1">
        <v>0.45688959741569701</v>
      </c>
      <c r="J33" s="1">
        <v>0.42003816594059301</v>
      </c>
      <c r="L33" s="4">
        <f t="shared" si="0"/>
        <v>5.8330897339768747E-2</v>
      </c>
      <c r="M33" s="4">
        <f t="shared" si="1"/>
        <v>2.6705661920190134E-2</v>
      </c>
      <c r="O33" s="1">
        <f ca="1">C33-Summary!B$5</f>
        <v>-1.2592876872425012E-6</v>
      </c>
      <c r="P33" s="1">
        <f ca="1">D33-Summary!C$5</f>
        <v>5.8316699011267077E-2</v>
      </c>
      <c r="Q33" s="1">
        <f ca="1">E33-Summary!D$5</f>
        <v>0.99788102500157216</v>
      </c>
      <c r="R33" s="1">
        <f ca="1">F33-Summary!E$5</f>
        <v>0.91737073941161018</v>
      </c>
      <c r="S33" s="1">
        <f ca="1">G33-Summary!F$5</f>
        <v>2.1839948101558617</v>
      </c>
      <c r="T33" s="1">
        <f t="shared" ca="1" si="2"/>
        <v>2.6701848713232647E-2</v>
      </c>
      <c r="U33" s="1">
        <f t="shared" ca="1" si="3"/>
        <v>0.45690631697534023</v>
      </c>
      <c r="V33" s="1">
        <f t="shared" ca="1" si="4"/>
        <v>0.42004254549768899</v>
      </c>
      <c r="X33" s="4">
        <f t="shared" ca="1" si="5"/>
        <v>5.8316991606678734E-2</v>
      </c>
      <c r="Y33" s="4">
        <f t="shared" ca="1" si="6"/>
        <v>2.6701982685809093E-2</v>
      </c>
    </row>
    <row r="34" spans="1:46" x14ac:dyDescent="0.25">
      <c r="A34">
        <v>17</v>
      </c>
      <c r="B34">
        <v>1755168034.273</v>
      </c>
      <c r="C34" s="1">
        <v>-1.5982478481072599E-4</v>
      </c>
      <c r="D34" s="1">
        <v>5.7926065264825397E-2</v>
      </c>
      <c r="E34" s="1">
        <v>0.99545637227705897</v>
      </c>
      <c r="F34" s="1">
        <v>0.91572021405469595</v>
      </c>
      <c r="G34" s="1">
        <v>2.1796833901365198</v>
      </c>
      <c r="H34" s="1">
        <v>2.6575449226686601E-2</v>
      </c>
      <c r="I34" s="1">
        <v>0.45669769140861799</v>
      </c>
      <c r="J34" s="1">
        <v>0.42011615916261202</v>
      </c>
      <c r="L34" s="4">
        <f t="shared" si="0"/>
        <v>5.7963200543108925E-2</v>
      </c>
      <c r="M34" s="4">
        <f t="shared" si="1"/>
        <v>2.6592486232359887E-2</v>
      </c>
      <c r="O34" s="1">
        <f ca="1">C34-Summary!B$5</f>
        <v>-1.5278720970679746E-4</v>
      </c>
      <c r="P34" s="1">
        <f ca="1">D34-Summary!C$5</f>
        <v>5.7913794711849875E-2</v>
      </c>
      <c r="Q34" s="1">
        <f ca="1">E34-Summary!D$5</f>
        <v>0.99539245653500807</v>
      </c>
      <c r="R34" s="1">
        <f ca="1">F34-Summary!E$5</f>
        <v>0.91563744830746008</v>
      </c>
      <c r="S34" s="1">
        <f ca="1">G34-Summary!F$5</f>
        <v>2.1794635751656717</v>
      </c>
      <c r="T34" s="1">
        <f t="shared" ca="1" si="2"/>
        <v>2.657249947728425E-2</v>
      </c>
      <c r="U34" s="1">
        <f t="shared" ca="1" si="3"/>
        <v>0.45671442637408766</v>
      </c>
      <c r="V34" s="1">
        <f t="shared" ca="1" si="4"/>
        <v>0.420120555691259</v>
      </c>
      <c r="X34" s="4">
        <f t="shared" ca="1" si="5"/>
        <v>5.7949294810018911E-2</v>
      </c>
      <c r="Y34" s="4">
        <f t="shared" ca="1" si="6"/>
        <v>2.658878793402817E-2</v>
      </c>
    </row>
    <row r="35" spans="1:46" x14ac:dyDescent="0.25">
      <c r="A35">
        <v>18</v>
      </c>
      <c r="B35">
        <v>1755168040.2709999</v>
      </c>
      <c r="C35" s="1">
        <v>3.2862882565639797E-5</v>
      </c>
      <c r="D35" s="1">
        <v>5.7700585985006297E-2</v>
      </c>
      <c r="E35" s="1">
        <v>0.99027899296687105</v>
      </c>
      <c r="F35" s="1">
        <v>0.91035166638919596</v>
      </c>
      <c r="G35" s="1">
        <v>2.1682700500268699</v>
      </c>
      <c r="H35" s="1">
        <v>2.6611346674410299E-2</v>
      </c>
      <c r="I35" s="1">
        <v>0.45671386410313403</v>
      </c>
      <c r="J35" s="1">
        <v>0.41985160768046897</v>
      </c>
      <c r="L35" s="4">
        <f t="shared" si="0"/>
        <v>5.769295029639443E-2</v>
      </c>
      <c r="M35" s="4">
        <f t="shared" si="1"/>
        <v>2.6607825116469915E-2</v>
      </c>
      <c r="O35" s="1">
        <f ca="1">C35-Summary!B$5</f>
        <v>3.9900457669568314E-5</v>
      </c>
      <c r="P35" s="1">
        <f ca="1">D35-Summary!C$5</f>
        <v>5.7688315432030776E-2</v>
      </c>
      <c r="Q35" s="1">
        <f ca="1">E35-Summary!D$5</f>
        <v>0.99021507722482016</v>
      </c>
      <c r="R35" s="1">
        <f ca="1">F35-Summary!E$5</f>
        <v>0.91026890064196009</v>
      </c>
      <c r="S35" s="1">
        <f ca="1">G35-Summary!F$5</f>
        <v>2.1680502350560218</v>
      </c>
      <c r="T35" s="1">
        <f t="shared" ca="1" si="2"/>
        <v>2.6608385036124463E-2</v>
      </c>
      <c r="U35" s="1">
        <f t="shared" ca="1" si="3"/>
        <v>0.4567306888067717</v>
      </c>
      <c r="V35" s="1">
        <f t="shared" ca="1" si="4"/>
        <v>0.4198560005314817</v>
      </c>
      <c r="X35" s="4">
        <f t="shared" ca="1" si="5"/>
        <v>5.7679044563304416E-2</v>
      </c>
      <c r="Y35" s="4">
        <f t="shared" ca="1" si="6"/>
        <v>2.660410890424502E-2</v>
      </c>
    </row>
    <row r="36" spans="1:46" x14ac:dyDescent="0.25">
      <c r="A36">
        <v>19</v>
      </c>
      <c r="B36">
        <v>1755168046.2739999</v>
      </c>
      <c r="C36" s="1">
        <v>-1.5608363445401E-4</v>
      </c>
      <c r="D36" s="1">
        <v>5.7128441084680903E-2</v>
      </c>
      <c r="E36" s="1">
        <v>0.98048027733087195</v>
      </c>
      <c r="F36" s="1">
        <v>0.90131955674819297</v>
      </c>
      <c r="G36" s="1">
        <v>2.146307599235</v>
      </c>
      <c r="H36" s="1">
        <v>2.6617080005234502E-2</v>
      </c>
      <c r="I36" s="1">
        <v>0.45682188223176401</v>
      </c>
      <c r="J36" s="1">
        <v>0.41993960095442301</v>
      </c>
      <c r="L36" s="4">
        <f t="shared" si="0"/>
        <v>5.7164707106924062E-2</v>
      </c>
      <c r="M36" s="4">
        <f t="shared" si="1"/>
        <v>2.6633976941282347E-2</v>
      </c>
      <c r="O36" s="1">
        <f ca="1">C36-Summary!B$5</f>
        <v>-1.4904605935008147E-4</v>
      </c>
      <c r="P36" s="1">
        <f ca="1">D36-Summary!C$5</f>
        <v>5.7116170531705382E-2</v>
      </c>
      <c r="Q36" s="1">
        <f ca="1">E36-Summary!D$5</f>
        <v>0.98041636158882106</v>
      </c>
      <c r="R36" s="1">
        <f ca="1">F36-Summary!E$5</f>
        <v>0.9012367910009571</v>
      </c>
      <c r="S36" s="1">
        <f ca="1">G36-Summary!F$5</f>
        <v>2.1460877842641519</v>
      </c>
      <c r="T36" s="1">
        <f t="shared" ca="1" si="2"/>
        <v>2.6614088645627938E-2</v>
      </c>
      <c r="U36" s="1">
        <f t="shared" ca="1" si="3"/>
        <v>0.45683889017847656</v>
      </c>
      <c r="V36" s="1">
        <f t="shared" ca="1" si="4"/>
        <v>0.41994404777341021</v>
      </c>
      <c r="X36" s="4">
        <f t="shared" ca="1" si="5"/>
        <v>5.7150801373834048E-2</v>
      </c>
      <c r="Y36" s="4">
        <f t="shared" ca="1" si="6"/>
        <v>2.6630225377024756E-2</v>
      </c>
    </row>
    <row r="37" spans="1:46" x14ac:dyDescent="0.25">
      <c r="A37">
        <v>20</v>
      </c>
      <c r="B37">
        <v>1755168053.2709999</v>
      </c>
      <c r="C37" s="1">
        <v>-1.2334796451756599E-4</v>
      </c>
      <c r="D37" s="1">
        <v>5.55610359965098E-2</v>
      </c>
      <c r="E37" s="1">
        <v>0.95248088222115002</v>
      </c>
      <c r="F37" s="1">
        <v>0.87594856332103399</v>
      </c>
      <c r="G37" s="1">
        <v>2.0841853199402101</v>
      </c>
      <c r="H37" s="1">
        <v>2.66583952323892E-2</v>
      </c>
      <c r="I37" s="1">
        <v>0.45700393007684698</v>
      </c>
      <c r="J37" s="1">
        <v>0.42028343398280898</v>
      </c>
      <c r="L37" s="4">
        <f>D37-1/$R$1*$N$7/$N$6*C37</f>
        <v>5.5589695887987151E-2</v>
      </c>
      <c r="M37" s="4">
        <f t="shared" si="1"/>
        <v>2.6672146356726989E-2</v>
      </c>
      <c r="O37" s="1">
        <f ca="1">C37-Summary!B$5</f>
        <v>-1.1631038941363747E-4</v>
      </c>
      <c r="P37" s="1">
        <f ca="1">D37-Summary!C$5</f>
        <v>5.5548765443534279E-2</v>
      </c>
      <c r="Q37" s="1">
        <f ca="1">E37-Summary!D$5</f>
        <v>0.95241696647909913</v>
      </c>
      <c r="R37" s="1">
        <f ca="1">F37-Summary!E$5</f>
        <v>0.87586579757379812</v>
      </c>
      <c r="S37" s="1">
        <f ca="1">G37-Summary!F$5</f>
        <v>2.0839655049693619</v>
      </c>
      <c r="T37" s="1">
        <f t="shared" ca="1" si="2"/>
        <v>2.6655319059300336E-2</v>
      </c>
      <c r="U37" s="1">
        <f t="shared" ca="1" si="3"/>
        <v>0.45702146422673218</v>
      </c>
      <c r="V37" s="1">
        <f t="shared" ca="1" si="4"/>
        <v>0.42028804962713379</v>
      </c>
      <c r="X37" s="4">
        <f t="shared" ca="1" si="5"/>
        <v>5.5575790154897137E-2</v>
      </c>
      <c r="Y37" s="4">
        <f t="shared" ca="1" si="6"/>
        <v>2.6668286985735975E-2</v>
      </c>
    </row>
    <row r="38" spans="1:46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46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46" x14ac:dyDescent="0.25">
      <c r="A40" t="s">
        <v>4</v>
      </c>
      <c r="B40" t="s">
        <v>9</v>
      </c>
      <c r="C40" s="1">
        <v>3.8718870983488001E-5</v>
      </c>
      <c r="D40" s="1">
        <v>5.8386944561302397E-2</v>
      </c>
      <c r="E40" s="1">
        <v>0.99934721560171402</v>
      </c>
      <c r="F40" s="1">
        <v>0.91891348129563499</v>
      </c>
      <c r="G40" s="1">
        <v>2.1876958049811099</v>
      </c>
      <c r="H40" s="1">
        <v>2.66886871537079E-2</v>
      </c>
      <c r="I40" s="1">
        <v>0.456803226668415</v>
      </c>
      <c r="J40" s="1">
        <v>0.42003727448453398</v>
      </c>
      <c r="L40">
        <f>AVERAGE(L18:L37)</f>
        <v>5.8377948234165158E-2</v>
      </c>
      <c r="M40">
        <f t="shared" ref="M40:Y40" si="7">AVERAGE(M18:M37)</f>
        <v>2.6684637270822608E-2</v>
      </c>
      <c r="O40">
        <f t="shared" ca="1" si="7"/>
        <v>4.5756446087416504E-5</v>
      </c>
      <c r="P40">
        <f t="shared" ca="1" si="7"/>
        <v>5.8374674008326868E-2</v>
      </c>
      <c r="Q40">
        <f t="shared" ca="1" si="7"/>
        <v>0.99928329985966224</v>
      </c>
      <c r="R40">
        <f t="shared" ca="1" si="7"/>
        <v>0.91883071554839935</v>
      </c>
      <c r="S40">
        <f t="shared" ca="1" si="7"/>
        <v>2.1874759900102569</v>
      </c>
      <c r="T40">
        <f t="shared" ca="1" si="7"/>
        <v>2.6685758532737729E-2</v>
      </c>
      <c r="U40">
        <f t="shared" ca="1" si="7"/>
        <v>0.45681991686518975</v>
      </c>
      <c r="V40">
        <f t="shared" ca="1" si="7"/>
        <v>0.42004164856064896</v>
      </c>
      <c r="X40">
        <f t="shared" ca="1" si="7"/>
        <v>5.8364042501075145E-2</v>
      </c>
      <c r="Y40">
        <f t="shared" ca="1" si="7"/>
        <v>2.6680960463262314E-2</v>
      </c>
    </row>
    <row r="41" spans="1:46" x14ac:dyDescent="0.25">
      <c r="A41" t="s">
        <v>4</v>
      </c>
      <c r="B41" t="s">
        <v>8</v>
      </c>
      <c r="C41" s="1">
        <v>80.301422971381498</v>
      </c>
      <c r="D41" s="1">
        <v>0.43680458554521001</v>
      </c>
      <c r="E41" s="1">
        <v>0.43112637612320898</v>
      </c>
      <c r="F41" s="1">
        <v>0.429923474036705</v>
      </c>
      <c r="G41" s="1">
        <v>0.43018115659901901</v>
      </c>
      <c r="H41" s="1">
        <v>4.36966366681188E-2</v>
      </c>
      <c r="I41" s="1">
        <v>7.34849187141482E-3</v>
      </c>
      <c r="J41" s="1">
        <v>6.5811283077082099E-3</v>
      </c>
      <c r="L41">
        <f>STDEV(L18:L37)/SQRT(COUNT(L18:L37))/L40</f>
        <v>4.3385502733021717E-3</v>
      </c>
      <c r="M41">
        <f t="shared" ref="M41:X41" si="8">STDEV(M18:M37)/SQRT(COUNT(M18:M37))/M40</f>
        <v>4.1231081173268887E-4</v>
      </c>
      <c r="O41">
        <f t="shared" ca="1" si="8"/>
        <v>0.67950653988279752</v>
      </c>
      <c r="P41">
        <f t="shared" ca="1" si="8"/>
        <v>4.3689640333944629E-3</v>
      </c>
      <c r="Q41">
        <f t="shared" ca="1" si="8"/>
        <v>4.3115395164881436E-3</v>
      </c>
      <c r="R41">
        <f t="shared" ca="1" si="8"/>
        <v>4.2996220036244023E-3</v>
      </c>
      <c r="S41">
        <f t="shared" ca="1" si="8"/>
        <v>4.3022438462018775E-3</v>
      </c>
      <c r="T41">
        <f t="shared" ca="1" si="8"/>
        <v>4.3710799245357793E-4</v>
      </c>
      <c r="U41">
        <f t="shared" ca="1" si="8"/>
        <v>7.3471491820574001E-5</v>
      </c>
      <c r="V41">
        <f t="shared" ca="1" si="8"/>
        <v>6.5820709380924651E-5</v>
      </c>
      <c r="X41">
        <f t="shared" ca="1" si="8"/>
        <v>4.3395839700701268E-3</v>
      </c>
      <c r="Y41">
        <f ca="1">STDEV(Y18:Y37)/SQRT(COUNT(Y18:Y37))/Y40</f>
        <v>4.1243252574166609E-4</v>
      </c>
    </row>
    <row r="42" spans="1:46" x14ac:dyDescent="0.25">
      <c r="A42" t="s">
        <v>4</v>
      </c>
      <c r="B42" t="s">
        <v>7</v>
      </c>
      <c r="C42" s="1">
        <v>3.1091804358194198E-5</v>
      </c>
      <c r="D42" s="1">
        <v>2.55036851203508E-4</v>
      </c>
      <c r="E42" s="1">
        <v>4.3084494355118599E-3</v>
      </c>
      <c r="F42" s="1">
        <v>3.9506247621778302E-3</v>
      </c>
      <c r="G42" s="1">
        <v>9.4110551167359592E-3</v>
      </c>
      <c r="H42" s="1">
        <v>1.1662058657046599E-5</v>
      </c>
      <c r="I42" s="1">
        <v>3.3568147980089101E-5</v>
      </c>
      <c r="J42" s="1">
        <v>2.7643191974027701E-5</v>
      </c>
    </row>
    <row r="43" spans="1:46" x14ac:dyDescent="0.25">
      <c r="A43" t="s">
        <v>4</v>
      </c>
      <c r="B43" t="s">
        <v>6</v>
      </c>
      <c r="C43" s="1">
        <v>359.118880907944</v>
      </c>
      <c r="D43" s="1">
        <v>1.95344949232542</v>
      </c>
      <c r="E43" s="1">
        <v>1.92805576780927</v>
      </c>
      <c r="F43" s="1">
        <v>1.92267622613788</v>
      </c>
      <c r="G43" s="1">
        <v>1.9238286175897701</v>
      </c>
      <c r="H43" s="1">
        <v>0.19541729995604701</v>
      </c>
      <c r="I43" s="1">
        <v>3.2863454713176303E-2</v>
      </c>
      <c r="J43" s="1">
        <v>2.9431700529367399E-2</v>
      </c>
    </row>
    <row r="44" spans="1:46" x14ac:dyDescent="0.25">
      <c r="A44" t="s">
        <v>4</v>
      </c>
      <c r="B44" t="s">
        <v>5</v>
      </c>
      <c r="C44" s="1">
        <v>1.39046776176093E-4</v>
      </c>
      <c r="D44" s="1">
        <v>1.14055947211708E-3</v>
      </c>
      <c r="E44" s="1">
        <v>1.92679716308502E-2</v>
      </c>
      <c r="F44" s="1">
        <v>1.7667731043647099E-2</v>
      </c>
      <c r="G44" s="1">
        <v>4.20875179620376E-2</v>
      </c>
      <c r="H44" s="1">
        <v>5.2154311829492501E-5</v>
      </c>
      <c r="I44" s="1">
        <v>1.5012132152450301E-4</v>
      </c>
      <c r="J44" s="1">
        <v>1.2362411273800499E-4</v>
      </c>
    </row>
    <row r="45" spans="1:46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  <row r="46" spans="1:46" x14ac:dyDescent="0.25">
      <c r="AH46">
        <v>5.6099999999999998E-4</v>
      </c>
      <c r="AN46">
        <v>1.93E-4</v>
      </c>
      <c r="AT46">
        <v>2.6699999999999998E-4</v>
      </c>
    </row>
  </sheetData>
  <pageMargins left="0.78740157499999996" right="0.78740157499999996" top="0.984251969" bottom="0.984251969" header="0.4921259845" footer="0.492125984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30626-97D7-47A9-A4CB-FE5FE19C1926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0.99030897117776584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1.0211899604584156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1.0095924749589995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1.0044492151057403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1755169721.273</v>
      </c>
      <c r="C18" s="1">
        <v>4.7947896854232698E-5</v>
      </c>
      <c r="D18" s="1">
        <v>5.9442253438706801E-2</v>
      </c>
      <c r="E18" s="1">
        <v>1.01587013703791</v>
      </c>
      <c r="F18" s="1">
        <v>0.93423857090540097</v>
      </c>
      <c r="G18" s="1">
        <v>2.2241366602252901</v>
      </c>
      <c r="H18" s="1">
        <v>2.6725989684773001E-2</v>
      </c>
      <c r="I18" s="1">
        <v>0.45674807452479399</v>
      </c>
      <c r="J18" s="1">
        <v>0.42004548893626198</v>
      </c>
      <c r="L18" s="4">
        <f>D18-1/$R$1*$N$7/$N$6*C18</f>
        <v>5.9431113936528786E-2</v>
      </c>
      <c r="M18" s="4">
        <f>L18/G18</f>
        <v>2.6720981223567804E-2</v>
      </c>
      <c r="O18" s="1">
        <f ca="1">C18-Summary!B$5</f>
        <v>5.4985471958161215E-5</v>
      </c>
      <c r="P18" s="1">
        <f ca="1">D18-Summary!C$5</f>
        <v>5.9429982885731279E-2</v>
      </c>
      <c r="Q18" s="1">
        <f ca="1">E18-Summary!D$5</f>
        <v>1.0158062212958592</v>
      </c>
      <c r="R18" s="1">
        <f ca="1">F18-Summary!E$5</f>
        <v>0.9341558051581651</v>
      </c>
      <c r="S18" s="1">
        <f ca="1">G18-Summary!F$5</f>
        <v>2.223916845254442</v>
      </c>
      <c r="T18" s="1">
        <f ca="1">P18/S18</f>
        <v>2.6723113776734669E-2</v>
      </c>
      <c r="U18" s="1">
        <f ca="1">Q18/S18</f>
        <v>0.45676447995951897</v>
      </c>
      <c r="V18" s="1">
        <f ca="1">R18/S18</f>
        <v>0.4200497905987518</v>
      </c>
      <c r="X18" s="4">
        <f ca="1">P18-1/$R$1*$N$7/$N$6*O18</f>
        <v>5.9417208377883744E-2</v>
      </c>
      <c r="Y18" s="4">
        <f ca="1">X18/S18</f>
        <v>2.6717369628577872E-2</v>
      </c>
    </row>
    <row r="19" spans="1:25" x14ac:dyDescent="0.25">
      <c r="A19">
        <v>2</v>
      </c>
      <c r="B19">
        <v>1755169727.2690001</v>
      </c>
      <c r="C19" s="1">
        <v>-3.9047808115070501E-5</v>
      </c>
      <c r="D19" s="1">
        <v>5.9615024982430098E-2</v>
      </c>
      <c r="E19" s="1">
        <v>1.0189776462139599</v>
      </c>
      <c r="F19" s="1">
        <v>0.93651993221479601</v>
      </c>
      <c r="G19" s="1">
        <v>2.23037013485997</v>
      </c>
      <c r="H19" s="1">
        <v>2.6728758626501498E-2</v>
      </c>
      <c r="I19" s="1">
        <v>0.45686481821455099</v>
      </c>
      <c r="J19" s="1">
        <v>0.419894401192558</v>
      </c>
      <c r="L19" s="4">
        <f t="shared" ref="L19:L36" si="0">D19-1/$R$1*$N$7/$N$6*C19</f>
        <v>5.9624096770184772E-2</v>
      </c>
      <c r="M19" s="4">
        <f t="shared" ref="M19:M37" si="1">L19/G19</f>
        <v>2.6732826017654764E-2</v>
      </c>
      <c r="O19" s="1">
        <f ca="1">C19-Summary!B$5</f>
        <v>-3.2010233011141984E-5</v>
      </c>
      <c r="P19" s="1">
        <f ca="1">D19-Summary!C$5</f>
        <v>5.9602754429454577E-2</v>
      </c>
      <c r="Q19" s="1">
        <f ca="1">E19-Summary!D$5</f>
        <v>1.0189137304719091</v>
      </c>
      <c r="R19" s="1">
        <f ca="1">F19-Summary!E$5</f>
        <v>0.93643716646756014</v>
      </c>
      <c r="S19" s="1">
        <f ca="1">G19-Summary!F$5</f>
        <v>2.2301503198891219</v>
      </c>
      <c r="T19" s="1">
        <f t="shared" ref="T19:T37" ca="1" si="2">P19/S19</f>
        <v>2.6725891029810891E-2</v>
      </c>
      <c r="U19" s="1">
        <f t="shared" ref="U19:U37" ca="1" si="3">Q19/S19</f>
        <v>0.45688118930143112</v>
      </c>
      <c r="V19" s="1">
        <f t="shared" ref="V19:V37" ca="1" si="4">R19/S19</f>
        <v>0.41989867593952934</v>
      </c>
      <c r="X19" s="4">
        <f t="shared" ref="X19:X37" ca="1" si="5">P19-1/$R$1*$N$7/$N$6*O19</f>
        <v>5.961019121153973E-2</v>
      </c>
      <c r="Y19" s="4">
        <f t="shared" ref="Y19:Y37" ca="1" si="6">X19/S19</f>
        <v>2.6729225684887201E-2</v>
      </c>
    </row>
    <row r="20" spans="1:25" x14ac:dyDescent="0.25">
      <c r="A20">
        <v>3</v>
      </c>
      <c r="B20">
        <v>1755169733.2739999</v>
      </c>
      <c r="C20" s="1">
        <v>5.0754337453260602E-5</v>
      </c>
      <c r="D20" s="1">
        <v>5.8966560131616497E-2</v>
      </c>
      <c r="E20" s="1">
        <v>1.0098152501228199</v>
      </c>
      <c r="F20" s="1">
        <v>0.92812860886570703</v>
      </c>
      <c r="G20" s="1">
        <v>2.2107890032338502</v>
      </c>
      <c r="H20" s="1">
        <v>2.66721790480062E-2</v>
      </c>
      <c r="I20" s="1">
        <v>0.45676690477730297</v>
      </c>
      <c r="J20" s="1">
        <v>0.41981781504615701</v>
      </c>
      <c r="L20" s="4">
        <f t="shared" si="0"/>
        <v>5.895476862271417E-2</v>
      </c>
      <c r="M20" s="4">
        <f t="shared" si="1"/>
        <v>2.6666845427798666E-2</v>
      </c>
      <c r="O20" s="1">
        <f ca="1">C20-Summary!B$5</f>
        <v>5.7791912557189119E-5</v>
      </c>
      <c r="P20" s="1">
        <f ca="1">D20-Summary!C$5</f>
        <v>5.8954289578640975E-2</v>
      </c>
      <c r="Q20" s="1">
        <f ca="1">E20-Summary!D$5</f>
        <v>1.0097513343807691</v>
      </c>
      <c r="R20" s="1">
        <f ca="1">F20-Summary!E$5</f>
        <v>0.92804584311847116</v>
      </c>
      <c r="S20" s="1">
        <f ca="1">G20-Summary!F$5</f>
        <v>2.2105691882630021</v>
      </c>
      <c r="T20" s="1">
        <f t="shared" ca="1" si="2"/>
        <v>2.6669280424090891E-2</v>
      </c>
      <c r="U20" s="1">
        <f t="shared" ca="1" si="3"/>
        <v>0.45678341114226828</v>
      </c>
      <c r="V20" s="1">
        <f t="shared" ca="1" si="4"/>
        <v>0.41982212004307418</v>
      </c>
      <c r="X20" s="4">
        <f t="shared" ca="1" si="5"/>
        <v>5.8940863064069128E-2</v>
      </c>
      <c r="Y20" s="4">
        <f t="shared" ca="1" si="6"/>
        <v>2.6663206642440838E-2</v>
      </c>
    </row>
    <row r="21" spans="1:25" x14ac:dyDescent="0.25">
      <c r="A21">
        <v>4</v>
      </c>
      <c r="B21">
        <v>1755169739.2720001</v>
      </c>
      <c r="C21" s="1">
        <v>5.8238218021427599E-5</v>
      </c>
      <c r="D21" s="1">
        <v>5.8457343243879599E-2</v>
      </c>
      <c r="E21" s="1">
        <v>1.0035756686406601</v>
      </c>
      <c r="F21" s="1">
        <v>0.92205705232135504</v>
      </c>
      <c r="G21" s="1">
        <v>2.1961533022592099</v>
      </c>
      <c r="H21" s="1">
        <v>2.6618061309173501E-2</v>
      </c>
      <c r="I21" s="1">
        <v>0.45696976964598601</v>
      </c>
      <c r="J21" s="1">
        <v>0.419850950920786</v>
      </c>
      <c r="L21" s="4">
        <f t="shared" si="0"/>
        <v>5.8443813041325232E-2</v>
      </c>
      <c r="M21" s="4">
        <f t="shared" si="1"/>
        <v>2.661190044483842E-2</v>
      </c>
      <c r="O21" s="1">
        <f ca="1">C21-Summary!B$5</f>
        <v>6.5275793125356123E-5</v>
      </c>
      <c r="P21" s="1">
        <f ca="1">D21-Summary!C$5</f>
        <v>5.8445072690904078E-2</v>
      </c>
      <c r="Q21" s="1">
        <f ca="1">E21-Summary!D$5</f>
        <v>1.0035117528986093</v>
      </c>
      <c r="R21" s="1">
        <f ca="1">F21-Summary!E$5</f>
        <v>0.92197428657411917</v>
      </c>
      <c r="S21" s="1">
        <f ca="1">G21-Summary!F$5</f>
        <v>2.1959334872883618</v>
      </c>
      <c r="T21" s="1">
        <f t="shared" ca="1" si="2"/>
        <v>2.66151379489525E-2</v>
      </c>
      <c r="U21" s="1">
        <f t="shared" ca="1" si="3"/>
        <v>0.45698640633136439</v>
      </c>
      <c r="V21" s="1">
        <f t="shared" ca="1" si="4"/>
        <v>0.41985528792705595</v>
      </c>
      <c r="X21" s="4">
        <f t="shared" ca="1" si="5"/>
        <v>5.8429907482680191E-2</v>
      </c>
      <c r="Y21" s="4">
        <f t="shared" ca="1" si="6"/>
        <v>2.6608231907256939E-2</v>
      </c>
    </row>
    <row r="22" spans="1:25" x14ac:dyDescent="0.25">
      <c r="A22">
        <v>5</v>
      </c>
      <c r="B22">
        <v>1755169745.2739999</v>
      </c>
      <c r="C22" s="1">
        <v>4.5141464226690699E-5</v>
      </c>
      <c r="D22" s="1">
        <v>5.7503251571379199E-2</v>
      </c>
      <c r="E22" s="1">
        <v>0.98564066580648402</v>
      </c>
      <c r="F22" s="1">
        <v>0.90571977764871403</v>
      </c>
      <c r="G22" s="1">
        <v>2.1570955376046701</v>
      </c>
      <c r="H22" s="1">
        <v>2.66577212594084E-2</v>
      </c>
      <c r="I22" s="1">
        <v>0.45692953725219598</v>
      </c>
      <c r="J22" s="1">
        <v>0.41987930615927099</v>
      </c>
      <c r="L22" s="4">
        <f t="shared" si="0"/>
        <v>5.7492764074073513E-2</v>
      </c>
      <c r="M22" s="4">
        <f t="shared" si="1"/>
        <v>2.6652859399039833E-2</v>
      </c>
      <c r="O22" s="1">
        <f ca="1">C22-Summary!B$5</f>
        <v>5.2179039330619216E-5</v>
      </c>
      <c r="P22" s="1">
        <f ca="1">D22-Summary!C$5</f>
        <v>5.7490981018403678E-2</v>
      </c>
      <c r="Q22" s="1">
        <f ca="1">E22-Summary!D$5</f>
        <v>0.98557675006443313</v>
      </c>
      <c r="R22" s="1">
        <f ca="1">F22-Summary!E$5</f>
        <v>0.90563701190147816</v>
      </c>
      <c r="S22" s="1">
        <f ca="1">G22-Summary!F$5</f>
        <v>2.156875722633822</v>
      </c>
      <c r="T22" s="1">
        <f t="shared" ca="1" si="2"/>
        <v>2.6654749003433453E-2</v>
      </c>
      <c r="U22" s="1">
        <f t="shared" ca="1" si="3"/>
        <v>0.45694647110261755</v>
      </c>
      <c r="V22" s="1">
        <f t="shared" ca="1" si="4"/>
        <v>0.41988372459196638</v>
      </c>
      <c r="X22" s="4">
        <f t="shared" ca="1" si="5"/>
        <v>5.7478858515428471E-2</v>
      </c>
      <c r="Y22" s="4">
        <f t="shared" ca="1" si="6"/>
        <v>2.6649128604053E-2</v>
      </c>
    </row>
    <row r="23" spans="1:25" x14ac:dyDescent="0.25">
      <c r="A23">
        <v>6</v>
      </c>
      <c r="B23">
        <v>1755169751.2720001</v>
      </c>
      <c r="C23" s="1">
        <v>1.6488967568403101E-4</v>
      </c>
      <c r="D23" s="1">
        <v>5.8135357214277199E-2</v>
      </c>
      <c r="E23" s="1">
        <v>0.99546043830297404</v>
      </c>
      <c r="F23" s="1">
        <v>0.91531525838685301</v>
      </c>
      <c r="G23" s="1">
        <v>2.17800513161473</v>
      </c>
      <c r="H23" s="1">
        <v>2.6692020312723701E-2</v>
      </c>
      <c r="I23" s="1">
        <v>0.45705146597379898</v>
      </c>
      <c r="J23" s="1">
        <v>0.42025394940564398</v>
      </c>
      <c r="L23" s="4">
        <f t="shared" si="0"/>
        <v>5.8097049196159135E-2</v>
      </c>
      <c r="M23" s="4">
        <f t="shared" si="1"/>
        <v>2.6674431732439094E-2</v>
      </c>
      <c r="O23" s="1">
        <f ca="1">C23-Summary!B$5</f>
        <v>1.7192725078795954E-4</v>
      </c>
      <c r="P23" s="1">
        <f ca="1">D23-Summary!C$5</f>
        <v>5.8123086661301678E-2</v>
      </c>
      <c r="Q23" s="1">
        <f ca="1">E23-Summary!D$5</f>
        <v>0.99539652256092315</v>
      </c>
      <c r="R23" s="1">
        <f ca="1">F23-Summary!E$5</f>
        <v>0.91523249263961715</v>
      </c>
      <c r="S23" s="1">
        <f ca="1">G23-Summary!F$5</f>
        <v>2.1777853166438819</v>
      </c>
      <c r="T23" s="1">
        <f t="shared" ca="1" si="2"/>
        <v>2.6689080056280928E-2</v>
      </c>
      <c r="U23" s="1">
        <f t="shared" ca="1" si="3"/>
        <v>0.45706824954394409</v>
      </c>
      <c r="V23" s="1">
        <f t="shared" ca="1" si="4"/>
        <v>0.42025836323024435</v>
      </c>
      <c r="X23" s="4">
        <f t="shared" ca="1" si="5"/>
        <v>5.8083143637514094E-2</v>
      </c>
      <c r="Y23" s="4">
        <f t="shared" ca="1" si="6"/>
        <v>2.6670738935380574E-2</v>
      </c>
    </row>
    <row r="24" spans="1:25" x14ac:dyDescent="0.25">
      <c r="A24">
        <v>7</v>
      </c>
      <c r="B24">
        <v>1755169757.2720001</v>
      </c>
      <c r="C24" s="1">
        <v>1.8266603785854001E-4</v>
      </c>
      <c r="D24" s="1">
        <v>5.9449974442742103E-2</v>
      </c>
      <c r="E24" s="1">
        <v>1.0140915486595701</v>
      </c>
      <c r="F24" s="1">
        <v>0.93219767938731102</v>
      </c>
      <c r="G24" s="1">
        <v>2.2198407043122899</v>
      </c>
      <c r="H24" s="1">
        <v>2.6781189446275899E-2</v>
      </c>
      <c r="I24" s="1">
        <v>0.456830774699098</v>
      </c>
      <c r="J24" s="1">
        <v>0.41993899723363398</v>
      </c>
      <c r="L24" s="4">
        <f t="shared" si="0"/>
        <v>5.9407536528671312E-2</v>
      </c>
      <c r="M24" s="4">
        <f t="shared" si="1"/>
        <v>2.67620718969904E-2</v>
      </c>
      <c r="O24" s="1">
        <f ca="1">C24-Summary!B$5</f>
        <v>1.8970361296246854E-4</v>
      </c>
      <c r="P24" s="1">
        <f ca="1">D24-Summary!C$5</f>
        <v>5.9437703889766581E-2</v>
      </c>
      <c r="Q24" s="1">
        <f ca="1">E24-Summary!D$5</f>
        <v>1.0140276329175193</v>
      </c>
      <c r="R24" s="1">
        <f ca="1">F24-Summary!E$5</f>
        <v>0.93211491364007515</v>
      </c>
      <c r="S24" s="1">
        <f ca="1">G24-Summary!F$5</f>
        <v>2.2196208893414417</v>
      </c>
      <c r="T24" s="1">
        <f t="shared" ca="1" si="2"/>
        <v>2.6778313438652876E-2</v>
      </c>
      <c r="U24" s="1">
        <f t="shared" ca="1" si="3"/>
        <v>0.45684722007566786</v>
      </c>
      <c r="V24" s="1">
        <f t="shared" ca="1" si="4"/>
        <v>0.41994329667560132</v>
      </c>
      <c r="X24" s="4">
        <f t="shared" ca="1" si="5"/>
        <v>5.939363097002627E-2</v>
      </c>
      <c r="Y24" s="4">
        <f t="shared" ca="1" si="6"/>
        <v>2.6758457381273013E-2</v>
      </c>
    </row>
    <row r="25" spans="1:25" x14ac:dyDescent="0.25">
      <c r="A25">
        <v>8</v>
      </c>
      <c r="B25">
        <v>1755169763.2720001</v>
      </c>
      <c r="C25" s="1">
        <v>-1.8468870660741301E-5</v>
      </c>
      <c r="D25" s="1">
        <v>5.9350571015750198E-2</v>
      </c>
      <c r="E25" s="1">
        <v>1.01942353652137</v>
      </c>
      <c r="F25" s="1">
        <v>0.93753152642608395</v>
      </c>
      <c r="G25" s="1">
        <v>2.2313155200873802</v>
      </c>
      <c r="H25" s="1">
        <v>2.6598914622987E-2</v>
      </c>
      <c r="I25" s="1">
        <v>0.456871082257989</v>
      </c>
      <c r="J25" s="1">
        <v>0.420169858536801</v>
      </c>
      <c r="L25" s="4">
        <f t="shared" si="0"/>
        <v>5.9354861798838691E-2</v>
      </c>
      <c r="M25" s="4">
        <f t="shared" si="1"/>
        <v>2.6600837606558802E-2</v>
      </c>
      <c r="O25" s="1">
        <f ca="1">C25-Summary!B$5</f>
        <v>-1.1431295556812781E-5</v>
      </c>
      <c r="P25" s="1">
        <f ca="1">D25-Summary!C$5</f>
        <v>5.9338300462774676E-2</v>
      </c>
      <c r="Q25" s="1">
        <f ca="1">E25-Summary!D$5</f>
        <v>1.0193596207793192</v>
      </c>
      <c r="R25" s="1">
        <f ca="1">F25-Summary!E$5</f>
        <v>0.93744876067884808</v>
      </c>
      <c r="S25" s="1">
        <f ca="1">G25-Summary!F$5</f>
        <v>2.2310957051165321</v>
      </c>
      <c r="T25" s="1">
        <f t="shared" ca="1" si="2"/>
        <v>2.6596035448723784E-2</v>
      </c>
      <c r="U25" s="1">
        <f t="shared" ca="1" si="3"/>
        <v>0.45688744702508272</v>
      </c>
      <c r="V25" s="1">
        <f t="shared" ca="1" si="4"/>
        <v>0.42017415861140045</v>
      </c>
      <c r="X25" s="4">
        <f t="shared" ca="1" si="5"/>
        <v>5.934095624019365E-2</v>
      </c>
      <c r="Y25" s="4">
        <f t="shared" ca="1" si="6"/>
        <v>2.6597225795427819E-2</v>
      </c>
    </row>
    <row r="26" spans="1:25" x14ac:dyDescent="0.25">
      <c r="A26">
        <v>9</v>
      </c>
      <c r="B26">
        <v>1755169770.2720001</v>
      </c>
      <c r="C26" s="1">
        <v>1.9202214640262499E-4</v>
      </c>
      <c r="D26" s="1">
        <v>5.9830306748857802E-2</v>
      </c>
      <c r="E26" s="1">
        <v>1.0242316674621901</v>
      </c>
      <c r="F26" s="1">
        <v>0.94203319026162702</v>
      </c>
      <c r="G26" s="1">
        <v>2.24196393935748</v>
      </c>
      <c r="H26" s="1">
        <v>2.6686560697316199E-2</v>
      </c>
      <c r="I26" s="1">
        <v>0.45684573666948503</v>
      </c>
      <c r="J26" s="1">
        <v>0.42018213305054197</v>
      </c>
      <c r="L26" s="4">
        <f t="shared" si="0"/>
        <v>5.9785695175495521E-2</v>
      </c>
      <c r="M26" s="4">
        <f t="shared" si="1"/>
        <v>2.6666662262475722E-2</v>
      </c>
      <c r="O26" s="1">
        <f ca="1">C26-Summary!B$5</f>
        <v>1.9905972150655352E-4</v>
      </c>
      <c r="P26" s="1">
        <f ca="1">D26-Summary!C$5</f>
        <v>5.9818036195882281E-2</v>
      </c>
      <c r="Q26" s="1">
        <f ca="1">E26-Summary!D$5</f>
        <v>1.0241677517201393</v>
      </c>
      <c r="R26" s="1">
        <f ca="1">F26-Summary!E$5</f>
        <v>0.94195042451439115</v>
      </c>
      <c r="S26" s="1">
        <f ca="1">G26-Summary!F$5</f>
        <v>2.2417441243866318</v>
      </c>
      <c r="T26" s="1">
        <f t="shared" ca="1" si="2"/>
        <v>2.6683703793468943E-2</v>
      </c>
      <c r="U26" s="1">
        <f t="shared" ca="1" si="3"/>
        <v>0.45686202121768199</v>
      </c>
      <c r="V26" s="1">
        <f t="shared" ca="1" si="4"/>
        <v>0.42018641390311223</v>
      </c>
      <c r="X26" s="4">
        <f t="shared" ca="1" si="5"/>
        <v>5.9771789616850479E-2</v>
      </c>
      <c r="Y26" s="4">
        <f t="shared" ca="1" si="6"/>
        <v>2.6663074062123284E-2</v>
      </c>
    </row>
    <row r="27" spans="1:25" x14ac:dyDescent="0.25">
      <c r="A27">
        <v>10</v>
      </c>
      <c r="B27">
        <v>1755169776.273</v>
      </c>
      <c r="C27" s="1">
        <v>-9.7976030630881605E-5</v>
      </c>
      <c r="D27" s="1">
        <v>5.9940378782586401E-2</v>
      </c>
      <c r="E27" s="1">
        <v>1.0244423812046699</v>
      </c>
      <c r="F27" s="1">
        <v>0.94209147451062103</v>
      </c>
      <c r="G27" s="1">
        <v>2.2426773000855098</v>
      </c>
      <c r="H27" s="1">
        <v>2.6727152756351E-2</v>
      </c>
      <c r="I27" s="1">
        <v>0.45679437749051499</v>
      </c>
      <c r="J27" s="1">
        <v>0.420074468348478</v>
      </c>
      <c r="L27" s="4">
        <f t="shared" si="0"/>
        <v>5.9963141078290927E-2</v>
      </c>
      <c r="M27" s="4">
        <f t="shared" si="1"/>
        <v>2.673730236445726E-2</v>
      </c>
      <c r="O27" s="1">
        <f ca="1">C27-Summary!B$5</f>
        <v>-9.0938455526953088E-5</v>
      </c>
      <c r="P27" s="1">
        <f ca="1">D27-Summary!C$5</f>
        <v>5.992810822961088E-2</v>
      </c>
      <c r="Q27" s="1">
        <f ca="1">E27-Summary!D$5</f>
        <v>1.0243784654626191</v>
      </c>
      <c r="R27" s="1">
        <f ca="1">F27-Summary!E$5</f>
        <v>0.94200870876338516</v>
      </c>
      <c r="S27" s="1">
        <f ca="1">G27-Summary!F$5</f>
        <v>2.2424574851146617</v>
      </c>
      <c r="T27" s="1">
        <f t="shared" ca="1" si="2"/>
        <v>2.672430074033115E-2</v>
      </c>
      <c r="U27" s="1">
        <f t="shared" ca="1" si="3"/>
        <v>0.45681065182390312</v>
      </c>
      <c r="V27" s="1">
        <f t="shared" ca="1" si="4"/>
        <v>0.42007873728550005</v>
      </c>
      <c r="X27" s="4">
        <f t="shared" ca="1" si="5"/>
        <v>5.9949235519645892E-2</v>
      </c>
      <c r="Y27" s="4">
        <f t="shared" ca="1" si="6"/>
        <v>2.6733722230002751E-2</v>
      </c>
    </row>
    <row r="28" spans="1:25" x14ac:dyDescent="0.25">
      <c r="A28">
        <v>11</v>
      </c>
      <c r="B28">
        <v>1755169782.273</v>
      </c>
      <c r="C28" s="1">
        <v>-1.0545872803201399E-4</v>
      </c>
      <c r="D28" s="1">
        <v>5.9322585403433999E-2</v>
      </c>
      <c r="E28" s="1">
        <v>1.0192552334446801</v>
      </c>
      <c r="F28" s="1">
        <v>0.93709951957517701</v>
      </c>
      <c r="G28" s="1">
        <v>2.2305973910105998</v>
      </c>
      <c r="H28" s="1">
        <v>2.6594931762453599E-2</v>
      </c>
      <c r="I28" s="1">
        <v>0.45694271747663701</v>
      </c>
      <c r="J28" s="1">
        <v>0.42011145684637002</v>
      </c>
      <c r="L28" s="4">
        <f t="shared" si="0"/>
        <v>5.9347086117911112E-2</v>
      </c>
      <c r="M28" s="4">
        <f t="shared" si="1"/>
        <v>2.6605915687466654E-2</v>
      </c>
      <c r="O28" s="1">
        <f ca="1">C28-Summary!B$5</f>
        <v>-9.8421152928085477E-5</v>
      </c>
      <c r="P28" s="1">
        <f ca="1">D28-Summary!C$5</f>
        <v>5.9310314850458477E-2</v>
      </c>
      <c r="Q28" s="1">
        <f ca="1">E28-Summary!D$5</f>
        <v>1.0191913177026293</v>
      </c>
      <c r="R28" s="1">
        <f ca="1">F28-Summary!E$5</f>
        <v>0.93701675382794114</v>
      </c>
      <c r="S28" s="1">
        <f ca="1">G28-Summary!F$5</f>
        <v>2.2303775760397517</v>
      </c>
      <c r="T28" s="1">
        <f t="shared" ca="1" si="2"/>
        <v>2.6592051268633E-2</v>
      </c>
      <c r="U28" s="1">
        <f t="shared" ca="1" si="3"/>
        <v>0.45695909457281253</v>
      </c>
      <c r="V28" s="1">
        <f t="shared" ca="1" si="4"/>
        <v>0.42011575254971123</v>
      </c>
      <c r="X28" s="4">
        <f t="shared" ca="1" si="5"/>
        <v>5.933318055926607E-2</v>
      </c>
      <c r="Y28" s="4">
        <f t="shared" ca="1" si="6"/>
        <v>2.6602303213888026E-2</v>
      </c>
    </row>
    <row r="29" spans="1:25" x14ac:dyDescent="0.25">
      <c r="A29">
        <v>12</v>
      </c>
      <c r="B29">
        <v>1755169788.2709999</v>
      </c>
      <c r="C29" s="1">
        <v>-3.6241614610754998E-5</v>
      </c>
      <c r="D29" s="1">
        <v>5.93553961994941E-2</v>
      </c>
      <c r="E29" s="1">
        <v>1.0170847960990601</v>
      </c>
      <c r="F29" s="1">
        <v>0.93512403137851197</v>
      </c>
      <c r="G29" s="1">
        <v>2.22656672053358</v>
      </c>
      <c r="H29" s="1">
        <v>2.66578116218633E-2</v>
      </c>
      <c r="I29" s="1">
        <v>0.45679511272643297</v>
      </c>
      <c r="J29" s="1">
        <v>0.41998473378530299</v>
      </c>
      <c r="L29" s="4">
        <f t="shared" si="0"/>
        <v>5.9363816037930783E-2</v>
      </c>
      <c r="M29" s="4">
        <f t="shared" si="1"/>
        <v>2.6661593156168565E-2</v>
      </c>
      <c r="O29" s="1">
        <f ca="1">C29-Summary!B$5</f>
        <v>-2.9204039506826477E-5</v>
      </c>
      <c r="P29" s="1">
        <f ca="1">D29-Summary!C$5</f>
        <v>5.9343125646518578E-2</v>
      </c>
      <c r="Q29" s="1">
        <f ca="1">E29-Summary!D$5</f>
        <v>1.0170208803570093</v>
      </c>
      <c r="R29" s="1">
        <f ca="1">F29-Summary!E$5</f>
        <v>0.9350412656312761</v>
      </c>
      <c r="S29" s="1">
        <f ca="1">G29-Summary!F$5</f>
        <v>2.2263469055627318</v>
      </c>
      <c r="T29" s="1">
        <f t="shared" ca="1" si="2"/>
        <v>2.6654932121424717E-2</v>
      </c>
      <c r="U29" s="1">
        <f t="shared" ca="1" si="3"/>
        <v>0.45681150489884997</v>
      </c>
      <c r="V29" s="1">
        <f t="shared" ca="1" si="4"/>
        <v>0.41998902475395444</v>
      </c>
      <c r="X29" s="4">
        <f t="shared" ca="1" si="5"/>
        <v>5.9349910479285742E-2</v>
      </c>
      <c r="Y29" s="4">
        <f t="shared" ca="1" si="6"/>
        <v>2.6657979639648499E-2</v>
      </c>
    </row>
    <row r="30" spans="1:25" x14ac:dyDescent="0.25">
      <c r="A30">
        <v>13</v>
      </c>
      <c r="B30">
        <v>1755169795.2739999</v>
      </c>
      <c r="C30" s="1">
        <v>3.1109420656773002E-5</v>
      </c>
      <c r="D30" s="1">
        <v>5.87919701843801E-2</v>
      </c>
      <c r="E30" s="1">
        <v>1.0087969736918601</v>
      </c>
      <c r="F30" s="1">
        <v>0.92766859792079004</v>
      </c>
      <c r="G30" s="1">
        <v>2.2097411310424402</v>
      </c>
      <c r="H30" s="1">
        <v>2.6605817920692401E-2</v>
      </c>
      <c r="I30" s="1">
        <v>0.45652269377633597</v>
      </c>
      <c r="J30" s="1">
        <v>0.41980872098043598</v>
      </c>
      <c r="L30" s="4">
        <f t="shared" si="0"/>
        <v>5.8784742683657458E-2</v>
      </c>
      <c r="M30" s="4">
        <f t="shared" si="1"/>
        <v>2.6602547175254818E-2</v>
      </c>
      <c r="O30" s="1">
        <f ca="1">C30-Summary!B$5</f>
        <v>3.8146995760701518E-5</v>
      </c>
      <c r="P30" s="1">
        <f ca="1">D30-Summary!C$5</f>
        <v>5.8779699631404579E-2</v>
      </c>
      <c r="Q30" s="1">
        <f ca="1">E30-Summary!D$5</f>
        <v>1.0087330579498093</v>
      </c>
      <c r="R30" s="1">
        <f ca="1">F30-Summary!E$5</f>
        <v>0.92758583217355417</v>
      </c>
      <c r="S30" s="1">
        <f ca="1">G30-Summary!F$5</f>
        <v>2.2095213160715921</v>
      </c>
      <c r="T30" s="1">
        <f t="shared" ca="1" si="2"/>
        <v>2.6602911320136827E-2</v>
      </c>
      <c r="U30" s="1">
        <f t="shared" ca="1" si="3"/>
        <v>0.45653918367408258</v>
      </c>
      <c r="V30" s="1">
        <f t="shared" ca="1" si="4"/>
        <v>0.41981302711428509</v>
      </c>
      <c r="X30" s="4">
        <f t="shared" ca="1" si="5"/>
        <v>5.8770837125012423E-2</v>
      </c>
      <c r="Y30" s="4">
        <f t="shared" ca="1" si="6"/>
        <v>2.6598900267458724E-2</v>
      </c>
    </row>
    <row r="31" spans="1:25" x14ac:dyDescent="0.25">
      <c r="A31">
        <v>14</v>
      </c>
      <c r="B31">
        <v>1755169801.273</v>
      </c>
      <c r="C31" s="1">
        <v>7.8819181871661007E-5</v>
      </c>
      <c r="D31" s="1">
        <v>5.8671414591223103E-2</v>
      </c>
      <c r="E31" s="1">
        <v>1.0038933310534599</v>
      </c>
      <c r="F31" s="1">
        <v>0.92248869452752802</v>
      </c>
      <c r="G31" s="1">
        <v>2.19710613898028</v>
      </c>
      <c r="H31" s="1">
        <v>2.6703950960900599E-2</v>
      </c>
      <c r="I31" s="1">
        <v>0.45691617407222201</v>
      </c>
      <c r="J31" s="1">
        <v>0.41986533020005701</v>
      </c>
      <c r="L31" s="4">
        <f t="shared" si="0"/>
        <v>5.8653102913219825E-2</v>
      </c>
      <c r="M31" s="4">
        <f t="shared" si="1"/>
        <v>2.669561650783147E-2</v>
      </c>
      <c r="O31" s="1">
        <f ca="1">C31-Summary!B$5</f>
        <v>8.5856756975589524E-5</v>
      </c>
      <c r="P31" s="1">
        <f ca="1">D31-Summary!C$5</f>
        <v>5.8659144038247582E-2</v>
      </c>
      <c r="Q31" s="1">
        <f ca="1">E31-Summary!D$5</f>
        <v>1.0038294153114091</v>
      </c>
      <c r="R31" s="1">
        <f ca="1">F31-Summary!E$5</f>
        <v>0.92240592878029215</v>
      </c>
      <c r="S31" s="1">
        <f ca="1">G31-Summary!F$5</f>
        <v>2.1968863240094318</v>
      </c>
      <c r="T31" s="1">
        <f t="shared" ca="1" si="2"/>
        <v>2.6701037462508116E-2</v>
      </c>
      <c r="U31" s="1">
        <f t="shared" ca="1" si="3"/>
        <v>0.45693279817927412</v>
      </c>
      <c r="V31" s="1">
        <f t="shared" ca="1" si="4"/>
        <v>0.4198696667640287</v>
      </c>
      <c r="X31" s="4">
        <f t="shared" ca="1" si="5"/>
        <v>5.863919735457479E-2</v>
      </c>
      <c r="Y31" s="4">
        <f t="shared" ca="1" si="6"/>
        <v>2.669195793779407E-2</v>
      </c>
    </row>
    <row r="32" spans="1:25" x14ac:dyDescent="0.25">
      <c r="A32">
        <v>15</v>
      </c>
      <c r="B32">
        <v>1755169807.2720001</v>
      </c>
      <c r="C32" s="1">
        <v>2.4561201855071301E-5</v>
      </c>
      <c r="D32" s="1">
        <v>5.8106441326566803E-2</v>
      </c>
      <c r="E32" s="1">
        <v>0.99610421803309601</v>
      </c>
      <c r="F32" s="1">
        <v>0.91580266099743401</v>
      </c>
      <c r="G32" s="1">
        <v>2.1806002367184898</v>
      </c>
      <c r="H32" s="1">
        <v>2.6646993955209801E-2</v>
      </c>
      <c r="I32" s="1">
        <v>0.45680276524783803</v>
      </c>
      <c r="J32" s="1">
        <v>0.41997732806614402</v>
      </c>
      <c r="L32" s="4">
        <f t="shared" si="0"/>
        <v>5.8100735141738906E-2</v>
      </c>
      <c r="M32" s="4">
        <f t="shared" si="1"/>
        <v>2.6644377159736853E-2</v>
      </c>
      <c r="O32" s="1">
        <f ca="1">C32-Summary!B$5</f>
        <v>3.1598776958999821E-5</v>
      </c>
      <c r="P32" s="1">
        <f ca="1">D32-Summary!C$5</f>
        <v>5.8094170773591282E-2</v>
      </c>
      <c r="Q32" s="1">
        <f ca="1">E32-Summary!D$5</f>
        <v>0.99604030229104512</v>
      </c>
      <c r="R32" s="1">
        <f ca="1">F32-Summary!E$5</f>
        <v>0.91571989525019815</v>
      </c>
      <c r="S32" s="1">
        <f ca="1">G32-Summary!F$5</f>
        <v>2.1803804217476417</v>
      </c>
      <c r="T32" s="1">
        <f t="shared" ca="1" si="2"/>
        <v>2.664405265895161E-2</v>
      </c>
      <c r="U32" s="1">
        <f t="shared" ca="1" si="3"/>
        <v>0.45681950376929559</v>
      </c>
      <c r="V32" s="1">
        <f t="shared" ca="1" si="4"/>
        <v>0.41998170874980645</v>
      </c>
      <c r="X32" s="4">
        <f t="shared" ca="1" si="5"/>
        <v>5.8086829583093864E-2</v>
      </c>
      <c r="Y32" s="4">
        <f t="shared" ca="1" si="6"/>
        <v>2.6640685727922421E-2</v>
      </c>
    </row>
    <row r="33" spans="1:25" x14ac:dyDescent="0.25">
      <c r="A33">
        <v>16</v>
      </c>
      <c r="B33">
        <v>1755169813.2709999</v>
      </c>
      <c r="C33" s="1">
        <v>-2.5666708666678401E-6</v>
      </c>
      <c r="D33" s="1">
        <v>5.8780396224449603E-2</v>
      </c>
      <c r="E33" s="1">
        <v>1.0095035184213801</v>
      </c>
      <c r="F33" s="1">
        <v>0.92790618299023397</v>
      </c>
      <c r="G33" s="1">
        <v>2.2100199645986698</v>
      </c>
      <c r="H33" s="1">
        <v>2.6597224082147E-2</v>
      </c>
      <c r="I33" s="1">
        <v>0.45678479588065901</v>
      </c>
      <c r="J33" s="1">
        <v>0.419863258184971</v>
      </c>
      <c r="L33" s="4">
        <f t="shared" si="0"/>
        <v>5.8780992526635628E-2</v>
      </c>
      <c r="M33" s="4">
        <f t="shared" si="1"/>
        <v>2.6597493899703301E-2</v>
      </c>
      <c r="O33" s="1">
        <f ca="1">C33-Summary!B$5</f>
        <v>4.4709042372606793E-6</v>
      </c>
      <c r="P33" s="1">
        <f ca="1">D33-Summary!C$5</f>
        <v>5.8768125671474082E-2</v>
      </c>
      <c r="Q33" s="1">
        <f ca="1">E33-Summary!D$5</f>
        <v>1.0094396026793293</v>
      </c>
      <c r="R33" s="1">
        <f ca="1">F33-Summary!E$5</f>
        <v>0.92782341724299811</v>
      </c>
      <c r="S33" s="1">
        <f ca="1">G33-Summary!F$5</f>
        <v>2.2098001496278217</v>
      </c>
      <c r="T33" s="1">
        <f t="shared" ca="1" si="2"/>
        <v>2.6594316993494599E-2</v>
      </c>
      <c r="U33" s="1">
        <f t="shared" ca="1" si="3"/>
        <v>0.45680130976972777</v>
      </c>
      <c r="V33" s="1">
        <f t="shared" ca="1" si="4"/>
        <v>0.41986756920043822</v>
      </c>
      <c r="X33" s="4">
        <f t="shared" ca="1" si="5"/>
        <v>5.8767086967990587E-2</v>
      </c>
      <c r="Y33" s="4">
        <f t="shared" ca="1" si="6"/>
        <v>2.6593846949412255E-2</v>
      </c>
    </row>
    <row r="34" spans="1:25" x14ac:dyDescent="0.25">
      <c r="A34">
        <v>17</v>
      </c>
      <c r="B34">
        <v>1755169819.2739999</v>
      </c>
      <c r="C34" s="1">
        <v>-8.1792411961026506E-6</v>
      </c>
      <c r="D34" s="1">
        <v>5.9515605353918401E-2</v>
      </c>
      <c r="E34" s="1">
        <v>1.01700149042049</v>
      </c>
      <c r="F34" s="1">
        <v>0.93525453657427704</v>
      </c>
      <c r="G34" s="1">
        <v>2.2267554238096601</v>
      </c>
      <c r="H34" s="1">
        <v>2.67274998940366E-2</v>
      </c>
      <c r="I34" s="1">
        <v>0.45671899102441599</v>
      </c>
      <c r="J34" s="1">
        <v>0.42000775054773898</v>
      </c>
      <c r="L34" s="4">
        <f t="shared" si="0"/>
        <v>5.951750559733044E-2</v>
      </c>
      <c r="M34" s="4">
        <f t="shared" si="1"/>
        <v>2.6728353262750564E-2</v>
      </c>
      <c r="O34" s="1">
        <f ca="1">C34-Summary!B$5</f>
        <v>-1.1416660921741312E-6</v>
      </c>
      <c r="P34" s="1">
        <f ca="1">D34-Summary!C$5</f>
        <v>5.9503334800942879E-2</v>
      </c>
      <c r="Q34" s="1">
        <f ca="1">E34-Summary!D$5</f>
        <v>1.0169375746784393</v>
      </c>
      <c r="R34" s="1">
        <f ca="1">F34-Summary!E$5</f>
        <v>0.93517177082704117</v>
      </c>
      <c r="S34" s="1">
        <f ca="1">G34-Summary!F$5</f>
        <v>2.226535608838812</v>
      </c>
      <c r="T34" s="1">
        <f t="shared" ca="1" si="2"/>
        <v>2.6724627517623757E-2</v>
      </c>
      <c r="U34" s="1">
        <f t="shared" ca="1" si="3"/>
        <v>0.45673537429243943</v>
      </c>
      <c r="V34" s="1">
        <f t="shared" ca="1" si="4"/>
        <v>0.42001204342505627</v>
      </c>
      <c r="X34" s="4">
        <f t="shared" ca="1" si="5"/>
        <v>5.9503600038685406E-2</v>
      </c>
      <c r="Y34" s="4">
        <f t="shared" ca="1" si="6"/>
        <v>2.6724746643381942E-2</v>
      </c>
    </row>
    <row r="35" spans="1:25" x14ac:dyDescent="0.25">
      <c r="A35">
        <v>18</v>
      </c>
      <c r="B35">
        <v>1755169825.2720001</v>
      </c>
      <c r="C35" s="1">
        <v>-2.0339700868671299E-5</v>
      </c>
      <c r="D35" s="1">
        <v>5.9418125680512697E-2</v>
      </c>
      <c r="E35" s="1">
        <v>1.01515701581929</v>
      </c>
      <c r="F35" s="1">
        <v>0.93301674253400302</v>
      </c>
      <c r="G35" s="1">
        <v>2.2214458897043099</v>
      </c>
      <c r="H35" s="1">
        <v>2.6747500785815399E-2</v>
      </c>
      <c r="I35" s="1">
        <v>0.45698030301985698</v>
      </c>
      <c r="J35" s="1">
        <v>0.42000426247528</v>
      </c>
      <c r="L35" s="4">
        <f t="shared" si="0"/>
        <v>5.9422851104503988E-2</v>
      </c>
      <c r="M35" s="4">
        <f t="shared" si="1"/>
        <v>2.6749627969742531E-2</v>
      </c>
      <c r="O35" s="1">
        <f ca="1">C35-Summary!B$5</f>
        <v>-1.3302125764742779E-5</v>
      </c>
      <c r="P35" s="1">
        <f ca="1">D35-Summary!C$5</f>
        <v>5.9405855127537176E-2</v>
      </c>
      <c r="Q35" s="1">
        <f ca="1">E35-Summary!D$5</f>
        <v>1.0150931000772392</v>
      </c>
      <c r="R35" s="1">
        <f ca="1">F35-Summary!E$5</f>
        <v>0.93293397678676715</v>
      </c>
      <c r="S35" s="1">
        <f ca="1">G35-Summary!F$5</f>
        <v>2.2212260747334618</v>
      </c>
      <c r="T35" s="1">
        <f t="shared" ca="1" si="2"/>
        <v>2.6744623522693717E-2</v>
      </c>
      <c r="U35" s="1">
        <f t="shared" ca="1" si="3"/>
        <v>0.45699675130954254</v>
      </c>
      <c r="V35" s="1">
        <f t="shared" ca="1" si="4"/>
        <v>0.42000856526894298</v>
      </c>
      <c r="X35" s="4">
        <f t="shared" ca="1" si="5"/>
        <v>5.9408945545858946E-2</v>
      </c>
      <c r="Y35" s="4">
        <f t="shared" ca="1" si="6"/>
        <v>2.674601483461686E-2</v>
      </c>
    </row>
    <row r="36" spans="1:25" x14ac:dyDescent="0.25">
      <c r="A36">
        <v>19</v>
      </c>
      <c r="B36">
        <v>1755169831.2690001</v>
      </c>
      <c r="C36" s="1">
        <v>3.6793347668042601E-4</v>
      </c>
      <c r="D36" s="1">
        <v>5.8969454141314097E-2</v>
      </c>
      <c r="E36" s="1">
        <v>1.00855579034807</v>
      </c>
      <c r="F36" s="1">
        <v>0.92774594693477896</v>
      </c>
      <c r="G36" s="1">
        <v>2.2074616993446998</v>
      </c>
      <c r="H36" s="1">
        <v>2.67136929980798E-2</v>
      </c>
      <c r="I36" s="1">
        <v>0.45688484228173498</v>
      </c>
      <c r="J36" s="1">
        <v>0.42027725654772802</v>
      </c>
      <c r="L36" s="4">
        <f t="shared" si="0"/>
        <v>5.8883973942311672E-2</v>
      </c>
      <c r="M36" s="4">
        <f t="shared" si="1"/>
        <v>2.667496969926671E-2</v>
      </c>
      <c r="O36" s="1">
        <f ca="1">C36-Summary!B$5</f>
        <v>3.7497105178435451E-4</v>
      </c>
      <c r="P36" s="1">
        <f ca="1">D36-Summary!C$5</f>
        <v>5.8957183588338576E-2</v>
      </c>
      <c r="Q36" s="1">
        <f ca="1">E36-Summary!D$5</f>
        <v>1.0084918746060192</v>
      </c>
      <c r="R36" s="1">
        <f ca="1">F36-Summary!E$5</f>
        <v>0.9276631811875431</v>
      </c>
      <c r="S36" s="1">
        <f ca="1">G36-Summary!F$5</f>
        <v>2.2072418843738517</v>
      </c>
      <c r="T36" s="1">
        <f t="shared" ca="1" si="2"/>
        <v>2.6710794138932126E-2</v>
      </c>
      <c r="U36" s="1">
        <f t="shared" ca="1" si="3"/>
        <v>0.45690138527436797</v>
      </c>
      <c r="V36" s="1">
        <f t="shared" ca="1" si="4"/>
        <v>0.420281613789103</v>
      </c>
      <c r="X36" s="4">
        <f t="shared" ca="1" si="5"/>
        <v>5.8870068383666638E-2</v>
      </c>
      <c r="Y36" s="4">
        <f t="shared" ca="1" si="6"/>
        <v>2.6671326237707221E-2</v>
      </c>
    </row>
    <row r="37" spans="1:25" x14ac:dyDescent="0.25">
      <c r="A37">
        <v>20</v>
      </c>
      <c r="B37">
        <v>1755169837.2720001</v>
      </c>
      <c r="C37" s="1">
        <v>2.7529541539683E-4</v>
      </c>
      <c r="D37" s="1">
        <v>5.6938929999443597E-2</v>
      </c>
      <c r="E37" s="1">
        <v>0.97882566072129196</v>
      </c>
      <c r="F37" s="1">
        <v>0.899297960174817</v>
      </c>
      <c r="G37" s="1">
        <v>2.1418542799739799</v>
      </c>
      <c r="H37" s="1">
        <v>2.65839420224868E-2</v>
      </c>
      <c r="I37" s="1">
        <v>0.45699918517948002</v>
      </c>
      <c r="J37" s="1">
        <v>0.41986888117605298</v>
      </c>
      <c r="L37" s="4">
        <f>D37-1/$R$1*$N$7/$N$6*C37</f>
        <v>5.6874971951633192E-2</v>
      </c>
      <c r="M37" s="4">
        <f t="shared" si="1"/>
        <v>2.6554080958450698E-2</v>
      </c>
      <c r="O37" s="1">
        <f ca="1">C37-Summary!B$5</f>
        <v>2.823329905007585E-4</v>
      </c>
      <c r="P37" s="1">
        <f ca="1">D37-Summary!C$5</f>
        <v>5.6926659446468075E-2</v>
      </c>
      <c r="Q37" s="1">
        <f ca="1">E37-Summary!D$5</f>
        <v>0.97876174497924107</v>
      </c>
      <c r="R37" s="1">
        <f ca="1">F37-Summary!E$5</f>
        <v>0.89921519442758113</v>
      </c>
      <c r="S37" s="1">
        <f ca="1">G37-Summary!F$5</f>
        <v>2.1416344650031318</v>
      </c>
      <c r="T37" s="1">
        <f t="shared" ca="1" si="2"/>
        <v>2.6580941041395141E-2</v>
      </c>
      <c r="U37" s="1">
        <f t="shared" ca="1" si="3"/>
        <v>0.4570162466907301</v>
      </c>
      <c r="V37" s="1">
        <f t="shared" ca="1" si="4"/>
        <v>0.41987332998316601</v>
      </c>
      <c r="X37" s="4">
        <f t="shared" ca="1" si="5"/>
        <v>5.6861066392988151E-2</v>
      </c>
      <c r="Y37" s="4">
        <f t="shared" ca="1" si="6"/>
        <v>2.6550313474202052E-2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5.9554990399033299E-5</v>
      </c>
      <c r="D40" s="1">
        <v>5.8928067033848099E-2</v>
      </c>
      <c r="E40" s="1">
        <v>1.0092853484012601</v>
      </c>
      <c r="F40" s="1">
        <v>0.92786189722680101</v>
      </c>
      <c r="G40" s="1">
        <v>2.2092248054678501</v>
      </c>
      <c r="H40" s="1">
        <v>2.6673395688360101E-2</v>
      </c>
      <c r="I40" s="1">
        <v>0.45685100610956703</v>
      </c>
      <c r="J40" s="1">
        <v>0.41999381738201103</v>
      </c>
      <c r="L40">
        <f>AVERAGE(L18:L37)</f>
        <v>5.8914230911957757E-2</v>
      </c>
      <c r="M40">
        <f t="shared" ref="M40:Y40" si="7">AVERAGE(M18:M37)</f>
        <v>2.6667064692609644E-2</v>
      </c>
      <c r="O40">
        <f t="shared" ca="1" si="7"/>
        <v>6.6592565502961775E-5</v>
      </c>
      <c r="P40">
        <f t="shared" ca="1" si="7"/>
        <v>5.8915796480872605E-2</v>
      </c>
      <c r="Q40">
        <f t="shared" ca="1" si="7"/>
        <v>1.0092214326592135</v>
      </c>
      <c r="R40">
        <f t="shared" ca="1" si="7"/>
        <v>0.92777913147956492</v>
      </c>
      <c r="S40">
        <f t="shared" ca="1" si="7"/>
        <v>2.2090049904970064</v>
      </c>
      <c r="T40">
        <f t="shared" ca="1" si="7"/>
        <v>2.6670494685313691E-2</v>
      </c>
      <c r="U40">
        <f t="shared" ca="1" si="7"/>
        <v>0.45686753499773003</v>
      </c>
      <c r="V40">
        <f t="shared" ca="1" si="7"/>
        <v>0.4199981435202364</v>
      </c>
      <c r="X40">
        <f t="shared" ca="1" si="7"/>
        <v>5.8900325353312709E-2</v>
      </c>
      <c r="Y40">
        <f t="shared" ca="1" si="7"/>
        <v>2.6663422789872764E-2</v>
      </c>
    </row>
    <row r="41" spans="1:25" x14ac:dyDescent="0.25">
      <c r="A41" t="s">
        <v>4</v>
      </c>
      <c r="B41" t="s">
        <v>8</v>
      </c>
      <c r="C41" s="1">
        <v>45.590022727682303</v>
      </c>
      <c r="D41" s="1">
        <v>0.29612021552891599</v>
      </c>
      <c r="E41" s="1">
        <v>0.27300581993107897</v>
      </c>
      <c r="F41" s="1">
        <v>0.277662660908644</v>
      </c>
      <c r="G41" s="1">
        <v>0.27523456818430098</v>
      </c>
      <c r="H41" s="1">
        <v>4.9468689541272197E-2</v>
      </c>
      <c r="I41" s="1">
        <v>5.8334834785499102E-3</v>
      </c>
      <c r="J41" s="1">
        <v>7.7147455481263597E-3</v>
      </c>
      <c r="L41">
        <f>STDEV(L18:L37)/SQRT(COUNT(L18:L37))/L40</f>
        <v>3.0057068555300647E-3</v>
      </c>
      <c r="M41">
        <f t="shared" ref="M41:X41" si="8">STDEV(M18:M37)/SQRT(COUNT(M18:M37))/M40</f>
        <v>4.9561985683999055E-4</v>
      </c>
      <c r="O41">
        <f t="shared" ca="1" si="8"/>
        <v>0.40772019298731982</v>
      </c>
      <c r="P41">
        <f t="shared" ca="1" si="8"/>
        <v>2.9618188929060357E-3</v>
      </c>
      <c r="Q41">
        <f t="shared" ca="1" si="8"/>
        <v>2.7302310986268047E-3</v>
      </c>
      <c r="R41">
        <f t="shared" ca="1" si="8"/>
        <v>2.7768743076693118E-3</v>
      </c>
      <c r="S41">
        <f t="shared" ca="1" si="8"/>
        <v>2.7526195638797176E-3</v>
      </c>
      <c r="T41">
        <f t="shared" ca="1" si="8"/>
        <v>4.9489773864369276E-4</v>
      </c>
      <c r="U41">
        <f t="shared" ca="1" si="8"/>
        <v>5.8379047618775925E-5</v>
      </c>
      <c r="V41">
        <f t="shared" ca="1" si="8"/>
        <v>7.7145688732576946E-5</v>
      </c>
      <c r="X41">
        <f t="shared" ca="1" si="8"/>
        <v>3.0064164616773791E-3</v>
      </c>
      <c r="Y41">
        <f ca="1">STDEV(Y18:Y37)/SQRT(COUNT(Y18:Y37))/Y40</f>
        <v>4.9590968661571816E-4</v>
      </c>
    </row>
    <row r="42" spans="1:25" x14ac:dyDescent="0.25">
      <c r="A42" t="s">
        <v>4</v>
      </c>
      <c r="B42" t="s">
        <v>7</v>
      </c>
      <c r="C42" s="1">
        <v>2.71511336583883E-5</v>
      </c>
      <c r="D42" s="1">
        <v>1.7449791910765499E-4</v>
      </c>
      <c r="E42" s="1">
        <v>2.7554077408471298E-3</v>
      </c>
      <c r="F42" s="1">
        <v>2.5763260333973598E-3</v>
      </c>
      <c r="G42" s="1">
        <v>6.0805503535499399E-3</v>
      </c>
      <c r="H42" s="1">
        <v>1.31949793031899E-5</v>
      </c>
      <c r="I42" s="1">
        <v>2.6650327962990601E-5</v>
      </c>
      <c r="J42" s="1">
        <v>3.2401454328884603E-5</v>
      </c>
    </row>
    <row r="43" spans="1:25" x14ac:dyDescent="0.25">
      <c r="A43" t="s">
        <v>4</v>
      </c>
      <c r="B43" t="s">
        <v>6</v>
      </c>
      <c r="C43" s="1">
        <v>203.884779829716</v>
      </c>
      <c r="D43" s="1">
        <v>1.32428986286909</v>
      </c>
      <c r="E43" s="1">
        <v>1.2209191432379201</v>
      </c>
      <c r="F43" s="1">
        <v>1.2417451692104</v>
      </c>
      <c r="G43" s="1">
        <v>1.23088640843579</v>
      </c>
      <c r="H43" s="1">
        <v>0.22123070514423501</v>
      </c>
      <c r="I43" s="1">
        <v>2.6088131207318999E-2</v>
      </c>
      <c r="J43" s="1">
        <v>3.4501390949448797E-2</v>
      </c>
    </row>
    <row r="44" spans="1:25" x14ac:dyDescent="0.25">
      <c r="A44" t="s">
        <v>4</v>
      </c>
      <c r="B44" t="s">
        <v>5</v>
      </c>
      <c r="C44" s="1">
        <v>1.2142356105267699E-4</v>
      </c>
      <c r="D44" s="1">
        <v>7.8037841811395402E-4</v>
      </c>
      <c r="E44" s="1">
        <v>1.23225580285266E-2</v>
      </c>
      <c r="F44" s="1">
        <v>1.1521680285757801E-2</v>
      </c>
      <c r="G44" s="1">
        <v>2.7193047862296101E-2</v>
      </c>
      <c r="H44" s="1">
        <v>5.9009741367271098E-5</v>
      </c>
      <c r="I44" s="1">
        <v>1.19183889895821E-4</v>
      </c>
      <c r="J44" s="1">
        <v>1.4490370889848101E-4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1F68C-1A3F-4AE3-8C00-AEC7A1BC98CF}">
  <dimension ref="A1:BG95"/>
  <sheetViews>
    <sheetView zoomScaleNormal="100" workbookViewId="0"/>
  </sheetViews>
  <sheetFormatPr baseColWidth="10" defaultRowHeight="15" x14ac:dyDescent="0.25"/>
  <cols>
    <col min="1" max="1" width="13.7109375" bestFit="1" customWidth="1"/>
    <col min="2" max="2" width="11.42578125" customWidth="1"/>
    <col min="9" max="9" width="12.28515625" bestFit="1" customWidth="1"/>
    <col min="10" max="10" width="12.5703125" bestFit="1" customWidth="1"/>
    <col min="15" max="15" width="12.28515625" bestFit="1" customWidth="1"/>
    <col min="16" max="16" width="12.5703125" bestFit="1" customWidth="1"/>
    <col min="21" max="21" width="12.28515625" bestFit="1" customWidth="1"/>
    <col min="22" max="22" width="12.5703125" bestFit="1" customWidth="1"/>
    <col min="27" max="27" width="14.5703125" bestFit="1" customWidth="1"/>
    <col min="35" max="35" width="12.5703125" bestFit="1" customWidth="1"/>
  </cols>
  <sheetData>
    <row r="1" spans="1:59" x14ac:dyDescent="0.25">
      <c r="Z1" s="32" t="s">
        <v>66</v>
      </c>
    </row>
    <row r="2" spans="1:59" x14ac:dyDescent="0.25">
      <c r="A2" t="s">
        <v>120</v>
      </c>
      <c r="B2" s="2" t="s">
        <v>67</v>
      </c>
      <c r="C2" s="2" t="s">
        <v>68</v>
      </c>
      <c r="D2" s="2" t="s">
        <v>69</v>
      </c>
      <c r="E2" s="2" t="s">
        <v>70</v>
      </c>
      <c r="F2" s="2" t="s">
        <v>71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AA2" s="2" t="s">
        <v>72</v>
      </c>
      <c r="AB2" s="2" t="s">
        <v>73</v>
      </c>
      <c r="AC2" s="2" t="s">
        <v>74</v>
      </c>
      <c r="AE2" s="3" t="s">
        <v>75</v>
      </c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</row>
    <row r="3" spans="1:59" x14ac:dyDescent="0.25">
      <c r="A3" s="2" t="s">
        <v>0</v>
      </c>
      <c r="B3" s="4" cm="1">
        <f t="array" aca="1" ref="B3" ca="1">INDIRECT("'" &amp; $A3 &amp; "'!C40",TRUE)</f>
        <v>-1.8802263398412799E-5</v>
      </c>
      <c r="C3" s="4" cm="1">
        <f t="array" aca="1" ref="C3" ca="1">INDIRECT("'" &amp; $A3 &amp; "'!D40",TRUE)</f>
        <v>-3.5765202721355201E-7</v>
      </c>
      <c r="D3" s="4" cm="1">
        <f t="array" aca="1" ref="D3" ca="1">INDIRECT("'" &amp; $A3 &amp; "'!E40",TRUE)</f>
        <v>7.1992540914722896E-5</v>
      </c>
      <c r="E3" s="4" cm="1">
        <f t="array" aca="1" ref="E3" ca="1">INDIRECT("'" &amp; $A3 &amp; "'!F40",TRUE)</f>
        <v>9.7198559865930296E-5</v>
      </c>
      <c r="F3" s="4" cm="1">
        <f t="array" aca="1" ref="F3" ca="1">INDIRECT("'" &amp; $A3 &amp; "'!G40",TRUE)</f>
        <v>2.36875217572556E-4</v>
      </c>
      <c r="G3" s="4"/>
      <c r="H3" s="4"/>
      <c r="I3" s="4"/>
      <c r="J3" s="4"/>
      <c r="K3" s="4"/>
      <c r="L3" s="4"/>
      <c r="Z3" s="2" t="s">
        <v>76</v>
      </c>
      <c r="AA3">
        <f>0.059042/2.1681</f>
        <v>2.7232138738988054E-2</v>
      </c>
      <c r="AB3">
        <f>1/2.1681</f>
        <v>0.46123333794566673</v>
      </c>
      <c r="AC3">
        <f>0.91464/2.1681</f>
        <v>0.42186246021862461</v>
      </c>
    </row>
    <row r="4" spans="1:59" x14ac:dyDescent="0.25">
      <c r="A4" s="2" t="s">
        <v>1</v>
      </c>
      <c r="B4" s="4" cm="1">
        <f t="array" aca="1" ref="B4" ca="1">INDIRECT("'" &amp; $A4 &amp; "'!C40",TRUE)</f>
        <v>4.7271131905557601E-6</v>
      </c>
      <c r="C4" s="4" cm="1">
        <f t="array" aca="1" ref="C4" ca="1">INDIRECT("'" &amp; $A4 &amp; "'!D40",TRUE)</f>
        <v>2.4898757978251499E-5</v>
      </c>
      <c r="D4" s="4" cm="1">
        <f t="array" aca="1" ref="D4" ca="1">INDIRECT("'" &amp; $A4 &amp; "'!E40",TRUE)</f>
        <v>5.5838943186979402E-5</v>
      </c>
      <c r="E4" s="4" cm="1">
        <f t="array" aca="1" ref="E4" ca="1">INDIRECT("'" &amp; $A4 &amp; "'!F40",TRUE)</f>
        <v>6.8332934605749301E-5</v>
      </c>
      <c r="F4" s="4" cm="1">
        <f t="array" aca="1" ref="F4" ca="1">INDIRECT("'" &amp; $A4 &amp; "'!G40",TRUE)</f>
        <v>2.0275472412325499E-4</v>
      </c>
      <c r="G4" s="4"/>
      <c r="H4" s="4"/>
      <c r="I4" s="4"/>
      <c r="J4" s="4"/>
      <c r="K4" s="4"/>
      <c r="L4" s="4"/>
      <c r="Z4" s="37" t="s">
        <v>116</v>
      </c>
      <c r="AA4" s="39">
        <v>9.9000000000000001E-6</v>
      </c>
      <c r="AB4" s="39">
        <v>8.5099999999999995E-5</v>
      </c>
      <c r="AC4" s="39">
        <v>1.0900000000000001E-4</v>
      </c>
    </row>
    <row r="5" spans="1:59" x14ac:dyDescent="0.25">
      <c r="B5" s="5">
        <f ca="1">AVERAGE(B3:B4)</f>
        <v>-7.0375751039285194E-6</v>
      </c>
      <c r="C5" s="5">
        <f t="shared" ref="C5:F5" ca="1" si="0">AVERAGE(C3:C4)</f>
        <v>1.2270552975518973E-5</v>
      </c>
      <c r="D5" s="5">
        <f t="shared" ca="1" si="0"/>
        <v>6.3915742050851145E-5</v>
      </c>
      <c r="E5" s="5">
        <f t="shared" ca="1" si="0"/>
        <v>8.2765747235839798E-5</v>
      </c>
      <c r="F5" s="5">
        <f t="shared" ca="1" si="0"/>
        <v>2.1981497084790549E-4</v>
      </c>
      <c r="G5" s="5"/>
      <c r="H5" s="5"/>
      <c r="I5" s="25" t="s">
        <v>119</v>
      </c>
      <c r="J5" s="5"/>
      <c r="K5" s="5"/>
      <c r="L5" s="5"/>
    </row>
    <row r="6" spans="1:59" x14ac:dyDescent="0.25">
      <c r="B6" s="6">
        <f ca="1">STDEV(B3:B4)/B5</f>
        <v>-2.3641355861146138</v>
      </c>
      <c r="C6" s="6">
        <f t="shared" ref="C6:F6" ca="1" si="1">STDEV(C3:C4)/C5</f>
        <v>1.4554339008944928</v>
      </c>
      <c r="D6" s="6">
        <f t="shared" ca="1" si="1"/>
        <v>0.17870900231056494</v>
      </c>
      <c r="E6" s="6">
        <f t="shared" ca="1" si="1"/>
        <v>0.24661263924196333</v>
      </c>
      <c r="F6" s="6">
        <f t="shared" ca="1" si="1"/>
        <v>0.10975973202537588</v>
      </c>
      <c r="G6" s="6"/>
      <c r="H6" s="6"/>
      <c r="I6" s="40" t="s">
        <v>121</v>
      </c>
      <c r="K6" s="40"/>
      <c r="L6" s="40"/>
      <c r="AY6" s="32"/>
    </row>
    <row r="8" spans="1:59" x14ac:dyDescent="0.25">
      <c r="A8" s="41" t="s">
        <v>77</v>
      </c>
      <c r="B8" s="2" t="s">
        <v>67</v>
      </c>
      <c r="C8" s="2" t="s">
        <v>68</v>
      </c>
      <c r="D8" s="2" t="s">
        <v>69</v>
      </c>
      <c r="E8" s="2" t="s">
        <v>70</v>
      </c>
      <c r="F8" s="2" t="s">
        <v>71</v>
      </c>
      <c r="G8" s="2" t="s">
        <v>72</v>
      </c>
      <c r="H8" s="22" t="s">
        <v>106</v>
      </c>
      <c r="I8" s="37" t="s">
        <v>115</v>
      </c>
      <c r="J8" s="22" t="s">
        <v>110</v>
      </c>
      <c r="K8" s="3" t="s">
        <v>111</v>
      </c>
      <c r="L8" s="3" t="s">
        <v>112</v>
      </c>
      <c r="M8" s="2" t="s">
        <v>73</v>
      </c>
      <c r="N8" s="22" t="s">
        <v>107</v>
      </c>
      <c r="O8" s="37" t="s">
        <v>117</v>
      </c>
      <c r="P8" s="22" t="s">
        <v>113</v>
      </c>
      <c r="Q8" s="3" t="s">
        <v>111</v>
      </c>
      <c r="R8" s="3" t="s">
        <v>112</v>
      </c>
      <c r="S8" s="2" t="s">
        <v>74</v>
      </c>
      <c r="T8" s="22" t="s">
        <v>108</v>
      </c>
      <c r="U8" s="37" t="s">
        <v>118</v>
      </c>
      <c r="V8" s="22" t="s">
        <v>114</v>
      </c>
      <c r="W8" s="3" t="s">
        <v>111</v>
      </c>
      <c r="X8" s="3" t="s">
        <v>112</v>
      </c>
      <c r="Z8" s="41" t="s">
        <v>78</v>
      </c>
      <c r="AA8" s="2" t="s">
        <v>67</v>
      </c>
      <c r="AB8" s="2" t="s">
        <v>68</v>
      </c>
      <c r="AC8" s="2" t="s">
        <v>69</v>
      </c>
      <c r="AD8" s="2" t="s">
        <v>70</v>
      </c>
      <c r="AE8" s="2" t="s">
        <v>71</v>
      </c>
      <c r="AF8" s="2" t="s">
        <v>72</v>
      </c>
      <c r="AG8" s="22" t="s">
        <v>106</v>
      </c>
      <c r="AH8" s="37" t="s">
        <v>115</v>
      </c>
      <c r="AI8" s="22" t="s">
        <v>110</v>
      </c>
      <c r="AJ8" s="3" t="s">
        <v>111</v>
      </c>
      <c r="AK8" s="3" t="s">
        <v>112</v>
      </c>
      <c r="AL8" s="2" t="s">
        <v>73</v>
      </c>
      <c r="AM8" s="22" t="s">
        <v>107</v>
      </c>
      <c r="AN8" s="37" t="s">
        <v>117</v>
      </c>
      <c r="AO8" s="22" t="s">
        <v>113</v>
      </c>
      <c r="AP8" s="3" t="s">
        <v>111</v>
      </c>
      <c r="AQ8" s="3" t="s">
        <v>112</v>
      </c>
      <c r="AR8" s="2" t="s">
        <v>74</v>
      </c>
      <c r="AS8" s="22" t="s">
        <v>108</v>
      </c>
      <c r="AT8" s="37" t="s">
        <v>118</v>
      </c>
      <c r="AU8" s="22" t="s">
        <v>114</v>
      </c>
      <c r="AV8" s="3" t="s">
        <v>111</v>
      </c>
      <c r="AW8" s="3" t="s">
        <v>112</v>
      </c>
      <c r="AY8" s="2"/>
      <c r="BC8" s="2"/>
      <c r="BG8" s="2"/>
    </row>
    <row r="9" spans="1:59" x14ac:dyDescent="0.25">
      <c r="A9" s="2" t="s">
        <v>29</v>
      </c>
      <c r="B9" s="4" cm="1">
        <f t="array" aca="1" ref="B9" ca="1">INDIRECT("'" &amp; $A9 &amp; "'!C40",TRUE)</f>
        <v>5.3582125445103798E-5</v>
      </c>
      <c r="C9" s="4" cm="1">
        <f t="array" aca="1" ref="C9" ca="1">INDIRECT("'" &amp; $A9 &amp; "'!D40",TRUE)</f>
        <v>8.7763022652329797E-2</v>
      </c>
      <c r="D9" s="4" cm="1">
        <f t="array" aca="1" ref="D9" ca="1">INDIRECT("'" &amp; $A9 &amp; "'!E40",TRUE)</f>
        <v>1.5015237254679901</v>
      </c>
      <c r="E9" s="4" cm="1">
        <f t="array" aca="1" ref="E9" ca="1">INDIRECT("'" &amp; $A9 &amp; "'!F40",TRUE)</f>
        <v>1.3804003418391499</v>
      </c>
      <c r="F9" s="4" cm="1">
        <f t="array" aca="1" ref="F9" ca="1">INDIRECT("'" &amp; $A9 &amp; "'!G40",TRUE)</f>
        <v>3.28684892137208</v>
      </c>
      <c r="G9" s="7" cm="1">
        <f t="array" aca="1" ref="G9" ca="1">INDIRECT("'" &amp; $A9 &amp; "'!M40",TRUE)</f>
        <v>2.6697326871919402E-2</v>
      </c>
      <c r="H9" s="25">
        <f ca="1">$AA$3/G9</f>
        <v>1.0200324125945048</v>
      </c>
      <c r="I9" s="35">
        <v>5.0100000000000003E-4</v>
      </c>
      <c r="J9" s="25">
        <f ca="1">$H$13</f>
        <v>1.0201698109350015</v>
      </c>
      <c r="K9" s="25">
        <f ca="1">J9+I$13</f>
        <v>1.0206484370939188</v>
      </c>
      <c r="L9" s="25">
        <f ca="1">J9-I$13</f>
        <v>1.0196911847760841</v>
      </c>
      <c r="M9" s="4" cm="1">
        <f t="array" aca="1" ref="M9" ca="1">INDIRECT("'" &amp; $A9 &amp; "'!I40",TRUE)</f>
        <v>0.45682797072779202</v>
      </c>
      <c r="N9" s="29">
        <f ca="1">$AB$3/M9</f>
        <v>1.0096433832868341</v>
      </c>
      <c r="O9" s="36">
        <v>1.9599999999999999E-4</v>
      </c>
      <c r="P9" s="29">
        <f ca="1">$N$13</f>
        <v>1.0096508141010672</v>
      </c>
      <c r="Q9" s="29">
        <f ca="1">P9+O$13</f>
        <v>1.0098470722219182</v>
      </c>
      <c r="R9" s="29">
        <f ca="1">P9-O$13</f>
        <v>1.0094545559802162</v>
      </c>
      <c r="S9" s="4" cm="1">
        <f t="array" aca="1" ref="S9" ca="1">INDIRECT("'" &amp; $A9 &amp; "'!J40",TRUE)</f>
        <v>0.41997735920033902</v>
      </c>
      <c r="T9" s="29">
        <f ca="1">$AC$3/S9</f>
        <v>1.0044885777220822</v>
      </c>
      <c r="U9" s="36">
        <f>0.000266</f>
        <v>2.6600000000000001E-4</v>
      </c>
      <c r="V9" s="29">
        <f ca="1">$T$13</f>
        <v>1.0044785455829242</v>
      </c>
      <c r="W9" s="29">
        <f ca="1">V9+U$13</f>
        <v>1.0047435465263188</v>
      </c>
      <c r="X9" s="29">
        <f ca="1">V9-U$13</f>
        <v>1.0042135446395295</v>
      </c>
      <c r="Z9" s="2" t="s">
        <v>29</v>
      </c>
      <c r="AA9" s="8" cm="1">
        <f t="array" aca="1" ref="AA9" ca="1">INDIRECT("'" &amp; $Z9 &amp; "'!O40",TRUE)</f>
        <v>6.0619700549032274E-5</v>
      </c>
      <c r="AB9" s="4" cm="1">
        <f t="array" aca="1" ref="AB9" ca="1">INDIRECT("'" &amp; $Z9 &amp; "'!X40",TRUE)</f>
        <v>8.7736667894119685E-2</v>
      </c>
      <c r="AC9" s="4" cm="1">
        <f t="array" aca="1" ref="AC9" ca="1">INDIRECT("'" &amp; $Z9 &amp; "'!Q40",TRUE)</f>
        <v>1.5014598097259406</v>
      </c>
      <c r="AD9" s="4" cm="1">
        <f t="array" aca="1" ref="AD9" ca="1">INDIRECT("'" &amp; $Z9 &amp; "'!R40",TRUE)</f>
        <v>1.3803175760919095</v>
      </c>
      <c r="AE9" s="4" cm="1">
        <f t="array" aca="1" ref="AE9" ca="1">INDIRECT("'" &amp; $Z9 &amp; "'!S40",TRUE)</f>
        <v>3.2866291064012358</v>
      </c>
      <c r="AF9" s="4" cm="1">
        <f t="array" aca="1" ref="AF9" ca="1">INDIRECT("'" &amp; $Z9 &amp; "'!Y40",TRUE)</f>
        <v>2.6694880723261614E-2</v>
      </c>
      <c r="AG9" s="25">
        <f ca="1">$AA$3/AF9</f>
        <v>1.0201258818608723</v>
      </c>
      <c r="AH9" s="35">
        <v>5.0100000000000003E-4</v>
      </c>
      <c r="AI9" s="25">
        <f ca="1">$AG$13</f>
        <v>1.0202606386310609</v>
      </c>
      <c r="AJ9" s="25">
        <f ca="1">AI9+AH$13</f>
        <v>1.0207580939054324</v>
      </c>
      <c r="AK9" s="25">
        <f ca="1">AI9-AH$13</f>
        <v>1.0197631833566894</v>
      </c>
      <c r="AL9" s="4" cm="1">
        <f t="array" aca="1" ref="AL9" ca="1">INDIRECT("'" &amp; $Z9 &amp; "'!U40",TRUE)</f>
        <v>0.45683908020964414</v>
      </c>
      <c r="AM9" s="29">
        <f ca="1">$AB$3/AL9</f>
        <v>1.0096188306263247</v>
      </c>
      <c r="AN9" s="36">
        <v>1.9599999999999999E-4</v>
      </c>
      <c r="AO9" s="29">
        <f ca="1">$AM$13</f>
        <v>1.0096269640961528</v>
      </c>
      <c r="AP9" s="29">
        <f ca="1">AO9+AN$13</f>
        <v>1.0098219666602386</v>
      </c>
      <c r="AQ9" s="29">
        <f ca="1">AO9-AN$13</f>
        <v>1.009431961532067</v>
      </c>
      <c r="AR9" s="4" cm="1">
        <f t="array" aca="1" ref="AR9" ca="1">INDIRECT("'" &amp; $Z9 &amp; "'!V40",TRUE)</f>
        <v>0.4199802662854335</v>
      </c>
      <c r="AS9" s="29">
        <f ca="1">$AC$3/AR9</f>
        <v>1.0044816246959374</v>
      </c>
      <c r="AT9" s="36">
        <f>0.000266</f>
        <v>2.6600000000000001E-4</v>
      </c>
      <c r="AU9" s="29">
        <f ca="1">$AS$13</f>
        <v>1.0044717910858061</v>
      </c>
      <c r="AV9" s="29">
        <f ca="1">AU9+AT$13</f>
        <v>1.0047367920292007</v>
      </c>
      <c r="AW9" s="29">
        <f ca="1">AU9-AT$13</f>
        <v>1.0042067901424114</v>
      </c>
    </row>
    <row r="10" spans="1:59" x14ac:dyDescent="0.25">
      <c r="A10" s="2" t="s">
        <v>41</v>
      </c>
      <c r="B10" s="4" cm="1">
        <f t="array" aca="1" ref="B10" ca="1">INDIRECT("'" &amp; $A10 &amp; "'!C40",TRUE)</f>
        <v>-7.6087448107442203E-6</v>
      </c>
      <c r="C10" s="4" cm="1">
        <f t="array" aca="1" ref="C10" ca="1">INDIRECT("'" &amp; $A10 &amp; "'!D40",TRUE)</f>
        <v>9.2199701684623006E-2</v>
      </c>
      <c r="D10" s="4" cm="1">
        <f t="array" aca="1" ref="D10" ca="1">INDIRECT("'" &amp; $A10 &amp; "'!E40",TRUE)</f>
        <v>1.5778799602486699</v>
      </c>
      <c r="E10" s="4" cm="1">
        <f t="array" aca="1" ref="E10" ca="1">INDIRECT("'" &amp; $A10 &amp; "'!F40",TRUE)</f>
        <v>1.45067145820641</v>
      </c>
      <c r="F10" s="4" cm="1">
        <f t="array" aca="1" ref="F10" ca="1">INDIRECT("'" &amp; $A10 &amp; "'!G40",TRUE)</f>
        <v>3.4539351304625199</v>
      </c>
      <c r="G10" s="7" cm="1">
        <f t="array" aca="1" ref="G10" ca="1">INDIRECT("'" &amp; $A10 &amp; "'!M40",TRUE)</f>
        <v>2.6694562666691839E-2</v>
      </c>
      <c r="H10" s="25">
        <f ca="1">$AA$3/G10</f>
        <v>1.0201380363113037</v>
      </c>
      <c r="I10" s="35">
        <v>4.6700000000000002E-4</v>
      </c>
      <c r="J10" s="25">
        <f t="shared" ref="J10:J11" ca="1" si="2">$H$13</f>
        <v>1.0201698109350015</v>
      </c>
      <c r="K10" s="25">
        <f t="shared" ref="K10:K12" ca="1" si="3">J10+I$13</f>
        <v>1.0206484370939188</v>
      </c>
      <c r="L10" s="25">
        <f t="shared" ref="L10:L12" ca="1" si="4">J10-I$13</f>
        <v>1.0196911847760841</v>
      </c>
      <c r="M10" s="4" cm="1">
        <f t="array" aca="1" ref="M10" ca="1">INDIRECT("'" &amp; $A10 &amp; "'!I40",TRUE)</f>
        <v>0.45683557365781102</v>
      </c>
      <c r="N10" s="29">
        <f t="shared" ref="N10:N12" ca="1" si="5">$AB$3/M10</f>
        <v>1.0096265801996187</v>
      </c>
      <c r="O10" s="36">
        <v>1.94E-4</v>
      </c>
      <c r="P10" s="29">
        <f t="shared" ref="P10:P12" ca="1" si="6">$N$13</f>
        <v>1.0096508141010672</v>
      </c>
      <c r="Q10" s="29">
        <f t="shared" ref="Q10:Q12" ca="1" si="7">P10+O$13</f>
        <v>1.0098470722219182</v>
      </c>
      <c r="R10" s="29">
        <f t="shared" ref="R10:R12" ca="1" si="8">P10-O$13</f>
        <v>1.0094545559802162</v>
      </c>
      <c r="S10" s="4" cm="1">
        <f t="array" aca="1" ref="S10" ca="1">INDIRECT("'" &amp; $A10 &amp; "'!J40",TRUE)</f>
        <v>0.42000542896502302</v>
      </c>
      <c r="T10" s="29">
        <f t="shared" ref="T10:T12" ca="1" si="9">$AC$3/S10</f>
        <v>1.004421445832683</v>
      </c>
      <c r="U10" s="36">
        <v>2.6400000000000002E-4</v>
      </c>
      <c r="V10" s="29">
        <f t="shared" ref="V10:V12" ca="1" si="10">$T$13</f>
        <v>1.0044785455829242</v>
      </c>
      <c r="W10" s="29">
        <f t="shared" ref="W10:W12" ca="1" si="11">V10+U$13</f>
        <v>1.0047435465263188</v>
      </c>
      <c r="X10" s="29">
        <f t="shared" ref="X10:X12" ca="1" si="12">V10-U$13</f>
        <v>1.0042135446395295</v>
      </c>
      <c r="Z10" s="2" t="s">
        <v>41</v>
      </c>
      <c r="AA10" s="8" cm="1">
        <f t="array" aca="1" ref="AA10" ca="1">INDIRECT("'" &amp; $Z10 &amp; "'!O40",TRUE)</f>
        <v>-5.7116970681569637E-7</v>
      </c>
      <c r="AB10" s="4" cm="1">
        <f t="array" aca="1" ref="AB10" ca="1">INDIRECT("'" &amp; $Z10 &amp; "'!X40",TRUE)</f>
        <v>9.2187563833306091E-2</v>
      </c>
      <c r="AC10" s="4" cm="1">
        <f t="array" aca="1" ref="AC10" ca="1">INDIRECT("'" &amp; $Z10 &amp; "'!Q40",TRUE)</f>
        <v>1.5778160445066243</v>
      </c>
      <c r="AD10" s="4" cm="1">
        <f t="array" aca="1" ref="AD10" ca="1">INDIRECT("'" &amp; $Z10 &amp; "'!R40",TRUE)</f>
        <v>1.4505886924591775</v>
      </c>
      <c r="AE10" s="4" cm="1">
        <f t="array" aca="1" ref="AE10" ca="1">INDIRECT("'" &amp; $Z10 &amp; "'!S40",TRUE)</f>
        <v>3.4537153154916709</v>
      </c>
      <c r="AF10" s="4" cm="1">
        <f t="array" aca="1" ref="AF10" ca="1">INDIRECT("'" &amp; $Z10 &amp; "'!Y40",TRUE)</f>
        <v>2.6692235212561442E-2</v>
      </c>
      <c r="AG10" s="25">
        <f ca="1">$AA$3/AF10</f>
        <v>1.0202269881906529</v>
      </c>
      <c r="AH10" s="35">
        <v>4.6700000000000002E-4</v>
      </c>
      <c r="AI10" s="25">
        <f t="shared" ref="AI10:AI12" ca="1" si="13">$AG$13</f>
        <v>1.0202606386310609</v>
      </c>
      <c r="AJ10" s="25">
        <f t="shared" ref="AJ10:AJ12" ca="1" si="14">AI10+AH$13</f>
        <v>1.0207580939054324</v>
      </c>
      <c r="AK10" s="25">
        <f t="shared" ref="AK10:AK12" ca="1" si="15">AI10-AH$13</f>
        <v>1.0197631833566894</v>
      </c>
      <c r="AL10" s="4" cm="1">
        <f t="array" aca="1" ref="AL10" ca="1">INDIRECT("'" &amp; $Z10 &amp; "'!U40",TRUE)</f>
        <v>0.45684614381656335</v>
      </c>
      <c r="AM10" s="29">
        <f t="shared" ref="AM10:AM12" ca="1" si="16">$AB$3/AL10</f>
        <v>1.0096032202273879</v>
      </c>
      <c r="AN10" s="36">
        <v>1.94E-4</v>
      </c>
      <c r="AO10" s="29">
        <f t="shared" ref="AO10:AO12" ca="1" si="17">$AM$13</f>
        <v>1.0096269640961528</v>
      </c>
      <c r="AP10" s="29">
        <f t="shared" ref="AP10:AP12" ca="1" si="18">AO10+AN$13</f>
        <v>1.0098219666602386</v>
      </c>
      <c r="AQ10" s="29">
        <f t="shared" ref="AQ10:AQ12" ca="1" si="19">AO10-AN$13</f>
        <v>1.009431961532067</v>
      </c>
      <c r="AR10" s="4" cm="1">
        <f t="array" aca="1" ref="AR10" ca="1">INDIRECT("'" &amp; $Z10 &amp; "'!V40",TRUE)</f>
        <v>0.42000819655050259</v>
      </c>
      <c r="AS10" s="29">
        <f t="shared" ref="AS10:AS12" ca="1" si="20">$AC$3/AR10</f>
        <v>1.00441482733754</v>
      </c>
      <c r="AT10" s="36">
        <v>2.6400000000000002E-4</v>
      </c>
      <c r="AU10" s="29">
        <f t="shared" ref="AU10:AU12" ca="1" si="21">$AS$13</f>
        <v>1.0044717910858061</v>
      </c>
      <c r="AV10" s="29">
        <f t="shared" ref="AV10:AV12" ca="1" si="22">AU10+AT$13</f>
        <v>1.0047367920292007</v>
      </c>
      <c r="AW10" s="29">
        <f t="shared" ref="AW10:AW12" ca="1" si="23">AU10-AT$13</f>
        <v>1.0042067901424114</v>
      </c>
    </row>
    <row r="11" spans="1:59" x14ac:dyDescent="0.25">
      <c r="A11" s="2" t="s">
        <v>54</v>
      </c>
      <c r="B11" s="4" cm="1">
        <f t="array" aca="1" ref="B11" ca="1">INDIRECT("'" &amp; $A11 &amp; "'!C40",TRUE)</f>
        <v>6.6312275213490098E-5</v>
      </c>
      <c r="C11" s="4" cm="1">
        <f t="array" aca="1" ref="C11" ca="1">INDIRECT("'" &amp; $A11 &amp; "'!D40",TRUE)</f>
        <v>8.9710430775415698E-2</v>
      </c>
      <c r="D11" s="4" cm="1">
        <f t="array" aca="1" ref="D11" ca="1">INDIRECT("'" &amp; $A11 &amp; "'!E40",TRUE)</f>
        <v>1.5352999544775801</v>
      </c>
      <c r="E11" s="4" cm="1">
        <f t="array" aca="1" ref="E11" ca="1">INDIRECT("'" &amp; $A11 &amp; "'!F40",TRUE)</f>
        <v>1.41142736660518</v>
      </c>
      <c r="F11" s="4" cm="1">
        <f t="array" aca="1" ref="F11" ca="1">INDIRECT("'" &amp; $A11 &amp; "'!G40",TRUE)</f>
        <v>3.3606804220600601</v>
      </c>
      <c r="G11" s="7" cm="1">
        <f t="array" aca="1" ref="G11" ca="1">INDIRECT("'" &amp; $A11 &amp; "'!M40",TRUE)</f>
        <v>2.6689525645147826E-2</v>
      </c>
      <c r="H11" s="25">
        <f ca="1">$AA$3/G11</f>
        <v>1.0203305634223168</v>
      </c>
      <c r="I11" s="35">
        <v>3.79E-4</v>
      </c>
      <c r="J11" s="25">
        <f t="shared" ca="1" si="2"/>
        <v>1.0201698109350015</v>
      </c>
      <c r="K11" s="25">
        <f t="shared" ca="1" si="3"/>
        <v>1.0206484370939188</v>
      </c>
      <c r="L11" s="25">
        <f t="shared" ca="1" si="4"/>
        <v>1.0196911847760841</v>
      </c>
      <c r="M11" s="4" cm="1">
        <f t="array" aca="1" ref="M11" ca="1">INDIRECT("'" &amp; $A11 &amp; "'!I40",TRUE)</f>
        <v>0.45684176597289</v>
      </c>
      <c r="N11" s="29">
        <f t="shared" ca="1" si="5"/>
        <v>1.0096128950982064</v>
      </c>
      <c r="O11" s="36">
        <v>1.9599999999999999E-4</v>
      </c>
      <c r="P11" s="29">
        <f t="shared" ca="1" si="6"/>
        <v>1.0096508141010672</v>
      </c>
      <c r="Q11" s="29">
        <f t="shared" ca="1" si="7"/>
        <v>1.0098470722219182</v>
      </c>
      <c r="R11" s="29">
        <f t="shared" ca="1" si="8"/>
        <v>1.0094545559802162</v>
      </c>
      <c r="S11" s="4" cm="1">
        <f t="array" aca="1" ref="S11" ca="1">INDIRECT("'" &amp; $A11 &amp; "'!J40",TRUE)</f>
        <v>0.41998208363804201</v>
      </c>
      <c r="T11" s="29">
        <f t="shared" ca="1" si="9"/>
        <v>1.0044772780883748</v>
      </c>
      <c r="U11" s="36">
        <v>2.6499999999999999E-4</v>
      </c>
      <c r="V11" s="29">
        <f t="shared" ca="1" si="10"/>
        <v>1.0044785455829242</v>
      </c>
      <c r="W11" s="29">
        <f t="shared" ca="1" si="11"/>
        <v>1.0047435465263188</v>
      </c>
      <c r="X11" s="29">
        <f t="shared" ca="1" si="12"/>
        <v>1.0042135446395295</v>
      </c>
      <c r="Z11" s="2" t="s">
        <v>54</v>
      </c>
      <c r="AA11" s="8" cm="1">
        <f t="array" aca="1" ref="AA11" ca="1">INDIRECT("'" &amp; $Z11 &amp; "'!O40",TRUE)</f>
        <v>7.3349850317418479E-5</v>
      </c>
      <c r="AB11" s="4" cm="1">
        <f t="array" aca="1" ref="AB11" ca="1">INDIRECT("'" &amp; $Z11 &amp; "'!X40",TRUE)</f>
        <v>8.9681118856104636E-2</v>
      </c>
      <c r="AC11" s="4" cm="1">
        <f t="array" aca="1" ref="AC11" ca="1">INDIRECT("'" &amp; $Z11 &amp; "'!Q40",TRUE)</f>
        <v>1.5352360387355246</v>
      </c>
      <c r="AD11" s="4" cm="1">
        <f t="array" aca="1" ref="AD11" ca="1">INDIRECT("'" &amp; $Z11 &amp; "'!R40",TRUE)</f>
        <v>1.4113446008579453</v>
      </c>
      <c r="AE11" s="4" cm="1">
        <f t="array" aca="1" ref="AE11" ca="1">INDIRECT("'" &amp; $Z11 &amp; "'!S40",TRUE)</f>
        <v>3.3604606070892089</v>
      </c>
      <c r="AF11" s="4" cm="1">
        <f t="array" aca="1" ref="AF11" ca="1">INDIRECT("'" &amp; $Z11 &amp; "'!Y40",TRUE)</f>
        <v>2.668713222241505E-2</v>
      </c>
      <c r="AG11" s="25">
        <f ca="1">$AA$3/AF11</f>
        <v>1.0204220712825502</v>
      </c>
      <c r="AH11" s="35">
        <v>4.66E-4</v>
      </c>
      <c r="AI11" s="25">
        <f t="shared" ca="1" si="13"/>
        <v>1.0202606386310609</v>
      </c>
      <c r="AJ11" s="25">
        <f t="shared" ca="1" si="14"/>
        <v>1.0207580939054324</v>
      </c>
      <c r="AK11" s="25">
        <f t="shared" ca="1" si="15"/>
        <v>1.0197631833566894</v>
      </c>
      <c r="AL11" s="4" cm="1">
        <f t="array" aca="1" ref="AL11" ca="1">INDIRECT("'" &amp; $Z11 &amp; "'!U40",TRUE)</f>
        <v>0.45685263465136322</v>
      </c>
      <c r="AM11" s="29">
        <f t="shared" ca="1" si="16"/>
        <v>1.0095888760664509</v>
      </c>
      <c r="AN11" s="36">
        <v>1.9599999999999999E-4</v>
      </c>
      <c r="AO11" s="29">
        <f t="shared" ca="1" si="17"/>
        <v>1.0096269640961528</v>
      </c>
      <c r="AP11" s="29">
        <f t="shared" ca="1" si="18"/>
        <v>1.0098219666602386</v>
      </c>
      <c r="AQ11" s="29">
        <f t="shared" ca="1" si="19"/>
        <v>1.009431961532067</v>
      </c>
      <c r="AR11" s="4" cm="1">
        <f t="array" aca="1" ref="AR11" ca="1">INDIRECT("'" &amp; $Z11 &amp; "'!V40",TRUE)</f>
        <v>0.41998492771952456</v>
      </c>
      <c r="AS11" s="29">
        <f t="shared" ca="1" si="20"/>
        <v>1.0044704759032541</v>
      </c>
      <c r="AT11" s="36">
        <v>2.6499999999999999E-4</v>
      </c>
      <c r="AU11" s="29">
        <f t="shared" ca="1" si="21"/>
        <v>1.0044717910858061</v>
      </c>
      <c r="AV11" s="29">
        <f t="shared" ca="1" si="22"/>
        <v>1.0047367920292007</v>
      </c>
      <c r="AW11" s="29">
        <f t="shared" ca="1" si="23"/>
        <v>1.0042067901424114</v>
      </c>
    </row>
    <row r="12" spans="1:59" x14ac:dyDescent="0.25">
      <c r="A12" s="2" t="s">
        <v>61</v>
      </c>
      <c r="B12" s="4" cm="1">
        <f t="array" aca="1" ref="B12" ca="1">INDIRECT("'" &amp; $A12 &amp; "'!C40",TRUE)</f>
        <v>5.4626324498485999E-5</v>
      </c>
      <c r="C12" s="4" cm="1">
        <f t="array" aca="1" ref="C12" ca="1">INDIRECT("'" &amp; $A12 &amp; "'!D40",TRUE)</f>
        <v>9.1783913983806101E-2</v>
      </c>
      <c r="D12" s="4" cm="1">
        <f t="array" aca="1" ref="D12" ca="1">INDIRECT("'" &amp; $A12 &amp; "'!E40",TRUE)</f>
        <v>1.57044185351271</v>
      </c>
      <c r="E12" s="4" cm="1">
        <f t="array" aca="1" ref="E12" ca="1">INDIRECT("'" &amp; $A12 &amp; "'!F40",TRUE)</f>
        <v>1.4438166501240901</v>
      </c>
      <c r="F12" s="4" cm="1">
        <f t="array" aca="1" ref="F12" ca="1">INDIRECT("'" &amp; $A12 &amp; "'!G40",TRUE)</f>
        <v>3.4379733027372001</v>
      </c>
      <c r="G12" s="7" cm="1">
        <f t="array" aca="1" ref="G12" ca="1">INDIRECT("'" &amp; $A12 &amp; "'!M40",TRUE)</f>
        <v>2.6693510898874999E-2</v>
      </c>
      <c r="H12" s="25">
        <f ca="1">$AA$3/G12</f>
        <v>1.0201782314118806</v>
      </c>
      <c r="I12" s="35">
        <v>5.5099999999999995E-4</v>
      </c>
      <c r="J12" s="25">
        <f ca="1">$H$13</f>
        <v>1.0201698109350015</v>
      </c>
      <c r="K12" s="25">
        <f t="shared" ca="1" si="3"/>
        <v>1.0206484370939188</v>
      </c>
      <c r="L12" s="25">
        <f t="shared" ca="1" si="4"/>
        <v>1.0196911847760841</v>
      </c>
      <c r="M12" s="4" cm="1">
        <f t="array" aca="1" ref="M12" ca="1">INDIRECT("'" &amp; $A12 &amp; "'!I40",TRUE)</f>
        <v>0.45679312702967501</v>
      </c>
      <c r="N12" s="29">
        <f t="shared" ca="1" si="5"/>
        <v>1.0097203978196092</v>
      </c>
      <c r="O12" s="36">
        <v>1.9900000000000001E-4</v>
      </c>
      <c r="P12" s="29">
        <f t="shared" ca="1" si="6"/>
        <v>1.0096508141010672</v>
      </c>
      <c r="Q12" s="29">
        <f t="shared" ca="1" si="7"/>
        <v>1.0098470722219182</v>
      </c>
      <c r="R12" s="29">
        <f t="shared" ca="1" si="8"/>
        <v>1.0094545559802162</v>
      </c>
      <c r="S12" s="4" cm="1">
        <f t="array" aca="1" ref="S12" ca="1">INDIRECT("'" &amp; $A12 &amp; "'!J40",TRUE)</f>
        <v>0.41996134531458001</v>
      </c>
      <c r="T12" s="29">
        <f t="shared" ca="1" si="9"/>
        <v>1.0045268806885561</v>
      </c>
      <c r="U12" s="36">
        <v>2.6499999999999999E-4</v>
      </c>
      <c r="V12" s="29">
        <f t="shared" ca="1" si="10"/>
        <v>1.0044785455829242</v>
      </c>
      <c r="W12" s="29">
        <f t="shared" ca="1" si="11"/>
        <v>1.0047435465263188</v>
      </c>
      <c r="X12" s="29">
        <f t="shared" ca="1" si="12"/>
        <v>1.0042135446395295</v>
      </c>
      <c r="Z12" s="2" t="s">
        <v>61</v>
      </c>
      <c r="AA12" s="8" cm="1">
        <f t="array" aca="1" ref="AA12" ca="1">INDIRECT("'" &amp; $Z12 &amp; "'!O40",TRUE)</f>
        <v>6.1663899602414584E-5</v>
      </c>
      <c r="AB12" s="4" cm="1">
        <f t="array" aca="1" ref="AB12" ca="1">INDIRECT("'" &amp; $Z12 &amp; "'!X40",TRUE)</f>
        <v>9.1757315504659473E-2</v>
      </c>
      <c r="AC12" s="4" cm="1">
        <f t="array" aca="1" ref="AC12" ca="1">INDIRECT("'" &amp; $Z12 &amp; "'!Q40",TRUE)</f>
        <v>1.5703779377706593</v>
      </c>
      <c r="AD12" s="4" cm="1">
        <f t="array" aca="1" ref="AD12" ca="1">INDIRECT("'" &amp; $Z12 &amp; "'!R40",TRUE)</f>
        <v>1.4437338843768541</v>
      </c>
      <c r="AE12" s="4" cm="1">
        <f t="array" aca="1" ref="AE12" ca="1">INDIRECT("'" &amp; $Z12 &amp; "'!S40",TRUE)</f>
        <v>3.4377534877663529</v>
      </c>
      <c r="AF12" s="4" cm="1">
        <f t="array" aca="1" ref="AF12" ca="1">INDIRECT("'" &amp; $Z12 &amp; "'!Y40",TRUE)</f>
        <v>2.6691172381566385E-2</v>
      </c>
      <c r="AG12" s="25">
        <f ca="1">$AA$3/AF12</f>
        <v>1.0202676131901676</v>
      </c>
      <c r="AH12" s="35">
        <v>5.5099999999999995E-4</v>
      </c>
      <c r="AI12" s="25">
        <f t="shared" ca="1" si="13"/>
        <v>1.0202606386310609</v>
      </c>
      <c r="AJ12" s="25">
        <f t="shared" ca="1" si="14"/>
        <v>1.0207580939054324</v>
      </c>
      <c r="AK12" s="25">
        <f t="shared" ca="1" si="15"/>
        <v>1.0197631833566894</v>
      </c>
      <c r="AL12" s="4" cm="1">
        <f t="array" aca="1" ref="AL12" ca="1">INDIRECT("'" &amp; $Z12 &amp; "'!U40",TRUE)</f>
        <v>0.45680374425849629</v>
      </c>
      <c r="AM12" s="29">
        <f t="shared" ca="1" si="16"/>
        <v>1.0096969294644482</v>
      </c>
      <c r="AN12" s="36">
        <v>1.94E-4</v>
      </c>
      <c r="AO12" s="29">
        <f t="shared" ca="1" si="17"/>
        <v>1.0096269640961528</v>
      </c>
      <c r="AP12" s="29">
        <f t="shared" ca="1" si="18"/>
        <v>1.0098219666602386</v>
      </c>
      <c r="AQ12" s="29">
        <f t="shared" ca="1" si="19"/>
        <v>1.009431961532067</v>
      </c>
      <c r="AR12" s="4" cm="1">
        <f t="array" aca="1" ref="AR12" ca="1">INDIRECT("'" &amp; $Z12 &amp; "'!V40",TRUE)</f>
        <v>0.41996412309996717</v>
      </c>
      <c r="AS12" s="29">
        <f t="shared" ca="1" si="20"/>
        <v>1.0045202364064931</v>
      </c>
      <c r="AT12" s="36">
        <v>2.6499999999999999E-4</v>
      </c>
      <c r="AU12" s="29">
        <f t="shared" ca="1" si="21"/>
        <v>1.0044717910858061</v>
      </c>
      <c r="AV12" s="29">
        <f t="shared" ca="1" si="22"/>
        <v>1.0047367920292007</v>
      </c>
      <c r="AW12" s="29">
        <f t="shared" ca="1" si="23"/>
        <v>1.0042067901424114</v>
      </c>
    </row>
    <row r="13" spans="1:59" x14ac:dyDescent="0.25">
      <c r="A13" s="2" t="s">
        <v>28</v>
      </c>
      <c r="B13" s="5">
        <f t="shared" ref="B13:S13" ca="1" si="24">AVERAGE(B9:B12)</f>
        <v>4.1727995086583922E-5</v>
      </c>
      <c r="C13" s="5">
        <f t="shared" ca="1" si="24"/>
        <v>9.0364267274043647E-2</v>
      </c>
      <c r="D13" s="5">
        <f t="shared" ca="1" si="24"/>
        <v>1.5462863734267376</v>
      </c>
      <c r="E13" s="5">
        <f t="shared" ca="1" si="24"/>
        <v>1.4215789541937074</v>
      </c>
      <c r="F13" s="5">
        <f t="shared" ca="1" si="24"/>
        <v>3.3848594441579651</v>
      </c>
      <c r="G13" s="5">
        <f t="shared" ca="1" si="24"/>
        <v>2.6693731520658515E-2</v>
      </c>
      <c r="H13" s="26">
        <f t="shared" ca="1" si="24"/>
        <v>1.0201698109350015</v>
      </c>
      <c r="I13" s="26">
        <f>SQRT(SUMSQ(I9:I12)/COUNT(I9:I12))</f>
        <v>4.7862615891737471E-4</v>
      </c>
      <c r="J13" s="26"/>
      <c r="K13" s="26"/>
      <c r="L13" s="26"/>
      <c r="M13" s="5">
        <f t="shared" ca="1" si="24"/>
        <v>0.456824609347042</v>
      </c>
      <c r="N13" s="30">
        <f t="shared" ref="N13:T13" ca="1" si="25">AVERAGE(N9:N12)</f>
        <v>1.0096508141010672</v>
      </c>
      <c r="O13" s="26">
        <f>SQRT(SUMSQ(O9:O12)/COUNT(O9:O12))</f>
        <v>1.9625812085108732E-4</v>
      </c>
      <c r="P13" s="30"/>
      <c r="Q13" s="30"/>
      <c r="R13" s="30"/>
      <c r="S13" s="5">
        <f t="shared" ca="1" si="24"/>
        <v>0.41998155427949607</v>
      </c>
      <c r="T13" s="30">
        <f t="shared" ca="1" si="25"/>
        <v>1.0044785455829242</v>
      </c>
      <c r="U13" s="26">
        <f>SQRT(SUMSQ(U9:U12)/COUNT(U9:U12))</f>
        <v>2.6500094339454715E-4</v>
      </c>
      <c r="V13" s="30"/>
      <c r="W13" s="30"/>
      <c r="X13" s="3"/>
      <c r="AA13" s="5">
        <f t="shared" ref="AA13:AS13" ca="1" si="26">AVERAGE(AA9:AA12)</f>
        <v>4.8765570190512412E-5</v>
      </c>
      <c r="AB13" s="5">
        <f t="shared" ca="1" si="26"/>
        <v>9.0340666522047475E-2</v>
      </c>
      <c r="AC13" s="5">
        <f t="shared" ca="1" si="26"/>
        <v>1.546222457684687</v>
      </c>
      <c r="AD13" s="5">
        <f t="shared" ca="1" si="26"/>
        <v>1.4214961884464716</v>
      </c>
      <c r="AE13" s="5">
        <f t="shared" ca="1" si="26"/>
        <v>3.384639629187117</v>
      </c>
      <c r="AF13" s="5">
        <f t="shared" ca="1" si="26"/>
        <v>2.6691355134951123E-2</v>
      </c>
      <c r="AG13" s="26">
        <f t="shared" ca="1" si="26"/>
        <v>1.0202606386310609</v>
      </c>
      <c r="AH13" s="26">
        <f>SQRT(SUMSQ(AH9:AH12)/COUNT(AH9:AH12))</f>
        <v>4.9745527437147557E-4</v>
      </c>
      <c r="AI13" s="26"/>
      <c r="AJ13" s="26"/>
      <c r="AK13" s="26"/>
      <c r="AL13" s="5">
        <f t="shared" ca="1" si="26"/>
        <v>0.45683540073401674</v>
      </c>
      <c r="AM13" s="30">
        <f t="shared" ca="1" si="26"/>
        <v>1.0096269640961528</v>
      </c>
      <c r="AN13" s="26">
        <f>SQRT(SUMSQ(AN9:AN12)/COUNT(AN9:AN12))</f>
        <v>1.9500256408570631E-4</v>
      </c>
      <c r="AO13" s="30"/>
      <c r="AP13" s="30"/>
      <c r="AQ13" s="30"/>
      <c r="AR13" s="5">
        <f t="shared" ca="1" si="26"/>
        <v>0.41998437841385694</v>
      </c>
      <c r="AS13" s="30">
        <f t="shared" ca="1" si="26"/>
        <v>1.0044717910858061</v>
      </c>
      <c r="AT13" s="26">
        <f>SQRT(SUMSQ(AT9:AT12)/COUNT(AT9:AT12))</f>
        <v>2.6500094339454715E-4</v>
      </c>
      <c r="AU13" s="3"/>
      <c r="AV13" s="3"/>
      <c r="AW13" s="3"/>
    </row>
    <row r="14" spans="1:59" x14ac:dyDescent="0.25">
      <c r="B14" s="6">
        <f t="shared" ref="B14:S14" ca="1" si="27">STDEV(B9:B12)/B13</f>
        <v>0.8002673602780076</v>
      </c>
      <c r="C14" s="9">
        <f t="shared" ca="1" si="27"/>
        <v>2.2659574537207478E-2</v>
      </c>
      <c r="D14" s="9">
        <f t="shared" ca="1" si="27"/>
        <v>2.27302586675312E-2</v>
      </c>
      <c r="E14" s="9">
        <f t="shared" ca="1" si="27"/>
        <v>2.2756583044198503E-2</v>
      </c>
      <c r="F14" s="9">
        <f t="shared" ca="1" si="27"/>
        <v>2.2745942403042899E-2</v>
      </c>
      <c r="G14" s="12">
        <f t="shared" ca="1" si="27"/>
        <v>1.2111177701039407E-4</v>
      </c>
      <c r="H14" s="27"/>
      <c r="I14" s="27">
        <f ca="1">I13/H13</f>
        <v>4.691632253641248E-4</v>
      </c>
      <c r="J14" s="27"/>
      <c r="K14" s="27"/>
      <c r="L14" s="27"/>
      <c r="M14" s="10">
        <f t="shared" ca="1" si="27"/>
        <v>4.7574581446584947E-5</v>
      </c>
      <c r="N14" s="28"/>
      <c r="O14" s="27">
        <f ca="1">O13/N13</f>
        <v>1.9438217461927552E-4</v>
      </c>
      <c r="P14" s="28"/>
      <c r="Q14" s="28"/>
      <c r="R14" s="28"/>
      <c r="S14" s="10">
        <f t="shared" ca="1" si="27"/>
        <v>4.3391059089764933E-5</v>
      </c>
      <c r="T14" s="28"/>
      <c r="U14" s="27">
        <f ca="1">U13/T13</f>
        <v>2.6381941611382096E-4</v>
      </c>
      <c r="V14" s="28"/>
      <c r="W14" s="28"/>
      <c r="X14" s="3"/>
      <c r="AA14" s="6">
        <f t="shared" ref="AA14:AR14" ca="1" si="28">STDEV(AA9:AA12)/AA13</f>
        <v>0.68477723826822057</v>
      </c>
      <c r="AB14" s="9">
        <f t="shared" ca="1" si="28"/>
        <v>2.2715483273334641E-2</v>
      </c>
      <c r="AC14" s="9">
        <f t="shared" ca="1" si="28"/>
        <v>2.2731198261535909E-2</v>
      </c>
      <c r="AD14" s="9">
        <f t="shared" ca="1" si="28"/>
        <v>2.2757908032347118E-2</v>
      </c>
      <c r="AE14" s="9">
        <f t="shared" ca="1" si="28"/>
        <v>2.2747419635248567E-2</v>
      </c>
      <c r="AF14" s="12">
        <f t="shared" ca="1" si="28"/>
        <v>1.2057138735231209E-4</v>
      </c>
      <c r="AG14" s="27"/>
      <c r="AH14" s="27">
        <f ca="1">AH13/AG13</f>
        <v>4.8757665986109034E-4</v>
      </c>
      <c r="AI14" s="27"/>
      <c r="AJ14" s="27"/>
      <c r="AK14" s="27"/>
      <c r="AL14" s="10">
        <f t="shared" ca="1" si="28"/>
        <v>4.7759285798453393E-5</v>
      </c>
      <c r="AM14" s="28"/>
      <c r="AN14" s="25">
        <f ca="1">AN13/AM13</f>
        <v>1.9314318161092124E-4</v>
      </c>
      <c r="AO14" s="28"/>
      <c r="AP14" s="28"/>
      <c r="AQ14" s="28"/>
      <c r="AR14" s="10">
        <f t="shared" ca="1" si="28"/>
        <v>4.3358328658137225E-5</v>
      </c>
      <c r="AS14" s="28"/>
      <c r="AT14" s="25">
        <f ca="1">AT13/AS13</f>
        <v>2.6382119014819571E-4</v>
      </c>
      <c r="AU14" s="3"/>
      <c r="AV14" s="3"/>
      <c r="AW14" s="3"/>
    </row>
    <row r="15" spans="1:59" x14ac:dyDescent="0.25">
      <c r="B15" s="6"/>
      <c r="C15" s="9"/>
      <c r="D15" s="9"/>
      <c r="E15" s="9"/>
      <c r="F15" s="9"/>
      <c r="G15" s="23"/>
      <c r="H15" s="11"/>
      <c r="I15" s="11"/>
      <c r="J15" s="23"/>
      <c r="K15" s="23"/>
      <c r="L15" s="23"/>
      <c r="M15" s="23"/>
      <c r="N15" s="11"/>
      <c r="O15" s="11"/>
      <c r="P15" s="23"/>
      <c r="Q15" s="23"/>
      <c r="R15" s="23"/>
      <c r="S15" s="23"/>
      <c r="T15" s="11"/>
      <c r="U15" s="11"/>
      <c r="V15" s="23"/>
      <c r="W15" s="23"/>
      <c r="X15" s="3"/>
      <c r="AA15" s="6"/>
      <c r="AB15" s="9"/>
      <c r="AC15" s="4"/>
      <c r="AD15" s="9"/>
      <c r="AE15" s="9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U15" s="3"/>
      <c r="AV15" s="3"/>
      <c r="AW15" s="3"/>
    </row>
    <row r="16" spans="1:59" x14ac:dyDescent="0.25">
      <c r="B16" s="6"/>
      <c r="C16" s="9"/>
      <c r="D16" s="9"/>
      <c r="E16" s="9"/>
      <c r="F16" s="9"/>
      <c r="G16" s="24"/>
      <c r="H16" s="19"/>
      <c r="I16" s="19"/>
      <c r="J16" s="24"/>
      <c r="K16" s="24"/>
      <c r="L16" s="24"/>
      <c r="M16" s="24"/>
      <c r="N16" s="19"/>
      <c r="O16" s="19"/>
      <c r="P16" s="24"/>
      <c r="Q16" s="24"/>
      <c r="R16" s="24"/>
      <c r="S16" s="24"/>
      <c r="T16" s="19"/>
      <c r="U16" s="19"/>
      <c r="V16" s="24"/>
      <c r="W16" s="24"/>
      <c r="X16" s="3"/>
      <c r="AA16" s="6"/>
      <c r="AB16" s="9"/>
      <c r="AC16" s="4"/>
      <c r="AD16" s="9"/>
      <c r="AE16" s="9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U16" s="3"/>
      <c r="AV16" s="3"/>
      <c r="AW16" s="3"/>
    </row>
    <row r="17" spans="1:49" x14ac:dyDescent="0.25">
      <c r="J17" s="3"/>
      <c r="K17" s="3"/>
      <c r="L17" s="3"/>
      <c r="P17" s="3"/>
      <c r="Q17" s="3"/>
      <c r="R17" s="3"/>
      <c r="V17" s="3"/>
      <c r="W17" s="3"/>
      <c r="X17" s="3"/>
      <c r="AI17" s="3"/>
      <c r="AJ17" s="3"/>
      <c r="AK17" s="3"/>
      <c r="AO17" s="3"/>
      <c r="AP17" s="3"/>
      <c r="AQ17" s="3"/>
      <c r="AU17" s="3"/>
      <c r="AV17" s="3"/>
      <c r="AW17" s="3"/>
    </row>
    <row r="18" spans="1:49" x14ac:dyDescent="0.25">
      <c r="A18" s="2" t="s">
        <v>31</v>
      </c>
      <c r="B18" s="8" cm="1">
        <f t="array" aca="1" ref="B18" ca="1">INDIRECT("'" &amp; $A18 &amp; "'!C40",TRUE)</f>
        <v>5.1386682197107702E-5</v>
      </c>
      <c r="C18" s="4" cm="1">
        <f t="array" aca="1" ref="C18" ca="1">INDIRECT("'" &amp; $A18 &amp; "'!D40",TRUE)</f>
        <v>5.5493067301660398E-2</v>
      </c>
      <c r="D18" s="4" cm="1">
        <f t="array" aca="1" ref="D18" ca="1">INDIRECT("'" &amp; $A18 &amp; "'!E40",TRUE)</f>
        <v>0.94966250844268096</v>
      </c>
      <c r="E18" s="4" cm="1">
        <f t="array" aca="1" ref="E18" ca="1">INDIRECT("'" &amp; $A18 &amp; "'!F40",TRUE)</f>
        <v>0.87309300336326401</v>
      </c>
      <c r="F18" s="4" cm="1">
        <f t="array" aca="1" ref="F18" ca="1">INDIRECT("'" &amp; $A18 &amp; "'!G40",TRUE)</f>
        <v>2.07880799563487</v>
      </c>
      <c r="G18" s="7" cm="1">
        <f t="array" aca="1" ref="G18" ca="1">INDIRECT("'" &amp; $A18 &amp; "'!M40",TRUE)</f>
        <v>2.6688646181878661E-2</v>
      </c>
      <c r="H18" s="25">
        <f ca="1">$AA$3/G18</f>
        <v>1.0203641860814363</v>
      </c>
      <c r="I18" s="35">
        <v>6.9899999999999997E-4</v>
      </c>
      <c r="J18" s="25">
        <f ca="1">$H$22</f>
        <v>1.0204940909417184</v>
      </c>
      <c r="K18" s="25">
        <f ca="1">J18+I$22</f>
        <v>1.0210411074991461</v>
      </c>
      <c r="L18" s="25">
        <f ca="1">J18-I$22</f>
        <v>1.0199470743842907</v>
      </c>
      <c r="M18" s="4" cm="1">
        <f t="array" aca="1" ref="M18" ca="1">INDIRECT("'" &amp; $A18 &amp; "'!I40",TRUE)</f>
        <v>0.45683030220736198</v>
      </c>
      <c r="N18" s="29">
        <f ca="1">$AB$3/M18</f>
        <v>1.0096382304698914</v>
      </c>
      <c r="O18" s="36">
        <v>2.0100000000000001E-4</v>
      </c>
      <c r="P18" s="29">
        <f ca="1">$N$22</f>
        <v>1.0096446440378291</v>
      </c>
      <c r="Q18" s="29">
        <f ca="1">P18+O$22</f>
        <v>1.0098453994860739</v>
      </c>
      <c r="R18" s="29">
        <f ca="1">P18-O$22</f>
        <v>1.0094438885895842</v>
      </c>
      <c r="S18" s="4" cm="1">
        <f t="array" aca="1" ref="S18" ca="1">INDIRECT("'" &amp; $A18 &amp; "'!J40",TRUE)</f>
        <v>0.41999717326857799</v>
      </c>
      <c r="T18" s="29">
        <f ca="1">$AC$3/S18</f>
        <v>1.0044411892954666</v>
      </c>
      <c r="U18" s="36">
        <v>2.72E-4</v>
      </c>
      <c r="V18" s="29">
        <f ca="1">$T$22</f>
        <v>1.0044779453417951</v>
      </c>
      <c r="W18" s="29">
        <f ca="1">V18+U$22</f>
        <v>1.0047472021894333</v>
      </c>
      <c r="X18" s="29">
        <f ca="1">V18-U$22</f>
        <v>1.004208688494157</v>
      </c>
      <c r="Z18" s="2" t="s">
        <v>31</v>
      </c>
      <c r="AA18" s="8" cm="1">
        <f t="array" aca="1" ref="AA18" ca="1">INDIRECT("'" &amp; $Z18 &amp; "'!O40",TRUE)</f>
        <v>5.8424257301036138E-5</v>
      </c>
      <c r="AB18" s="4" cm="1">
        <f t="array" aca="1" ref="AB18" ca="1">INDIRECT("'" &amp; $Z18 &amp; "'!X40",TRUE)</f>
        <v>5.5467222697027509E-2</v>
      </c>
      <c r="AC18" s="4" cm="1">
        <f t="array" aca="1" ref="AC18" ca="1">INDIRECT("'" &amp; $Z18 &amp; "'!Q40",TRUE)</f>
        <v>0.94959859270063074</v>
      </c>
      <c r="AD18" s="4" cm="1">
        <f t="array" aca="1" ref="AD18" ca="1">INDIRECT("'" &amp; $Z18 &amp; "'!R40",TRUE)</f>
        <v>0.87301023761602781</v>
      </c>
      <c r="AE18" s="4" cm="1">
        <f t="array" aca="1" ref="AE18" ca="1">INDIRECT("'" &amp; $Z18 &amp; "'!S40",TRUE)</f>
        <v>2.0785881806640232</v>
      </c>
      <c r="AF18" s="4" cm="1">
        <f t="array" aca="1" ref="AF18" ca="1">INDIRECT("'" &amp; $Z18 &amp; "'!Y40",TRUE)</f>
        <v>2.6684777658448865E-2</v>
      </c>
      <c r="AG18" s="25">
        <f ca="1">$AA$3/AF18</f>
        <v>1.0205121094709921</v>
      </c>
      <c r="AH18" s="35">
        <v>6.9899999999999997E-4</v>
      </c>
      <c r="AI18" s="25">
        <f ca="1">$AG$22</f>
        <v>1.0206373528599246</v>
      </c>
      <c r="AJ18" s="25">
        <f ca="1">AI18+AH$22</f>
        <v>1.0212639673745985</v>
      </c>
      <c r="AK18" s="25">
        <f ca="1">AI18-AH$22</f>
        <v>1.0200107383452508</v>
      </c>
      <c r="AL18" s="4" cm="1">
        <f t="array" aca="1" ref="AL18" ca="1">INDIRECT("'" &amp; $Z18 &amp; "'!U40",TRUE)</f>
        <v>0.45684786758197993</v>
      </c>
      <c r="AM18" s="29">
        <f ca="1">$AB$3/AL18</f>
        <v>1.0095994108211523</v>
      </c>
      <c r="AN18" s="36">
        <v>2.0100000000000001E-4</v>
      </c>
      <c r="AO18" s="29">
        <f ca="1">$AM$22</f>
        <v>1.0096070607888621</v>
      </c>
      <c r="AP18" s="29">
        <f ca="1">AO18+AN$22</f>
        <v>1.0098119186664261</v>
      </c>
      <c r="AQ18" s="29">
        <f ca="1">AO18-AN$22</f>
        <v>1.0094022029112981</v>
      </c>
      <c r="AR18" s="4" cm="1">
        <f t="array" aca="1" ref="AR18" ca="1">INDIRECT("'" &amp; $Z18 &amp; "'!V40",TRUE)</f>
        <v>0.42000177171291764</v>
      </c>
      <c r="AS18" s="29">
        <f ca="1">$AC$3/AR18</f>
        <v>1.0044301920397107</v>
      </c>
      <c r="AT18" s="36">
        <v>2.72E-4</v>
      </c>
      <c r="AU18" s="29">
        <f ca="1">$AS$22</f>
        <v>1.0044673012780521</v>
      </c>
      <c r="AV18" s="29">
        <f ca="1">AU18+AT$22</f>
        <v>1.0047365581256902</v>
      </c>
      <c r="AW18" s="29">
        <f ca="1">AU18-AT$22</f>
        <v>1.0041980444304139</v>
      </c>
    </row>
    <row r="19" spans="1:49" x14ac:dyDescent="0.25">
      <c r="A19" s="2" t="s">
        <v>42</v>
      </c>
      <c r="B19" s="8" cm="1">
        <f t="array" aca="1" ref="B19" ca="1">INDIRECT("'" &amp; $A19 &amp; "'!C40",TRUE)</f>
        <v>-6.3313640655501003E-5</v>
      </c>
      <c r="C19" s="4" cm="1">
        <f t="array" aca="1" ref="C19" ca="1">INDIRECT("'" &amp; $A19 &amp; "'!D40",TRUE)</f>
        <v>5.6261470441309802E-2</v>
      </c>
      <c r="D19" s="4" cm="1">
        <f t="array" aca="1" ref="D19" ca="1">INDIRECT("'" &amp; $A19 &amp; "'!E40",TRUE)</f>
        <v>0.96397546137971601</v>
      </c>
      <c r="E19" s="4" cm="1">
        <f t="array" aca="1" ref="E19" ca="1">INDIRECT("'" &amp; $A19 &amp; "'!F40",TRUE)</f>
        <v>0.88611751189987198</v>
      </c>
      <c r="F19" s="4" cm="1">
        <f t="array" aca="1" ref="F19" ca="1">INDIRECT("'" &amp; $A19 &amp; "'!G40",TRUE)</f>
        <v>2.1100655922307201</v>
      </c>
      <c r="G19" s="7" cm="1">
        <f t="array" aca="1" ref="G19" ca="1">INDIRECT("'" &amp; $A19 &amp; "'!M40",TRUE)</f>
        <v>2.6670499622987415E-2</v>
      </c>
      <c r="H19" s="25">
        <f ca="1">$AA$3/G19</f>
        <v>1.021058439996998</v>
      </c>
      <c r="I19" s="35">
        <v>5.8500000000000002E-4</v>
      </c>
      <c r="J19" s="25">
        <f t="shared" ref="J19:J21" ca="1" si="29">$H$22</f>
        <v>1.0204940909417184</v>
      </c>
      <c r="K19" s="25">
        <f t="shared" ref="K19:K21" ca="1" si="30">J19+I$22</f>
        <v>1.0210411074991461</v>
      </c>
      <c r="L19" s="25">
        <f t="shared" ref="L19:L20" ca="1" si="31">J19-I$22</f>
        <v>1.0199470743842907</v>
      </c>
      <c r="M19" s="4" cm="1">
        <f t="array" aca="1" ref="M19" ca="1">INDIRECT("'" &amp; $A19 &amp; "'!I40",TRUE)</f>
        <v>0.45684578605334503</v>
      </c>
      <c r="N19" s="29">
        <f t="shared" ref="N19:N21" ca="1" si="32">$AB$3/M19</f>
        <v>1.0096040108637652</v>
      </c>
      <c r="O19" s="36">
        <v>1.9900000000000001E-4</v>
      </c>
      <c r="P19" s="29">
        <f t="shared" ref="P19:P21" ca="1" si="33">$N$22</f>
        <v>1.0096446440378291</v>
      </c>
      <c r="Q19" s="29">
        <f t="shared" ref="Q19:Q21" ca="1" si="34">P19+O$22</f>
        <v>1.0098453994860739</v>
      </c>
      <c r="R19" s="29">
        <f t="shared" ref="R19:R21" ca="1" si="35">P19-O$22</f>
        <v>1.0094438885895842</v>
      </c>
      <c r="S19" s="4" cm="1">
        <f t="array" aca="1" ref="S19" ca="1">INDIRECT("'" &amp; $A19 &amp; "'!J40",TRUE)</f>
        <v>0.41994771539202003</v>
      </c>
      <c r="T19" s="29">
        <f t="shared" ref="T19:T21" ca="1" si="36">$AC$3/S19</f>
        <v>1.0045594838510246</v>
      </c>
      <c r="U19" s="36">
        <v>2.6800000000000001E-4</v>
      </c>
      <c r="V19" s="29">
        <f t="shared" ref="V19:V21" ca="1" si="37">$T$22</f>
        <v>1.0044779453417951</v>
      </c>
      <c r="W19" s="29">
        <f t="shared" ref="W19:W21" ca="1" si="38">V19+U$22</f>
        <v>1.0047472021894333</v>
      </c>
      <c r="X19" s="29">
        <f t="shared" ref="X19:X21" ca="1" si="39">V19-U$22</f>
        <v>1.004208688494157</v>
      </c>
      <c r="Z19" s="2" t="s">
        <v>42</v>
      </c>
      <c r="AA19" s="8" cm="1">
        <f t="array" aca="1" ref="AA19" ca="1">INDIRECT("'" &amp; $Z19 &amp; "'!O40",TRUE)</f>
        <v>-5.6276065551572452E-5</v>
      </c>
      <c r="AB19" s="4" cm="1">
        <f t="array" aca="1" ref="AB19" ca="1">INDIRECT("'" &amp; $Z19 &amp; "'!X40",TRUE)</f>
        <v>5.6262274385916564E-2</v>
      </c>
      <c r="AC19" s="4" cm="1">
        <f t="array" aca="1" ref="AC19" ca="1">INDIRECT("'" &amp; $Z19 &amp; "'!Q40",TRUE)</f>
        <v>0.96391154563766546</v>
      </c>
      <c r="AD19" s="4" cm="1">
        <f t="array" aca="1" ref="AD19" ca="1">INDIRECT("'" &amp; $Z19 &amp; "'!R40",TRUE)</f>
        <v>0.88603474615263678</v>
      </c>
      <c r="AE19" s="4" cm="1">
        <f t="array" aca="1" ref="AE19" ca="1">INDIRECT("'" &amp; $Z19 &amp; "'!S40",TRUE)</f>
        <v>2.1098457772598742</v>
      </c>
      <c r="AF19" s="4" cm="1">
        <f t="array" aca="1" ref="AF19" ca="1">INDIRECT("'" &amp; $Z19 &amp; "'!Y40",TRUE)</f>
        <v>2.6666686891870444E-2</v>
      </c>
      <c r="AG19" s="25">
        <f ca="1">$AA$3/AF19</f>
        <v>1.021204428184515</v>
      </c>
      <c r="AH19" s="35">
        <v>3.7399999999999998E-4</v>
      </c>
      <c r="AI19" s="25">
        <f t="shared" ref="AI19:AI21" ca="1" si="40">$AG$22</f>
        <v>1.0206373528599246</v>
      </c>
      <c r="AJ19" s="25">
        <f t="shared" ref="AJ19:AJ21" ca="1" si="41">AI19+AH$22</f>
        <v>1.0212639673745985</v>
      </c>
      <c r="AK19" s="25">
        <f t="shared" ref="AK19:AK21" ca="1" si="42">AI19-AH$22</f>
        <v>1.0200107383452508</v>
      </c>
      <c r="AL19" s="4" cm="1">
        <f t="array" aca="1" ref="AL19" ca="1">INDIRECT("'" &amp; $Z19 &amp; "'!U40",TRUE)</f>
        <v>0.45686309141250903</v>
      </c>
      <c r="AM19" s="29">
        <f t="shared" ref="AM19:AM21" ca="1" si="43">$AB$3/AL19</f>
        <v>1.0095657684223209</v>
      </c>
      <c r="AN19" s="36">
        <v>1.9900000000000001E-4</v>
      </c>
      <c r="AO19" s="29">
        <f t="shared" ref="AO19:AO21" ca="1" si="44">$AM$22</f>
        <v>1.0096070607888621</v>
      </c>
      <c r="AP19" s="29">
        <f t="shared" ref="AP19:AP21" ca="1" si="45">AO19+AN$22</f>
        <v>1.0098119186664261</v>
      </c>
      <c r="AQ19" s="29">
        <f t="shared" ref="AQ19:AQ21" ca="1" si="46">AO19-AN$22</f>
        <v>1.0094022029112981</v>
      </c>
      <c r="AR19" s="4" cm="1">
        <f t="array" aca="1" ref="AR19" ca="1">INDIRECT("'" &amp; $Z19 &amp; "'!V40",TRUE)</f>
        <v>0.41995224016310517</v>
      </c>
      <c r="AS19" s="29">
        <f t="shared" ref="AS19:AS21" ca="1" si="47">$AC$3/AR19</f>
        <v>1.0045486602352152</v>
      </c>
      <c r="AT19" s="36">
        <v>2.6800000000000001E-4</v>
      </c>
      <c r="AU19" s="29">
        <f t="shared" ref="AU19:AU21" ca="1" si="48">$AS$22</f>
        <v>1.0044673012780521</v>
      </c>
      <c r="AV19" s="29">
        <f t="shared" ref="AV19:AV21" ca="1" si="49">AU19+AT$22</f>
        <v>1.0047365581256902</v>
      </c>
      <c r="AW19" s="29">
        <f t="shared" ref="AW19:AW21" ca="1" si="50">AU19-AT$22</f>
        <v>1.0041980444304139</v>
      </c>
    </row>
    <row r="20" spans="1:49" x14ac:dyDescent="0.25">
      <c r="A20" s="2" t="s">
        <v>53</v>
      </c>
      <c r="B20" s="4" cm="1">
        <f t="array" aca="1" ref="B20" ca="1">INDIRECT("'" &amp; $A20 &amp; "'!C40",TRUE)</f>
        <v>3.4608312011205499E-5</v>
      </c>
      <c r="C20" s="4" cm="1">
        <f t="array" aca="1" ref="C20" ca="1">INDIRECT("'" &amp; $A20 &amp; "'!D40",TRUE)</f>
        <v>5.8682768976691502E-2</v>
      </c>
      <c r="D20" s="4" cm="1">
        <f t="array" aca="1" ref="D20" ca="1">INDIRECT("'" &amp; $A20 &amp; "'!E40",TRUE)</f>
        <v>1.00361642458879</v>
      </c>
      <c r="E20" s="4" cm="1">
        <f t="array" aca="1" ref="E20" ca="1">INDIRECT("'" &amp; $A20 &amp; "'!F40",TRUE)</f>
        <v>0.92278938556405599</v>
      </c>
      <c r="F20" s="4" cm="1">
        <f t="array" aca="1" ref="F20" ca="1">INDIRECT("'" &amp; $A20 &amp; "'!G40",TRUE)</f>
        <v>2.1970076810725399</v>
      </c>
      <c r="G20" s="7" cm="1">
        <f t="array" aca="1" ref="G20" ca="1">INDIRECT("'" &amp; $A20 &amp; "'!M40",TRUE)</f>
        <v>2.6706914220431553E-2</v>
      </c>
      <c r="H20" s="25">
        <f ca="1">$AA$3/G20</f>
        <v>1.0196662375226671</v>
      </c>
      <c r="I20" s="35">
        <v>7.5800000000000003E-6</v>
      </c>
      <c r="J20" s="25">
        <f t="shared" ca="1" si="29"/>
        <v>1.0204940909417184</v>
      </c>
      <c r="K20" s="25">
        <f t="shared" ca="1" si="30"/>
        <v>1.0210411074991461</v>
      </c>
      <c r="L20" s="25">
        <f t="shared" ca="1" si="31"/>
        <v>1.0199470743842907</v>
      </c>
      <c r="M20" s="4" cm="1">
        <f t="array" aca="1" ref="M20" ca="1">INDIRECT("'" &amp; $A20 &amp; "'!I40",TRUE)</f>
        <v>0.456810530724653</v>
      </c>
      <c r="N20" s="29">
        <f t="shared" ca="1" si="32"/>
        <v>1.0096819292103396</v>
      </c>
      <c r="O20" s="36">
        <v>2.0000000000000001E-4</v>
      </c>
      <c r="P20" s="29">
        <f t="shared" ca="1" si="33"/>
        <v>1.0096446440378291</v>
      </c>
      <c r="Q20" s="29">
        <f t="shared" ca="1" si="34"/>
        <v>1.0098453994860739</v>
      </c>
      <c r="R20" s="29">
        <f t="shared" ca="1" si="35"/>
        <v>1.0094438885895842</v>
      </c>
      <c r="S20" s="4" cm="1">
        <f t="array" aca="1" ref="S20" ca="1">INDIRECT("'" &amp; $A20 &amp; "'!J40",TRUE)</f>
        <v>0.42002153677625398</v>
      </c>
      <c r="T20" s="29">
        <f t="shared" ca="1" si="36"/>
        <v>1.0043829263053987</v>
      </c>
      <c r="U20" s="36">
        <v>2.6699999999999998E-4</v>
      </c>
      <c r="V20" s="29">
        <f t="shared" ca="1" si="37"/>
        <v>1.0044779453417951</v>
      </c>
      <c r="W20" s="29">
        <f t="shared" ca="1" si="38"/>
        <v>1.0047472021894333</v>
      </c>
      <c r="X20" s="29">
        <f t="shared" ca="1" si="39"/>
        <v>1.004208688494157</v>
      </c>
      <c r="Z20" s="2" t="s">
        <v>53</v>
      </c>
      <c r="AA20" s="8" cm="1">
        <f t="array" aca="1" ref="AA20" ca="1">INDIRECT("'" &amp; $Z20 &amp; "'!O40",TRUE)</f>
        <v>4.1645887115133907E-5</v>
      </c>
      <c r="AB20" s="4" cm="1">
        <f t="array" aca="1" ref="AB20" ca="1">INDIRECT("'" &amp; $Z20 &amp; "'!X40",TRUE)</f>
        <v>5.8660822162394988E-2</v>
      </c>
      <c r="AC20" s="4" cm="1">
        <f t="array" aca="1" ref="AC20" ca="1">INDIRECT("'" &amp; $Z20 &amp; "'!Q40",TRUE)</f>
        <v>1.0035525088467385</v>
      </c>
      <c r="AD20" s="4" cm="1">
        <f t="array" aca="1" ref="AD20" ca="1">INDIRECT("'" &amp; $Z20 &amp; "'!R40",TRUE)</f>
        <v>0.92270661981682023</v>
      </c>
      <c r="AE20" s="4" cm="1">
        <f t="array" aca="1" ref="AE20" ca="1">INDIRECT("'" &amp; $Z20 &amp; "'!S40",TRUE)</f>
        <v>2.1967878661016913</v>
      </c>
      <c r="AF20" s="4" cm="1">
        <f t="array" aca="1" ref="AF20" ca="1">INDIRECT("'" &amp; $Z20 &amp; "'!Y40",TRUE)</f>
        <v>2.6703255758670358E-2</v>
      </c>
      <c r="AG20" s="25">
        <f ca="1">$AA$3/AF20</f>
        <v>1.0198059362160725</v>
      </c>
      <c r="AH20" s="35">
        <v>7.5900000000000002E-4</v>
      </c>
      <c r="AI20" s="25">
        <f t="shared" ca="1" si="40"/>
        <v>1.0206373528599246</v>
      </c>
      <c r="AJ20" s="25">
        <f t="shared" ca="1" si="41"/>
        <v>1.0212639673745985</v>
      </c>
      <c r="AK20" s="25">
        <f t="shared" ca="1" si="42"/>
        <v>1.0200107383452508</v>
      </c>
      <c r="AL20" s="4" cm="1">
        <f t="array" aca="1" ref="AL20" ca="1">INDIRECT("'" &amp; $Z20 &amp; "'!U40",TRUE)</f>
        <v>0.45682714870818214</v>
      </c>
      <c r="AM20" s="29">
        <f t="shared" ca="1" si="43"/>
        <v>1.0096452000498317</v>
      </c>
      <c r="AN20" s="36">
        <v>2.1599999999999999E-4</v>
      </c>
      <c r="AO20" s="29">
        <f t="shared" ca="1" si="44"/>
        <v>1.0096070607888621</v>
      </c>
      <c r="AP20" s="29">
        <f t="shared" ca="1" si="45"/>
        <v>1.0098119186664261</v>
      </c>
      <c r="AQ20" s="29">
        <f t="shared" ca="1" si="46"/>
        <v>1.0094022029112981</v>
      </c>
      <c r="AR20" s="4" cm="1">
        <f t="array" aca="1" ref="AR20" ca="1">INDIRECT("'" &amp; $Z20 &amp; "'!V40",TRUE)</f>
        <v>0.42002589018989156</v>
      </c>
      <c r="AS20" s="29">
        <f t="shared" ca="1" si="47"/>
        <v>1.0043725162463264</v>
      </c>
      <c r="AT20" s="36">
        <v>2.6699999999999998E-4</v>
      </c>
      <c r="AU20" s="29">
        <f t="shared" ca="1" si="48"/>
        <v>1.0044673012780521</v>
      </c>
      <c r="AV20" s="29">
        <f t="shared" ca="1" si="49"/>
        <v>1.0047365581256902</v>
      </c>
      <c r="AW20" s="29">
        <f t="shared" ca="1" si="50"/>
        <v>1.0041980444304139</v>
      </c>
    </row>
    <row r="21" spans="1:49" x14ac:dyDescent="0.25">
      <c r="A21" s="2" t="s">
        <v>60</v>
      </c>
      <c r="B21" s="4" cm="1">
        <f t="array" aca="1" ref="B21" ca="1">INDIRECT("'" &amp; $A21 &amp; "'!C40",TRUE)</f>
        <v>2.57169136903111E-6</v>
      </c>
      <c r="C21" s="4" cm="1">
        <f t="array" aca="1" ref="C21" ca="1">INDIRECT("'" &amp; $A21 &amp; "'!D40",TRUE)</f>
        <v>5.8914256293912698E-2</v>
      </c>
      <c r="D21" s="4" cm="1">
        <f t="array" aca="1" ref="D21" ca="1">INDIRECT("'" &amp; $A21 &amp; "'!E40",TRUE)</f>
        <v>1.0089241438729799</v>
      </c>
      <c r="E21" s="4" cm="1">
        <f t="array" aca="1" ref="E21" ca="1">INDIRECT("'" &amp; $A21 &amp; "'!F40",TRUE)</f>
        <v>0.92751095008865503</v>
      </c>
      <c r="F21" s="4" cm="1">
        <f t="array" aca="1" ref="F21" ca="1">INDIRECT("'" &amp; $A21 &amp; "'!G40",TRUE)</f>
        <v>2.2085710174753101</v>
      </c>
      <c r="G21" s="7" cm="1">
        <f t="array" aca="1" ref="G21" ca="1">INDIRECT("'" &amp; $A21 &amp; "'!M40",TRUE)</f>
        <v>2.6674965394880523E-2</v>
      </c>
      <c r="H21" s="25">
        <f ca="1">$AA$3/G21</f>
        <v>1.020887500165772</v>
      </c>
      <c r="I21" s="35">
        <v>6.0499999999999996E-4</v>
      </c>
      <c r="J21" s="25">
        <f t="shared" ca="1" si="29"/>
        <v>1.0204940909417184</v>
      </c>
      <c r="K21" s="25">
        <f t="shared" ca="1" si="30"/>
        <v>1.0210411074991461</v>
      </c>
      <c r="L21" s="25">
        <f ca="1">J21-I$22</f>
        <v>1.0199470743842907</v>
      </c>
      <c r="M21" s="4" cm="1">
        <f t="array" aca="1" ref="M21" ca="1">INDIRECT("'" &amp; $A21 &amp; "'!I40",TRUE)</f>
        <v>0.45682298357152101</v>
      </c>
      <c r="N21" s="29">
        <f t="shared" ca="1" si="32"/>
        <v>1.0096544056073204</v>
      </c>
      <c r="O21" s="36">
        <v>2.03E-4</v>
      </c>
      <c r="P21" s="29">
        <f t="shared" ca="1" si="33"/>
        <v>1.0096446440378291</v>
      </c>
      <c r="Q21" s="29">
        <f t="shared" ca="1" si="34"/>
        <v>1.0098453994860739</v>
      </c>
      <c r="R21" s="29">
        <f t="shared" ca="1" si="35"/>
        <v>1.0094438885895842</v>
      </c>
      <c r="S21" s="4" cm="1">
        <f t="array" aca="1" ref="S21" ca="1">INDIRECT("'" &amp; $A21 &amp; "'!J40",TRUE)</f>
        <v>0.41996080131298802</v>
      </c>
      <c r="T21" s="29">
        <f t="shared" ca="1" si="36"/>
        <v>1.0045281819152909</v>
      </c>
      <c r="U21" s="36">
        <v>2.7E-4</v>
      </c>
      <c r="V21" s="29">
        <f t="shared" ca="1" si="37"/>
        <v>1.0044779453417951</v>
      </c>
      <c r="W21" s="29">
        <f t="shared" ca="1" si="38"/>
        <v>1.0047472021894333</v>
      </c>
      <c r="X21" s="29">
        <f t="shared" ca="1" si="39"/>
        <v>1.004208688494157</v>
      </c>
      <c r="Z21" s="2" t="s">
        <v>60</v>
      </c>
      <c r="AA21" s="8" cm="1">
        <f t="array" aca="1" ref="AA21" ca="1">INDIRECT("'" &amp; $Z21 &amp; "'!O40",TRUE)</f>
        <v>9.6092664729595418E-6</v>
      </c>
      <c r="AB21" s="4" cm="1">
        <f t="array" aca="1" ref="AB21" ca="1">INDIRECT("'" &amp; $Z21 &amp; "'!X40",TRUE)</f>
        <v>5.8899753127000173E-2</v>
      </c>
      <c r="AC21" s="4" cm="1">
        <f t="array" aca="1" ref="AC21" ca="1">INDIRECT("'" &amp; $Z21 &amp; "'!Q40",TRUE)</f>
        <v>1.0088602281309265</v>
      </c>
      <c r="AD21" s="4" cm="1">
        <f t="array" aca="1" ref="AD21" ca="1">INDIRECT("'" &amp; $Z21 &amp; "'!R40",TRUE)</f>
        <v>0.92742818434141938</v>
      </c>
      <c r="AE21" s="4" cm="1">
        <f t="array" aca="1" ref="AE21" ca="1">INDIRECT("'" &amp; $Z21 &amp; "'!S40",TRUE)</f>
        <v>2.2083512025044598</v>
      </c>
      <c r="AF21" s="4" cm="1">
        <f t="array" aca="1" ref="AF21" ca="1">INDIRECT("'" &amp; $Z21 &amp; "'!Y40",TRUE)</f>
        <v>2.6671322505799434E-2</v>
      </c>
      <c r="AG21" s="25">
        <f ca="1">$AA$3/AF21</f>
        <v>1.0210269375681194</v>
      </c>
      <c r="AH21" s="35">
        <v>6.0499999999999996E-4</v>
      </c>
      <c r="AI21" s="25">
        <f t="shared" ca="1" si="40"/>
        <v>1.0206373528599246</v>
      </c>
      <c r="AJ21" s="25">
        <f t="shared" ca="1" si="41"/>
        <v>1.0212639673745985</v>
      </c>
      <c r="AK21" s="25">
        <f t="shared" ca="1" si="42"/>
        <v>1.0200107383452508</v>
      </c>
      <c r="AL21" s="4" cm="1">
        <f t="array" aca="1" ref="AL21" ca="1">INDIRECT("'" &amp; $Z21 &amp; "'!U40",TRUE)</f>
        <v>0.45683951765798508</v>
      </c>
      <c r="AM21" s="29">
        <f t="shared" ca="1" si="43"/>
        <v>1.0096178638621431</v>
      </c>
      <c r="AN21" s="36">
        <v>2.03E-4</v>
      </c>
      <c r="AO21" s="29">
        <f t="shared" ca="1" si="44"/>
        <v>1.0096070607888621</v>
      </c>
      <c r="AP21" s="29">
        <f t="shared" ca="1" si="45"/>
        <v>1.0098119186664261</v>
      </c>
      <c r="AQ21" s="29">
        <f t="shared" ca="1" si="46"/>
        <v>1.0094022029112981</v>
      </c>
      <c r="AR21" s="4" cm="1">
        <f t="array" aca="1" ref="AR21" ca="1">INDIRECT("'" &amp; $Z21 &amp; "'!V40",TRUE)</f>
        <v>0.41996512640363309</v>
      </c>
      <c r="AS21" s="29">
        <f t="shared" ca="1" si="47"/>
        <v>1.0045178365909553</v>
      </c>
      <c r="AT21" s="36">
        <v>2.7E-4</v>
      </c>
      <c r="AU21" s="29">
        <f t="shared" ca="1" si="48"/>
        <v>1.0044673012780521</v>
      </c>
      <c r="AV21" s="29">
        <f t="shared" ca="1" si="49"/>
        <v>1.0047365581256902</v>
      </c>
      <c r="AW21" s="29">
        <f t="shared" ca="1" si="50"/>
        <v>1.0041980444304139</v>
      </c>
    </row>
    <row r="22" spans="1:49" x14ac:dyDescent="0.25">
      <c r="A22" s="2" t="s">
        <v>30</v>
      </c>
      <c r="B22" s="5">
        <f t="shared" ref="B22:T22" ca="1" si="51">AVERAGE(B18:B21)</f>
        <v>6.3132612304608269E-6</v>
      </c>
      <c r="C22" s="5">
        <f t="shared" ca="1" si="51"/>
        <v>5.73378907533936E-2</v>
      </c>
      <c r="D22" s="5">
        <f t="shared" ca="1" si="51"/>
        <v>0.98154463457104169</v>
      </c>
      <c r="E22" s="5">
        <f t="shared" ca="1" si="51"/>
        <v>0.90237771272896183</v>
      </c>
      <c r="F22" s="5">
        <f t="shared" ca="1" si="51"/>
        <v>2.1486130716033598</v>
      </c>
      <c r="G22" s="5">
        <f t="shared" ca="1" si="51"/>
        <v>2.6685256355044536E-2</v>
      </c>
      <c r="H22" s="26">
        <f t="shared" ca="1" si="51"/>
        <v>1.0204940909417184</v>
      </c>
      <c r="I22" s="26">
        <f>SQRT(SUMSQ(I18:I21)/COUNT(I18:I21))</f>
        <v>5.4701655742765232E-4</v>
      </c>
      <c r="J22" s="26"/>
      <c r="K22" s="26"/>
      <c r="L22" s="26"/>
      <c r="M22" s="5">
        <f t="shared" ca="1" si="51"/>
        <v>0.45682740063922023</v>
      </c>
      <c r="N22" s="30">
        <f t="shared" ca="1" si="51"/>
        <v>1.0096446440378291</v>
      </c>
      <c r="O22" s="26">
        <f>SQRT(SUMSQ(O18:O21)/COUNT(O18:O21))</f>
        <v>2.0075544824487332E-4</v>
      </c>
      <c r="P22" s="30"/>
      <c r="Q22" s="30"/>
      <c r="R22" s="30"/>
      <c r="S22" s="5">
        <f t="shared" ca="1" si="51"/>
        <v>0.41998180668745999</v>
      </c>
      <c r="T22" s="30">
        <f t="shared" ca="1" si="51"/>
        <v>1.0044779453417951</v>
      </c>
      <c r="U22" s="26">
        <f>SQRT(SUMSQ(U18:U21)/COUNT(U18:U21))</f>
        <v>2.69256847638087E-4</v>
      </c>
      <c r="V22" s="30"/>
      <c r="W22" s="30"/>
      <c r="X22" s="3"/>
      <c r="AA22" s="5">
        <f t="shared" ref="AA22:AS22" ca="1" si="52">AVERAGE(AA18:AA21)</f>
        <v>1.3350836334389285E-5</v>
      </c>
      <c r="AB22" s="5">
        <f t="shared" ca="1" si="52"/>
        <v>5.7322518093084807E-2</v>
      </c>
      <c r="AC22" s="5">
        <f t="shared" ca="1" si="52"/>
        <v>0.98148071882899035</v>
      </c>
      <c r="AD22" s="5">
        <f t="shared" ca="1" si="52"/>
        <v>0.90229494698172608</v>
      </c>
      <c r="AE22" s="5">
        <f t="shared" ca="1" si="52"/>
        <v>2.1483932566325121</v>
      </c>
      <c r="AF22" s="5">
        <f t="shared" ca="1" si="52"/>
        <v>2.6681510703697273E-2</v>
      </c>
      <c r="AG22" s="26">
        <f t="shared" ca="1" si="52"/>
        <v>1.0206373528599246</v>
      </c>
      <c r="AH22" s="26">
        <f>SQRT(SUMSQ(AH18:AH21)/COUNT(AH18:AH21))</f>
        <v>6.2661451467389427E-4</v>
      </c>
      <c r="AI22" s="26"/>
      <c r="AJ22" s="26"/>
      <c r="AK22" s="26"/>
      <c r="AL22" s="5">
        <f t="shared" ca="1" si="52"/>
        <v>0.45684440634016404</v>
      </c>
      <c r="AM22" s="30">
        <f t="shared" ca="1" si="52"/>
        <v>1.0096070607888621</v>
      </c>
      <c r="AN22" s="26">
        <f>SQRT(SUMSQ(AN18:AN21)/COUNT(AN18:AN21))</f>
        <v>2.0485787756393455E-4</v>
      </c>
      <c r="AO22" s="30"/>
      <c r="AP22" s="30"/>
      <c r="AQ22" s="30"/>
      <c r="AR22" s="5">
        <f t="shared" ca="1" si="52"/>
        <v>0.41998625711738685</v>
      </c>
      <c r="AS22" s="30">
        <f t="shared" ca="1" si="52"/>
        <v>1.0044673012780521</v>
      </c>
      <c r="AT22" s="26">
        <f>SQRT(SUMSQ(AT18:AT21)/COUNT(AT18:AT21))</f>
        <v>2.69256847638087E-4</v>
      </c>
      <c r="AU22" s="3"/>
      <c r="AV22" s="3"/>
      <c r="AW22" s="3"/>
    </row>
    <row r="23" spans="1:49" x14ac:dyDescent="0.25">
      <c r="B23" s="6">
        <f t="shared" ref="B23:S23" ca="1" si="53">STDEV(B18:B21)/B22</f>
        <v>8.0216796796990888</v>
      </c>
      <c r="C23" s="9">
        <f t="shared" ca="1" si="53"/>
        <v>2.9964609166478071E-2</v>
      </c>
      <c r="D23" s="9">
        <f t="shared" ca="1" si="53"/>
        <v>2.9772438826062304E-2</v>
      </c>
      <c r="E23" s="9">
        <f t="shared" ca="1" si="53"/>
        <v>2.9806523983112603E-2</v>
      </c>
      <c r="F23" s="9">
        <f t="shared" ca="1" si="53"/>
        <v>2.9795927610946526E-2</v>
      </c>
      <c r="G23" s="12">
        <f t="shared" ca="1" si="53"/>
        <v>6.1355736626018064E-4</v>
      </c>
      <c r="H23" s="27"/>
      <c r="I23" s="27">
        <f ca="1">I22/H22</f>
        <v>5.3603108757137633E-4</v>
      </c>
      <c r="J23" s="27"/>
      <c r="K23" s="27"/>
      <c r="L23" s="27"/>
      <c r="M23" s="10">
        <f t="shared" ca="1" si="53"/>
        <v>3.2234919131923949E-5</v>
      </c>
      <c r="N23" s="28"/>
      <c r="O23" s="27">
        <f ca="1">O22/N22</f>
        <v>1.9883772912616122E-4</v>
      </c>
      <c r="P23" s="28"/>
      <c r="Q23" s="28"/>
      <c r="R23" s="28"/>
      <c r="S23" s="10">
        <f t="shared" ca="1" si="53"/>
        <v>8.0370811230875679E-5</v>
      </c>
      <c r="T23" s="28"/>
      <c r="U23" s="27">
        <f ca="1">U22/T22</f>
        <v>2.6805650525902448E-4</v>
      </c>
      <c r="V23" s="28"/>
      <c r="W23" s="28"/>
      <c r="X23" s="3"/>
      <c r="AA23" s="6">
        <f t="shared" ref="AA23:AR23" ca="1" si="54">STDEV(AA18:AA21)/AA22</f>
        <v>3.7932424648613763</v>
      </c>
      <c r="AB23" s="9">
        <f t="shared" ca="1" si="54"/>
        <v>2.9954508158957741E-2</v>
      </c>
      <c r="AC23" s="9">
        <f t="shared" ca="1" si="54"/>
        <v>2.9774377659380676E-2</v>
      </c>
      <c r="AD23" s="9">
        <f t="shared" ca="1" si="54"/>
        <v>2.9809258077145049E-2</v>
      </c>
      <c r="AE23" s="9">
        <f t="shared" ca="1" si="54"/>
        <v>2.9798976210609184E-2</v>
      </c>
      <c r="AF23" s="12">
        <f t="shared" ca="1" si="54"/>
        <v>6.1472837918796492E-4</v>
      </c>
      <c r="AG23" s="27"/>
      <c r="AH23" s="27">
        <f ca="1">AH22/AG22</f>
        <v>6.1394432892158978E-4</v>
      </c>
      <c r="AI23" s="27"/>
      <c r="AJ23" s="27"/>
      <c r="AK23" s="27"/>
      <c r="AL23" s="10">
        <f t="shared" ca="1" si="54"/>
        <v>3.302399781374445E-5</v>
      </c>
      <c r="AM23" s="28"/>
      <c r="AN23" s="27">
        <f ca="1">AN22/AM22</f>
        <v>2.0290852304843005E-4</v>
      </c>
      <c r="AO23" s="28"/>
      <c r="AP23" s="28"/>
      <c r="AQ23" s="28"/>
      <c r="AR23" s="10">
        <f t="shared" ca="1" si="54"/>
        <v>8.0335733288921726E-5</v>
      </c>
      <c r="AS23" s="28"/>
      <c r="AT23" s="27">
        <f ca="1">AT22/AS22</f>
        <v>2.680593457800898E-4</v>
      </c>
      <c r="AU23" s="3"/>
      <c r="AV23" s="3"/>
      <c r="AW23" s="3"/>
    </row>
    <row r="24" spans="1:49" x14ac:dyDescent="0.25">
      <c r="B24" s="6"/>
      <c r="C24" s="9"/>
      <c r="D24" s="9"/>
      <c r="E24" s="9"/>
      <c r="F24" s="9"/>
      <c r="G24" s="23"/>
      <c r="H24" s="27"/>
      <c r="I24" s="27"/>
      <c r="J24" s="27"/>
      <c r="K24" s="27"/>
      <c r="L24" s="27"/>
      <c r="M24" s="23"/>
      <c r="N24" s="28"/>
      <c r="O24" s="28"/>
      <c r="P24" s="28"/>
      <c r="Q24" s="28"/>
      <c r="R24" s="28"/>
      <c r="S24" s="23"/>
      <c r="T24" s="28"/>
      <c r="U24" s="28"/>
      <c r="V24" s="28"/>
      <c r="W24" s="28"/>
      <c r="X24" s="3"/>
      <c r="AA24" s="6"/>
      <c r="AB24" s="9"/>
      <c r="AC24" s="9"/>
      <c r="AD24" s="9"/>
      <c r="AE24" s="9"/>
      <c r="AF24" s="23"/>
      <c r="AG24" s="27"/>
      <c r="AH24" s="27"/>
      <c r="AI24" s="27"/>
      <c r="AJ24" s="27"/>
      <c r="AK24" s="27"/>
      <c r="AL24" s="23"/>
      <c r="AM24" s="28"/>
      <c r="AN24" s="28"/>
      <c r="AO24" s="28"/>
      <c r="AP24" s="28"/>
      <c r="AQ24" s="28"/>
      <c r="AR24" s="23"/>
      <c r="AS24" s="28"/>
      <c r="AT24" s="28"/>
      <c r="AU24" s="3"/>
      <c r="AV24" s="3"/>
      <c r="AW24" s="3"/>
    </row>
    <row r="25" spans="1:49" x14ac:dyDescent="0.25">
      <c r="B25" s="6"/>
      <c r="C25" s="9"/>
      <c r="D25" s="9"/>
      <c r="E25" s="9"/>
      <c r="F25" s="9"/>
      <c r="G25" s="31"/>
      <c r="H25" s="20"/>
      <c r="I25" s="20"/>
      <c r="J25" s="31"/>
      <c r="K25" s="31"/>
      <c r="L25" s="31"/>
      <c r="M25" s="31"/>
      <c r="N25" s="20"/>
      <c r="O25" s="20"/>
      <c r="P25" s="31"/>
      <c r="Q25" s="31"/>
      <c r="R25" s="31"/>
      <c r="S25" s="31"/>
      <c r="T25" s="20"/>
      <c r="U25" s="20"/>
      <c r="V25" s="31"/>
      <c r="W25" s="31"/>
      <c r="X25" s="3"/>
      <c r="AA25" s="6"/>
      <c r="AB25" s="9"/>
      <c r="AC25" s="9"/>
      <c r="AD25" s="9"/>
      <c r="AE25" s="9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U25" s="3"/>
      <c r="AV25" s="3"/>
      <c r="AW25" s="3"/>
    </row>
    <row r="26" spans="1:49" x14ac:dyDescent="0.25">
      <c r="J26" s="3"/>
      <c r="K26" s="3"/>
      <c r="L26" s="3"/>
      <c r="P26" s="3"/>
      <c r="Q26" s="3"/>
      <c r="R26" s="3"/>
      <c r="V26" s="3"/>
      <c r="W26" s="3"/>
      <c r="X26" s="3"/>
      <c r="AI26" s="3"/>
      <c r="AJ26" s="3"/>
      <c r="AK26" s="3"/>
      <c r="AO26" s="3"/>
      <c r="AP26" s="3"/>
      <c r="AQ26" s="3"/>
      <c r="AU26" s="3"/>
      <c r="AV26" s="3"/>
      <c r="AW26" s="3"/>
    </row>
    <row r="27" spans="1:49" x14ac:dyDescent="0.25">
      <c r="A27" s="2" t="s">
        <v>33</v>
      </c>
      <c r="B27" s="8" cm="1">
        <f t="array" aca="1" ref="B27" ca="1">INDIRECT("'" &amp; $A27 &amp; "'!C40",TRUE)</f>
        <v>4.8363982782689997E-5</v>
      </c>
      <c r="C27" s="4" cm="1">
        <f t="array" aca="1" ref="C27" ca="1">INDIRECT("'" &amp; $A27 &amp; "'!D40",TRUE)</f>
        <v>3.8616337196970198E-2</v>
      </c>
      <c r="D27" s="4" cm="1">
        <f t="array" aca="1" ref="D27" ca="1">INDIRECT("'" &amp; $A27 &amp; "'!E40",TRUE)</f>
        <v>0.66084910578621103</v>
      </c>
      <c r="E27" s="4" cm="1">
        <f t="array" aca="1" ref="E27" ca="1">INDIRECT("'" &amp; $A27 &amp; "'!F40",TRUE)</f>
        <v>0.60695668151649795</v>
      </c>
      <c r="F27" s="4" cm="1">
        <f t="array" aca="1" ref="F27" ca="1">INDIRECT("'" &amp; $A27 &amp; "'!G40",TRUE)</f>
        <v>1.44596284382791</v>
      </c>
      <c r="G27" s="7" cm="1">
        <f t="array" aca="1" ref="G27" ca="1">INDIRECT("'" &amp; $A27 &amp; "'!M40",TRUE)</f>
        <v>2.6698636060648939E-2</v>
      </c>
      <c r="H27" s="25">
        <f ca="1">$AA$3/G27</f>
        <v>1.0199823944986255</v>
      </c>
      <c r="I27" s="35">
        <v>7.6499999999999995E-4</v>
      </c>
      <c r="J27" s="25">
        <f ca="1">$H$31</f>
        <v>1.0207198741622481</v>
      </c>
      <c r="K27" s="25">
        <f ca="1">J27+I$31</f>
        <v>1.021562385586503</v>
      </c>
      <c r="L27" s="25">
        <f ca="1">J27-I$31</f>
        <v>1.0198773627379931</v>
      </c>
      <c r="M27" s="4" cm="1">
        <f t="array" aca="1" ref="M27" ca="1">INDIRECT("'" &amp; $A27 &amp; "'!I40",TRUE)</f>
        <v>0.45703091628185899</v>
      </c>
      <c r="N27" s="29">
        <f ca="1">$AB$3/M27</f>
        <v>1.0091950489870494</v>
      </c>
      <c r="O27" s="36">
        <v>2.0699999999999999E-4</v>
      </c>
      <c r="P27" s="29">
        <f ca="1">$N$31</f>
        <v>1.0090615201647031</v>
      </c>
      <c r="Q27" s="29">
        <f ca="1">P27+O$31</f>
        <v>1.009270090296793</v>
      </c>
      <c r="R27" s="29">
        <f ca="1">P27-O$31</f>
        <v>1.0088529500326131</v>
      </c>
      <c r="S27" s="4" cm="1">
        <f t="array" aca="1" ref="S27" ca="1">INDIRECT("'" &amp; $A27 &amp; "'!J40",TRUE)</f>
        <v>0.419759971771134</v>
      </c>
      <c r="T27" s="29">
        <f ca="1">$AC$3/S27</f>
        <v>1.0050087873758409</v>
      </c>
      <c r="U27" s="36">
        <v>2.7999999999999998E-4</v>
      </c>
      <c r="V27" s="29">
        <f ca="1">$T$31</f>
        <v>1.0049179676264144</v>
      </c>
      <c r="W27" s="29">
        <f ca="1">V27+U$31</f>
        <v>1.0051940147238452</v>
      </c>
      <c r="X27" s="29">
        <f ca="1">V27-U$31</f>
        <v>1.0046419205289836</v>
      </c>
      <c r="Z27" s="2" t="s">
        <v>33</v>
      </c>
      <c r="AA27" s="8" cm="1">
        <f t="array" aca="1" ref="AA27" ca="1">INDIRECT("'" &amp; $Z27 &amp; "'!O40",TRUE)</f>
        <v>5.5401557886618406E-5</v>
      </c>
      <c r="AB27" s="4" cm="1">
        <f t="array" aca="1" ref="AB27" ca="1">INDIRECT("'" &amp; $Z27 &amp; "'!X40",TRUE)</f>
        <v>3.859120063729115E-2</v>
      </c>
      <c r="AC27" s="4" cm="1">
        <f t="array" aca="1" ref="AC27" ca="1">INDIRECT("'" &amp; $Z27 &amp; "'!Q40",TRUE)</f>
        <v>0.66078519004416036</v>
      </c>
      <c r="AD27" s="4" cm="1">
        <f t="array" aca="1" ref="AD27" ca="1">INDIRECT("'" &amp; $Z27 &amp; "'!R40",TRUE)</f>
        <v>0.60687391576926208</v>
      </c>
      <c r="AE27" s="4" cm="1">
        <f t="array" aca="1" ref="AE27" ca="1">INDIRECT("'" &amp; $Z27 &amp; "'!S40",TRUE)</f>
        <v>1.4457430288570612</v>
      </c>
      <c r="AF27" s="4" cm="1">
        <f t="array" aca="1" ref="AF27" ca="1">INDIRECT("'" &amp; $Z27 &amp; "'!Y40",TRUE)</f>
        <v>2.6693076773963376E-2</v>
      </c>
      <c r="AG27" s="25">
        <f ca="1">$AA$3/AF27</f>
        <v>1.0201948231591826</v>
      </c>
      <c r="AH27" s="35">
        <v>7.6599999999999997E-4</v>
      </c>
      <c r="AI27" s="25">
        <f ca="1">$AG$31</f>
        <v>1.0209282143135257</v>
      </c>
      <c r="AJ27" s="25">
        <f ca="1">AI27+AH$31</f>
        <v>1.021771448118588</v>
      </c>
      <c r="AK27" s="25">
        <f ca="1">AI27-AH$31</f>
        <v>1.0200849805084633</v>
      </c>
      <c r="AL27" s="4" cm="1">
        <f t="array" aca="1" ref="AL27" ca="1">INDIRECT("'" &amp; $Z27 &amp; "'!U40",TRUE)</f>
        <v>0.45705619874638581</v>
      </c>
      <c r="AM27" s="29">
        <f ca="1">$AB$3/AL27</f>
        <v>1.0091392244777293</v>
      </c>
      <c r="AN27" s="36">
        <v>2.0699999999999999E-4</v>
      </c>
      <c r="AO27" s="29">
        <f ca="1">$AM$31</f>
        <v>1.0090068702314343</v>
      </c>
      <c r="AP27" s="29">
        <f ca="1">AO27+AN$31</f>
        <v>1.0092154403635243</v>
      </c>
      <c r="AQ27" s="29">
        <f ca="1">AO27-AN$31</f>
        <v>1.0087983000993443</v>
      </c>
      <c r="AR27" s="4" cm="1">
        <f t="array" aca="1" ref="AR27" ca="1">INDIRECT("'" &amp; $Z27 &amp; "'!V40",TRUE)</f>
        <v>0.41976654643110678</v>
      </c>
      <c r="AS27" s="29">
        <f ca="1">$AC$3/AR27</f>
        <v>1.0049930462666392</v>
      </c>
      <c r="AT27" s="36">
        <v>2.7999999999999998E-4</v>
      </c>
      <c r="AU27" s="29">
        <f ca="1">$AS$31</f>
        <v>1.0049025486940022</v>
      </c>
      <c r="AV27" s="29">
        <f ca="1">AU27+AT$31</f>
        <v>1.0051748412756125</v>
      </c>
      <c r="AW27" s="29">
        <f ca="1">AU27-AT$31</f>
        <v>1.0046302561123919</v>
      </c>
    </row>
    <row r="28" spans="1:49" x14ac:dyDescent="0.25">
      <c r="A28" s="2" t="s">
        <v>43</v>
      </c>
      <c r="B28" s="8" cm="1">
        <f t="array" aca="1" ref="B28" ca="1">INDIRECT("'" &amp; $A28 &amp; "'!C40",TRUE)</f>
        <v>-8.6027843881559597E-6</v>
      </c>
      <c r="C28" s="4" cm="1">
        <f t="array" aca="1" ref="C28" ca="1">INDIRECT("'" &amp; $A28 &amp; "'!D40",TRUE)</f>
        <v>3.8573287635224697E-2</v>
      </c>
      <c r="D28" s="4" cm="1">
        <f t="array" aca="1" ref="D28" ca="1">INDIRECT("'" &amp; $A28 &amp; "'!E40",TRUE)</f>
        <v>0.66094255239887401</v>
      </c>
      <c r="E28" s="4" cm="1">
        <f t="array" aca="1" ref="E28" ca="1">INDIRECT("'" &amp; $A28 &amp; "'!F40",TRUE)</f>
        <v>0.60705755808532502</v>
      </c>
      <c r="F28" s="4" cm="1">
        <f t="array" aca="1" ref="F28" ca="1">INDIRECT("'" &amp; $A28 &amp; "'!G40",TRUE)</f>
        <v>1.44615400033139</v>
      </c>
      <c r="G28" s="7" cm="1">
        <f t="array" aca="1" ref="G28" ca="1">INDIRECT("'" &amp; $A28 &amp; "'!M40",TRUE)</f>
        <v>2.6674773053774782E-2</v>
      </c>
      <c r="H28" s="25">
        <f ca="1">$AA$3/G28</f>
        <v>1.0208948613766893</v>
      </c>
      <c r="I28" s="35">
        <v>9.2800000000000001E-4</v>
      </c>
      <c r="J28" s="25">
        <f t="shared" ref="J28:J30" ca="1" si="55">$H$31</f>
        <v>1.0207198741622481</v>
      </c>
      <c r="K28" s="25">
        <f t="shared" ref="K28:K30" ca="1" si="56">J28+I$31</f>
        <v>1.021562385586503</v>
      </c>
      <c r="L28" s="25">
        <f t="shared" ref="L28:L30" ca="1" si="57">J28-I$31</f>
        <v>1.0198773627379931</v>
      </c>
      <c r="M28" s="4" cm="1">
        <f t="array" aca="1" ref="M28" ca="1">INDIRECT("'" &amp; $A28 &amp; "'!I40",TRUE)</f>
        <v>0.45703404386221402</v>
      </c>
      <c r="N28" s="29">
        <f t="shared" ref="N28:N30" ca="1" si="58">$AB$3/M28</f>
        <v>1.0091881428524803</v>
      </c>
      <c r="O28" s="36">
        <v>2.0100000000000001E-4</v>
      </c>
      <c r="P28" s="29">
        <f t="shared" ref="P28:P30" ca="1" si="59">$N$31</f>
        <v>1.0090615201647031</v>
      </c>
      <c r="Q28" s="29">
        <f t="shared" ref="Q28:Q30" ca="1" si="60">P28+O$31</f>
        <v>1.009270090296793</v>
      </c>
      <c r="R28" s="29">
        <f t="shared" ref="R28:R30" ca="1" si="61">P28-O$31</f>
        <v>1.0088529500326131</v>
      </c>
      <c r="S28" s="4" cm="1">
        <f t="array" aca="1" ref="S28" ca="1">INDIRECT("'" &amp; $A28 &amp; "'!J40",TRUE)</f>
        <v>0.41977524912068997</v>
      </c>
      <c r="T28" s="29">
        <f t="shared" ref="T28:T30" ca="1" si="62">$AC$3/S28</f>
        <v>1.0049722109683854</v>
      </c>
      <c r="U28" s="36">
        <v>2.7E-4</v>
      </c>
      <c r="V28" s="29">
        <f t="shared" ref="V28:V30" ca="1" si="63">$T$31</f>
        <v>1.0049179676264144</v>
      </c>
      <c r="W28" s="29">
        <f t="shared" ref="W28:W30" ca="1" si="64">V28+U$31</f>
        <v>1.0051940147238452</v>
      </c>
      <c r="X28" s="29">
        <f t="shared" ref="X28:X30" ca="1" si="65">V28-U$31</f>
        <v>1.0046419205289836</v>
      </c>
      <c r="Z28" s="2" t="s">
        <v>43</v>
      </c>
      <c r="AA28" s="8" cm="1">
        <f t="array" aca="1" ref="AA28" ca="1">INDIRECT("'" &amp; $Z28 &amp; "'!O40",TRUE)</f>
        <v>-1.565209284227533E-6</v>
      </c>
      <c r="AB28" s="4" cm="1">
        <f t="array" aca="1" ref="AB28" ca="1">INDIRECT("'" &amp; $Z28 &amp; "'!X40",TRUE)</f>
        <v>3.8561380571171505E-2</v>
      </c>
      <c r="AC28" s="4" cm="1">
        <f t="array" aca="1" ref="AC28" ca="1">INDIRECT("'" &amp; $Z28 &amp; "'!Q40",TRUE)</f>
        <v>0.660878636656823</v>
      </c>
      <c r="AD28" s="4" cm="1">
        <f t="array" aca="1" ref="AD28" ca="1">INDIRECT("'" &amp; $Z28 &amp; "'!R40",TRUE)</f>
        <v>0.60697479233808871</v>
      </c>
      <c r="AE28" s="4" cm="1">
        <f t="array" aca="1" ref="AE28" ca="1">INDIRECT("'" &amp; $Z28 &amp; "'!S40",TRUE)</f>
        <v>1.4459341853605461</v>
      </c>
      <c r="AF28" s="4" cm="1">
        <f t="array" aca="1" ref="AF28" ca="1">INDIRECT("'" &amp; $Z28 &amp; "'!Y40",TRUE)</f>
        <v>2.6669209983843256E-2</v>
      </c>
      <c r="AG28" s="25">
        <f ca="1">$AA$3/AF28</f>
        <v>1.0211078151728465</v>
      </c>
      <c r="AH28" s="35">
        <v>9.2800000000000001E-4</v>
      </c>
      <c r="AI28" s="25">
        <f t="shared" ref="AI28:AI30" ca="1" si="66">$AG$31</f>
        <v>1.0209282143135257</v>
      </c>
      <c r="AJ28" s="25">
        <f t="shared" ref="AJ28:AJ30" ca="1" si="67">AI28+AH$31</f>
        <v>1.021771448118588</v>
      </c>
      <c r="AK28" s="25">
        <f t="shared" ref="AK28:AK30" ca="1" si="68">AI28-AH$31</f>
        <v>1.0200849805084633</v>
      </c>
      <c r="AL28" s="4" cm="1">
        <f t="array" aca="1" ref="AL28" ca="1">INDIRECT("'" &amp; $Z28 &amp; "'!U40",TRUE)</f>
        <v>0.4570593275789932</v>
      </c>
      <c r="AM28" s="29">
        <f t="shared" ref="AM28:AM30" ca="1" si="69">$AB$3/AL28</f>
        <v>1.0091323163423509</v>
      </c>
      <c r="AN28" s="36">
        <v>2.0100000000000001E-4</v>
      </c>
      <c r="AO28" s="29">
        <f t="shared" ref="AO28:AO30" ca="1" si="70">$AM$31</f>
        <v>1.0090068702314343</v>
      </c>
      <c r="AP28" s="29">
        <f t="shared" ref="AP28:AP30" ca="1" si="71">AO28+AN$31</f>
        <v>1.0092154403635243</v>
      </c>
      <c r="AQ28" s="29">
        <f t="shared" ref="AQ28:AQ30" ca="1" si="72">AO28-AN$31</f>
        <v>1.0087983000993443</v>
      </c>
      <c r="AR28" s="4" cm="1">
        <f t="array" aca="1" ref="AR28" ca="1">INDIRECT("'" &amp; $Z28 &amp; "'!V40",TRUE)</f>
        <v>0.41978182650689122</v>
      </c>
      <c r="AS28" s="29">
        <f t="shared" ref="AS28:AS30" ca="1" si="73">$AC$3/AR28</f>
        <v>1.0049564644783384</v>
      </c>
      <c r="AT28" s="36">
        <v>2.7E-4</v>
      </c>
      <c r="AU28" s="29">
        <f t="shared" ref="AU28:AU30" ca="1" si="74">$AS$31</f>
        <v>1.0049025486940022</v>
      </c>
      <c r="AV28" s="29">
        <f t="shared" ref="AV28:AV30" ca="1" si="75">AU28+AT$31</f>
        <v>1.0051748412756125</v>
      </c>
      <c r="AW28" s="29">
        <f t="shared" ref="AW28:AW30" ca="1" si="76">AU28-AT$31</f>
        <v>1.0046302561123919</v>
      </c>
    </row>
    <row r="29" spans="1:49" x14ac:dyDescent="0.25">
      <c r="A29" s="2" t="s">
        <v>52</v>
      </c>
      <c r="B29" s="4" cm="1">
        <f t="array" aca="1" ref="B29" ca="1">INDIRECT("'" &amp; $A29 &amp; "'!C40",TRUE)</f>
        <v>3.9450775370786399E-5</v>
      </c>
      <c r="C29" s="4" cm="1">
        <f t="array" aca="1" ref="C29" ca="1">INDIRECT("'" &amp; $A29 &amp; "'!D40",TRUE)</f>
        <v>4.0534747511557098E-2</v>
      </c>
      <c r="D29" s="4" cm="1">
        <f t="array" aca="1" ref="D29" ca="1">INDIRECT("'" &amp; $A29 &amp; "'!E40",TRUE)</f>
        <v>0.694543580815564</v>
      </c>
      <c r="E29" s="4" cm="1">
        <f t="array" aca="1" ref="E29" ca="1">INDIRECT("'" &amp; $A29 &amp; "'!F40",TRUE)</f>
        <v>0.63794864168162202</v>
      </c>
      <c r="F29" s="4" cm="1">
        <f t="array" aca="1" ref="F29" ca="1">INDIRECT("'" &amp; $A29 &amp; "'!G40",TRUE)</f>
        <v>1.5195130806034201</v>
      </c>
      <c r="G29" s="7" cm="1">
        <f t="array" aca="1" ref="G29" ca="1">INDIRECT("'" &amp; $A29 &amp; "'!M40",TRUE)</f>
        <v>2.6669735697207746E-2</v>
      </c>
      <c r="H29" s="25">
        <f ca="1">$AA$3/G29</f>
        <v>1.0210876871134194</v>
      </c>
      <c r="I29" s="35">
        <v>8.4199999999999998E-4</v>
      </c>
      <c r="J29" s="25">
        <f t="shared" ca="1" si="55"/>
        <v>1.0207198741622481</v>
      </c>
      <c r="K29" s="25">
        <f t="shared" ca="1" si="56"/>
        <v>1.021562385586503</v>
      </c>
      <c r="L29" s="25">
        <f t="shared" ca="1" si="57"/>
        <v>1.0198773627379931</v>
      </c>
      <c r="M29" s="4" cm="1">
        <f t="array" aca="1" ref="M29" ca="1">INDIRECT("'" &amp; $A29 &amp; "'!I40",TRUE)</f>
        <v>0.457082949783572</v>
      </c>
      <c r="N29" s="29">
        <f t="shared" ca="1" si="58"/>
        <v>1.0090801640360025</v>
      </c>
      <c r="O29" s="36">
        <v>2.1599999999999999E-4</v>
      </c>
      <c r="P29" s="29">
        <f t="shared" ca="1" si="59"/>
        <v>1.0090615201647031</v>
      </c>
      <c r="Q29" s="29">
        <f t="shared" ca="1" si="60"/>
        <v>1.009270090296793</v>
      </c>
      <c r="R29" s="29">
        <f t="shared" ca="1" si="61"/>
        <v>1.0088529500326131</v>
      </c>
      <c r="S29" s="4" cm="1">
        <f t="array" aca="1" ref="S29" ca="1">INDIRECT("'" &amp; $A29 &amp; "'!J40",TRUE)</f>
        <v>0.41983664875297799</v>
      </c>
      <c r="T29" s="29">
        <f t="shared" ca="1" si="62"/>
        <v>1.0048252373194759</v>
      </c>
      <c r="U29" s="36">
        <v>2.8200000000000002E-4</v>
      </c>
      <c r="V29" s="29">
        <f t="shared" ca="1" si="63"/>
        <v>1.0049179676264144</v>
      </c>
      <c r="W29" s="29">
        <f t="shared" ca="1" si="64"/>
        <v>1.0051940147238452</v>
      </c>
      <c r="X29" s="29">
        <f t="shared" ca="1" si="65"/>
        <v>1.0046419205289836</v>
      </c>
      <c r="Z29" s="2" t="s">
        <v>52</v>
      </c>
      <c r="AA29" s="8" cm="1">
        <f t="array" aca="1" ref="AA29" ca="1">INDIRECT("'" &amp; $Z29 &amp; "'!O40",TRUE)</f>
        <v>4.6488350474714936E-5</v>
      </c>
      <c r="AB29" s="4" cm="1">
        <f t="array" aca="1" ref="AB29" ca="1">INDIRECT("'" &amp; $Z29 &amp; "'!X40",TRUE)</f>
        <v>4.0511682136254272E-2</v>
      </c>
      <c r="AC29" s="4" cm="1">
        <f t="array" aca="1" ref="AC29" ca="1">INDIRECT("'" &amp; $Z29 &amp; "'!Q40",TRUE)</f>
        <v>0.69447966507351278</v>
      </c>
      <c r="AD29" s="4" cm="1">
        <f t="array" aca="1" ref="AD29" ca="1">INDIRECT("'" &amp; $Z29 &amp; "'!R40",TRUE)</f>
        <v>0.63786587593438571</v>
      </c>
      <c r="AE29" s="4" cm="1">
        <f t="array" aca="1" ref="AE29" ca="1">INDIRECT("'" &amp; $Z29 &amp; "'!S40",TRUE)</f>
        <v>1.5192932656325764</v>
      </c>
      <c r="AF29" s="4" cm="1">
        <f t="array" aca="1" ref="AF29" ca="1">INDIRECT("'" &amp; $Z29 &amp; "'!Y40",TRUE)</f>
        <v>2.6664441593262662E-2</v>
      </c>
      <c r="AG29" s="25">
        <f ca="1">$AA$3/AF29</f>
        <v>1.0212904194426795</v>
      </c>
      <c r="AH29" s="35">
        <v>8.43E-4</v>
      </c>
      <c r="AI29" s="25">
        <f t="shared" ca="1" si="66"/>
        <v>1.0209282143135257</v>
      </c>
      <c r="AJ29" s="25">
        <f t="shared" ca="1" si="67"/>
        <v>1.021771448118588</v>
      </c>
      <c r="AK29" s="25">
        <f t="shared" ca="1" si="68"/>
        <v>1.0200849805084633</v>
      </c>
      <c r="AL29" s="4" cm="1">
        <f t="array" aca="1" ref="AL29" ca="1">INDIRECT("'" &amp; $Z29 &amp; "'!U40",TRUE)</f>
        <v>0.45710701495329537</v>
      </c>
      <c r="AM29" s="29">
        <f t="shared" ca="1" si="69"/>
        <v>1.0090270393089307</v>
      </c>
      <c r="AN29" s="36">
        <v>2.1599999999999999E-4</v>
      </c>
      <c r="AO29" s="29">
        <f t="shared" ca="1" si="70"/>
        <v>1.0090068702314343</v>
      </c>
      <c r="AP29" s="29">
        <f t="shared" ca="1" si="71"/>
        <v>1.0092154403635243</v>
      </c>
      <c r="AQ29" s="29">
        <f t="shared" ca="1" si="72"/>
        <v>1.0087983000993443</v>
      </c>
      <c r="AR29" s="4" cm="1">
        <f t="array" aca="1" ref="AR29" ca="1">INDIRECT("'" &amp; $Z29 &amp; "'!V40",TRUE)</f>
        <v>0.41984291581790395</v>
      </c>
      <c r="AS29" s="29">
        <f t="shared" ca="1" si="73"/>
        <v>1.0048102381262916</v>
      </c>
      <c r="AT29" s="36">
        <v>2.6699999999999998E-4</v>
      </c>
      <c r="AU29" s="29">
        <f t="shared" ca="1" si="74"/>
        <v>1.0049025486940022</v>
      </c>
      <c r="AV29" s="29">
        <f t="shared" ca="1" si="75"/>
        <v>1.0051748412756125</v>
      </c>
      <c r="AW29" s="29">
        <f t="shared" ca="1" si="76"/>
        <v>1.0046302561123919</v>
      </c>
    </row>
    <row r="30" spans="1:49" x14ac:dyDescent="0.25">
      <c r="A30" s="2" t="s">
        <v>59</v>
      </c>
      <c r="B30" s="4" cm="1">
        <f t="array" aca="1" ref="B30" ca="1">INDIRECT("'" &amp; $A30 &amp; "'!C40",TRUE)</f>
        <v>-2.74699709570913E-5</v>
      </c>
      <c r="C30" s="4" cm="1">
        <f t="array" aca="1" ref="C30" ca="1">INDIRECT("'" &amp; $A30 &amp; "'!D40",TRUE)</f>
        <v>4.0009554582526703E-2</v>
      </c>
      <c r="D30" s="4" cm="1">
        <f t="array" aca="1" ref="D30" ca="1">INDIRECT("'" &amp; $A30 &amp; "'!E40",TRUE)</f>
        <v>0.68589778248628297</v>
      </c>
      <c r="E30" s="4" cm="1">
        <f t="array" aca="1" ref="E30" ca="1">INDIRECT("'" &amp; $A30 &amp; "'!F40",TRUE)</f>
        <v>0.62979619470885195</v>
      </c>
      <c r="F30" s="4" cm="1">
        <f t="array" aca="1" ref="F30" ca="1">INDIRECT("'" &amp; $A30 &amp; "'!G40",TRUE)</f>
        <v>1.5001601801797899</v>
      </c>
      <c r="G30" s="7" cm="1">
        <f t="array" aca="1" ref="G30" ca="1">INDIRECT("'" &amp; $A30 &amp; "'!M40",TRUE)</f>
        <v>2.6674258527663631E-2</v>
      </c>
      <c r="H30" s="25">
        <f ca="1">$AA$3/G30</f>
        <v>1.0209145536602582</v>
      </c>
      <c r="I30" s="35">
        <v>8.2700000000000004E-4</v>
      </c>
      <c r="J30" s="25">
        <f t="shared" ca="1" si="55"/>
        <v>1.0207198741622481</v>
      </c>
      <c r="K30" s="25">
        <f t="shared" ca="1" si="56"/>
        <v>1.021562385586503</v>
      </c>
      <c r="L30" s="25">
        <f t="shared" ca="1" si="57"/>
        <v>1.0198773627379931</v>
      </c>
      <c r="M30" s="4" cm="1">
        <f t="array" aca="1" ref="M30" ca="1">INDIRECT("'" &amp; $A30 &amp; "'!I40",TRUE)</f>
        <v>0.457217720540124</v>
      </c>
      <c r="N30" s="29">
        <f t="shared" ca="1" si="58"/>
        <v>1.0087827247832803</v>
      </c>
      <c r="O30" s="36">
        <v>2.1000000000000001E-4</v>
      </c>
      <c r="P30" s="29">
        <f t="shared" ca="1" si="59"/>
        <v>1.0090615201647031</v>
      </c>
      <c r="Q30" s="29">
        <f t="shared" ca="1" si="60"/>
        <v>1.009270090296793</v>
      </c>
      <c r="R30" s="29">
        <f t="shared" ca="1" si="61"/>
        <v>1.0088529500326131</v>
      </c>
      <c r="S30" s="4" cm="1">
        <f t="array" aca="1" ref="S30" ca="1">INDIRECT("'" &amp; $A30 &amp; "'!J40",TRUE)</f>
        <v>0.419819770515861</v>
      </c>
      <c r="T30" s="29">
        <f t="shared" ca="1" si="62"/>
        <v>1.0048656348419551</v>
      </c>
      <c r="U30" s="36">
        <v>2.72E-4</v>
      </c>
      <c r="V30" s="29">
        <f t="shared" ca="1" si="63"/>
        <v>1.0049179676264144</v>
      </c>
      <c r="W30" s="29">
        <f t="shared" ca="1" si="64"/>
        <v>1.0051940147238452</v>
      </c>
      <c r="X30" s="29">
        <f t="shared" ca="1" si="65"/>
        <v>1.0046419205289836</v>
      </c>
      <c r="Z30" s="2" t="s">
        <v>59</v>
      </c>
      <c r="AA30" s="8" cm="1">
        <f t="array" aca="1" ref="AA30" ca="1">INDIRECT("'" &amp; $Z30 &amp; "'!O40",TRUE)</f>
        <v>-2.0432395853162776E-5</v>
      </c>
      <c r="AB30" s="4" cm="1">
        <f t="array" aca="1" ref="AB30" ca="1">INDIRECT("'" &amp; $Z30 &amp; "'!X40",TRUE)</f>
        <v>4.0002027105235094E-2</v>
      </c>
      <c r="AC30" s="4" cm="1">
        <f t="array" aca="1" ref="AC30" ca="1">INDIRECT("'" &amp; $Z30 &amp; "'!Q40",TRUE)</f>
        <v>0.68583386674423141</v>
      </c>
      <c r="AD30" s="4" cm="1">
        <f t="array" aca="1" ref="AD30" ca="1">INDIRECT("'" &amp; $Z30 &amp; "'!R40",TRUE)</f>
        <v>0.62971342896161642</v>
      </c>
      <c r="AE30" s="4" cm="1">
        <f t="array" aca="1" ref="AE30" ca="1">INDIRECT("'" &amp; $Z30 &amp; "'!S40",TRUE)</f>
        <v>1.4999403652089387</v>
      </c>
      <c r="AF30" s="4" cm="1">
        <f t="array" aca="1" ref="AF30" ca="1">INDIRECT("'" &amp; $Z30 &amp; "'!Y40",TRUE)</f>
        <v>2.6668896982383495E-2</v>
      </c>
      <c r="AG30" s="25">
        <f ca="1">$AA$3/AF30</f>
        <v>1.0211197994793941</v>
      </c>
      <c r="AH30" s="35">
        <v>8.2799999999999996E-4</v>
      </c>
      <c r="AI30" s="25">
        <f t="shared" ca="1" si="66"/>
        <v>1.0209282143135257</v>
      </c>
      <c r="AJ30" s="25">
        <f t="shared" ca="1" si="67"/>
        <v>1.021771448118588</v>
      </c>
      <c r="AK30" s="25">
        <f t="shared" ca="1" si="68"/>
        <v>1.0200849805084633</v>
      </c>
      <c r="AL30" s="4" cm="1">
        <f t="array" aca="1" ref="AL30" ca="1">INDIRECT("'" &amp; $Z30 &amp; "'!U40",TRUE)</f>
        <v>0.4572421168674457</v>
      </c>
      <c r="AM30" s="29">
        <f t="shared" ca="1" si="69"/>
        <v>1.0087289007967262</v>
      </c>
      <c r="AN30" s="36">
        <v>2.1000000000000001E-4</v>
      </c>
      <c r="AO30" s="29">
        <f t="shared" ca="1" si="70"/>
        <v>1.0090068702314343</v>
      </c>
      <c r="AP30" s="29">
        <f t="shared" ca="1" si="71"/>
        <v>1.0092154403635243</v>
      </c>
      <c r="AQ30" s="29">
        <f t="shared" ca="1" si="72"/>
        <v>1.0087983000993443</v>
      </c>
      <c r="AR30" s="4" cm="1">
        <f t="array" aca="1" ref="AR30" ca="1">INDIRECT("'" &amp; $Z30 &amp; "'!V40",TRUE)</f>
        <v>0.41982611635186318</v>
      </c>
      <c r="AS30" s="29">
        <f t="shared" ca="1" si="73"/>
        <v>1.0048504459047392</v>
      </c>
      <c r="AT30" s="36">
        <v>2.72E-4</v>
      </c>
      <c r="AU30" s="29">
        <f t="shared" ca="1" si="74"/>
        <v>1.0049025486940022</v>
      </c>
      <c r="AV30" s="29">
        <f t="shared" ca="1" si="75"/>
        <v>1.0051748412756125</v>
      </c>
      <c r="AW30" s="29">
        <f t="shared" ca="1" si="76"/>
        <v>1.0046302561123919</v>
      </c>
    </row>
    <row r="31" spans="1:49" x14ac:dyDescent="0.25">
      <c r="A31" s="2" t="s">
        <v>32</v>
      </c>
      <c r="B31" s="5">
        <f ca="1">AVERAGE(B27:B30)</f>
        <v>1.2935500702057283E-5</v>
      </c>
      <c r="C31" s="5">
        <f t="shared" ref="C31:T31" ca="1" si="77">AVERAGE(C27:C30)</f>
        <v>3.9433481731569672E-2</v>
      </c>
      <c r="D31" s="5">
        <f t="shared" ca="1" si="77"/>
        <v>0.67555825537173309</v>
      </c>
      <c r="E31" s="5">
        <f t="shared" ca="1" si="77"/>
        <v>0.62043976899807429</v>
      </c>
      <c r="F31" s="5">
        <f t="shared" ca="1" si="77"/>
        <v>1.4779475262356274</v>
      </c>
      <c r="G31" s="5">
        <f t="shared" ca="1" si="77"/>
        <v>2.6679350834823774E-2</v>
      </c>
      <c r="H31" s="26">
        <f t="shared" ca="1" si="77"/>
        <v>1.0207198741622481</v>
      </c>
      <c r="I31" s="26">
        <f>SQRT(SUMSQ(I27:I30)/COUNT(I27:I30))</f>
        <v>8.4251142425488805E-4</v>
      </c>
      <c r="J31" s="26"/>
      <c r="K31" s="26"/>
      <c r="L31" s="26"/>
      <c r="M31" s="5">
        <f t="shared" ca="1" si="77"/>
        <v>0.45709140761694222</v>
      </c>
      <c r="N31" s="30">
        <f t="shared" ca="1" si="77"/>
        <v>1.0090615201647031</v>
      </c>
      <c r="O31" s="26">
        <f>SQRT(SUMSQ(O27:O30)/COUNT(O27:O30))</f>
        <v>2.08570132089904E-4</v>
      </c>
      <c r="P31" s="30"/>
      <c r="Q31" s="30"/>
      <c r="R31" s="30"/>
      <c r="S31" s="5">
        <f t="shared" ca="1" si="77"/>
        <v>0.41979791004016576</v>
      </c>
      <c r="T31" s="30">
        <f t="shared" ca="1" si="77"/>
        <v>1.0049179676264144</v>
      </c>
      <c r="U31" s="26">
        <f>SQRT(SUMSQ(U27:U30)/COUNT(U27:U30))</f>
        <v>2.7604709743085507E-4</v>
      </c>
      <c r="V31" s="30"/>
      <c r="W31" s="30"/>
      <c r="X31" s="3"/>
      <c r="AA31" s="5">
        <f ca="1">AVERAGE(AA27:AA30)</f>
        <v>1.997307580598576E-5</v>
      </c>
      <c r="AB31" s="5">
        <f t="shared" ref="AB31:AS31" ca="1" si="78">AVERAGE(AB27:AB30)</f>
        <v>3.9416572612488009E-2</v>
      </c>
      <c r="AC31" s="5">
        <f t="shared" ca="1" si="78"/>
        <v>0.67549433962968197</v>
      </c>
      <c r="AD31" s="5">
        <f t="shared" ca="1" si="78"/>
        <v>0.62035700325083831</v>
      </c>
      <c r="AE31" s="5">
        <f t="shared" ca="1" si="78"/>
        <v>1.4777277112647806</v>
      </c>
      <c r="AF31" s="5">
        <f t="shared" ca="1" si="78"/>
        <v>2.6673906333363195E-2</v>
      </c>
      <c r="AG31" s="26">
        <f t="shared" ca="1" si="78"/>
        <v>1.0209282143135257</v>
      </c>
      <c r="AH31" s="26">
        <f>SQRT(SUMSQ(AH27:AH30)/COUNT(AH27:AH30))</f>
        <v>8.4323380506239184E-4</v>
      </c>
      <c r="AI31" s="26"/>
      <c r="AJ31" s="26"/>
      <c r="AK31" s="26"/>
      <c r="AL31" s="5">
        <f t="shared" ca="1" si="78"/>
        <v>0.45711616453653003</v>
      </c>
      <c r="AM31" s="30">
        <f t="shared" ca="1" si="78"/>
        <v>1.0090068702314343</v>
      </c>
      <c r="AN31" s="26">
        <f>SQRT(SUMSQ(AN27:AN30)/COUNT(AN27:AN30))</f>
        <v>2.08570132089904E-4</v>
      </c>
      <c r="AO31" s="30"/>
      <c r="AP31" s="30"/>
      <c r="AQ31" s="30"/>
      <c r="AR31" s="5">
        <f t="shared" ca="1" si="78"/>
        <v>0.41980435127694127</v>
      </c>
      <c r="AS31" s="30">
        <f t="shared" ca="1" si="78"/>
        <v>1.0049025486940022</v>
      </c>
      <c r="AT31" s="30">
        <f>SQRT(SUMSQ(AT27:AT30)/COUNT(AT27:AT30))</f>
        <v>2.7229258161029653E-4</v>
      </c>
      <c r="AU31" s="3"/>
      <c r="AV31" s="3"/>
      <c r="AW31" s="3"/>
    </row>
    <row r="32" spans="1:49" x14ac:dyDescent="0.25">
      <c r="B32" s="6">
        <f ca="1">STDEV(B27:B30)/B31</f>
        <v>2.8420876909240307</v>
      </c>
      <c r="C32" s="9">
        <f t="shared" ref="C32:S32" ca="1" si="79">STDEV(C27:C30)/C31</f>
        <v>2.5156770224257011E-2</v>
      </c>
      <c r="D32" s="9">
        <f t="shared" ca="1" si="79"/>
        <v>2.5600694992188908E-2</v>
      </c>
      <c r="E32" s="9">
        <f t="shared" ca="1" si="79"/>
        <v>2.5568639764887904E-2</v>
      </c>
      <c r="F32" s="9">
        <f t="shared" ca="1" si="79"/>
        <v>2.548163900043051E-2</v>
      </c>
      <c r="G32" s="12">
        <f t="shared" ca="1" si="79"/>
        <v>4.8931032053682036E-4</v>
      </c>
      <c r="H32" s="27"/>
      <c r="I32" s="27">
        <f ca="1">I31/H31</f>
        <v>8.2540905255359715E-4</v>
      </c>
      <c r="J32" s="27"/>
      <c r="K32" s="27"/>
      <c r="L32" s="27"/>
      <c r="M32" s="12">
        <f t="shared" ca="1" si="79"/>
        <v>1.9145921821221452E-4</v>
      </c>
      <c r="N32" s="28"/>
      <c r="O32" s="27">
        <f ca="1">O31/N31</f>
        <v>2.0669714177175277E-4</v>
      </c>
      <c r="P32" s="28"/>
      <c r="Q32" s="28"/>
      <c r="R32" s="28"/>
      <c r="S32" s="10">
        <f t="shared" ca="1" si="79"/>
        <v>8.623282134552276E-5</v>
      </c>
      <c r="T32" s="28"/>
      <c r="U32" s="27">
        <f ca="1">U31/T31</f>
        <v>2.7469615065483393E-4</v>
      </c>
      <c r="V32" s="28"/>
      <c r="W32" s="28"/>
      <c r="X32" s="3"/>
      <c r="AA32" s="6">
        <f ca="1">STDEV(AA27:AA30)/AA31</f>
        <v>1.84066929292074</v>
      </c>
      <c r="AB32" s="9">
        <f t="shared" ref="AB32:AR32" ca="1" si="80">STDEV(AB27:AB30)/AB31</f>
        <v>2.5177401261032257E-2</v>
      </c>
      <c r="AC32" s="9">
        <f t="shared" ca="1" si="80"/>
        <v>2.5603117347671654E-2</v>
      </c>
      <c r="AD32" s="9">
        <f t="shared" ca="1" si="80"/>
        <v>2.5572051038662332E-2</v>
      </c>
      <c r="AE32" s="9">
        <f t="shared" ca="1" si="80"/>
        <v>2.5485429445511385E-2</v>
      </c>
      <c r="AF32" s="12">
        <f t="shared" ca="1" si="80"/>
        <v>4.8603757461053622E-4</v>
      </c>
      <c r="AG32" s="27"/>
      <c r="AH32" s="27">
        <f ca="1">AH31/AG31</f>
        <v>8.2594818444642955E-4</v>
      </c>
      <c r="AI32" s="27"/>
      <c r="AJ32" s="27"/>
      <c r="AK32" s="27"/>
      <c r="AL32" s="12">
        <f t="shared" ca="1" si="80"/>
        <v>1.906043621592932E-4</v>
      </c>
      <c r="AM32" s="28"/>
      <c r="AN32" s="27">
        <f ca="1">AN31/AM31</f>
        <v>2.0670833692347862E-4</v>
      </c>
      <c r="AO32" s="28"/>
      <c r="AP32" s="28"/>
      <c r="AQ32" s="28"/>
      <c r="AR32" s="10">
        <f t="shared" ca="1" si="80"/>
        <v>8.5859088879057277E-5</v>
      </c>
      <c r="AS32" s="28"/>
      <c r="AT32" s="27">
        <f ca="1">AT31/AS31</f>
        <v>2.7096416658926295E-4</v>
      </c>
      <c r="AU32" s="3"/>
      <c r="AV32" s="3"/>
      <c r="AW32" s="3"/>
    </row>
    <row r="33" spans="1:49" x14ac:dyDescent="0.25">
      <c r="B33" s="6"/>
      <c r="C33" s="4"/>
      <c r="D33" s="4"/>
      <c r="E33" s="4"/>
      <c r="F33" s="4"/>
      <c r="G33" s="24"/>
      <c r="H33" s="27"/>
      <c r="I33" s="27"/>
      <c r="J33" s="27"/>
      <c r="K33" s="27"/>
      <c r="L33" s="27"/>
      <c r="M33" s="23"/>
      <c r="N33" s="28"/>
      <c r="O33" s="28"/>
      <c r="P33" s="28"/>
      <c r="Q33" s="28"/>
      <c r="R33" s="28"/>
      <c r="S33" s="23"/>
      <c r="T33" s="28"/>
      <c r="U33" s="28"/>
      <c r="V33" s="28"/>
      <c r="W33" s="28"/>
      <c r="X33" s="3"/>
      <c r="AA33" s="6"/>
      <c r="AB33" s="9"/>
      <c r="AC33" s="9"/>
      <c r="AD33" s="9"/>
      <c r="AE33" s="9"/>
      <c r="AF33" s="23"/>
      <c r="AG33" s="27"/>
      <c r="AH33" s="27"/>
      <c r="AI33" s="27"/>
      <c r="AJ33" s="27"/>
      <c r="AK33" s="27"/>
      <c r="AL33" s="23"/>
      <c r="AM33" s="28"/>
      <c r="AN33" s="28"/>
      <c r="AO33" s="28"/>
      <c r="AP33" s="28"/>
      <c r="AQ33" s="28"/>
      <c r="AR33" s="23"/>
      <c r="AS33" s="28"/>
      <c r="AT33" s="28"/>
      <c r="AU33" s="3"/>
      <c r="AV33" s="3"/>
      <c r="AW33" s="3"/>
    </row>
    <row r="34" spans="1:49" x14ac:dyDescent="0.25">
      <c r="B34" s="6"/>
      <c r="C34" s="6"/>
      <c r="D34" s="6"/>
      <c r="E34" s="6"/>
      <c r="F34" s="6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20"/>
      <c r="U34" s="20"/>
      <c r="V34" s="31"/>
      <c r="W34" s="31"/>
      <c r="X34" s="3"/>
      <c r="AA34" s="6"/>
      <c r="AB34" s="9"/>
      <c r="AC34" s="9"/>
      <c r="AD34" s="9"/>
      <c r="AE34" s="9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U34" s="3"/>
      <c r="AV34" s="3"/>
      <c r="AW34" s="3"/>
    </row>
    <row r="35" spans="1:49" x14ac:dyDescent="0.25">
      <c r="B35" s="6"/>
      <c r="C35" s="9"/>
      <c r="D35" s="9"/>
      <c r="E35" s="9"/>
      <c r="F35" s="9"/>
      <c r="G35" s="9"/>
      <c r="H35" s="9"/>
      <c r="I35" s="9"/>
      <c r="J35" s="38"/>
      <c r="K35" s="38"/>
      <c r="L35" s="38"/>
      <c r="M35" s="12"/>
      <c r="N35" s="12"/>
      <c r="O35" s="12"/>
      <c r="P35" s="27"/>
      <c r="Q35" s="27"/>
      <c r="R35" s="27"/>
      <c r="S35" s="12"/>
      <c r="T35" s="12"/>
      <c r="U35" s="12"/>
      <c r="V35" s="27"/>
      <c r="W35" s="27"/>
      <c r="X35" s="3"/>
      <c r="AA35" s="6"/>
      <c r="AB35" s="9"/>
      <c r="AC35" s="9"/>
      <c r="AD35" s="9"/>
      <c r="AE35" s="9"/>
      <c r="AF35" s="9"/>
      <c r="AG35" s="9"/>
      <c r="AH35" s="9"/>
      <c r="AI35" s="38"/>
      <c r="AJ35" s="38"/>
      <c r="AK35" s="38"/>
      <c r="AL35" s="12"/>
      <c r="AM35" s="12"/>
      <c r="AN35" s="12"/>
      <c r="AO35" s="27"/>
      <c r="AP35" s="27"/>
      <c r="AQ35" s="27"/>
      <c r="AU35" s="3"/>
      <c r="AV35" s="3"/>
      <c r="AW35" s="3"/>
    </row>
    <row r="36" spans="1:49" x14ac:dyDescent="0.25">
      <c r="A36" s="2" t="s">
        <v>35</v>
      </c>
      <c r="B36" s="8" cm="1">
        <f t="array" aca="1" ref="B36" ca="1">INDIRECT("'" &amp; $A36 &amp; "'!C40",TRUE)</f>
        <v>-1.1198972300635101E-5</v>
      </c>
      <c r="C36" s="4" cm="1">
        <f t="array" aca="1" ref="C36" ca="1">INDIRECT("'" &amp; $A36 &amp; "'!D40",TRUE)</f>
        <v>2.70546715872793E-2</v>
      </c>
      <c r="D36" s="4" cm="1">
        <f t="array" aca="1" ref="D36" ca="1">INDIRECT("'" &amp; $A36 &amp; "'!E40",TRUE)</f>
        <v>0.46323487325185397</v>
      </c>
      <c r="E36" s="4" cm="1">
        <f t="array" aca="1" ref="E36" ca="1">INDIRECT("'" &amp; $A36 &amp; "'!F40",TRUE)</f>
        <v>0.42566365841675902</v>
      </c>
      <c r="F36" s="4" cm="1">
        <f t="array" aca="1" ref="F36" ca="1">INDIRECT("'" &amp; $A36 &amp; "'!G40",TRUE)</f>
        <v>1.0137512953362899</v>
      </c>
      <c r="G36" s="7" cm="1">
        <f t="array" aca="1" ref="G36" ca="1">INDIRECT("'" &amp; $A36 &amp; "'!M40",TRUE)</f>
        <v>2.6690319344191294E-2</v>
      </c>
      <c r="H36" s="25">
        <f ca="1">$AA$3/G36</f>
        <v>1.0203002215076411</v>
      </c>
      <c r="I36" s="35">
        <v>1.2800000000000001E-3</v>
      </c>
      <c r="J36" s="25">
        <f ca="1">$H$40</f>
        <v>1.021169933004036</v>
      </c>
      <c r="K36" s="25">
        <f ca="1">J36+I$40</f>
        <v>1.0222579413909523</v>
      </c>
      <c r="L36" s="25">
        <f ca="1">J36-I$40</f>
        <v>1.0200819246171198</v>
      </c>
      <c r="M36" s="4" cm="1">
        <f t="array" aca="1" ref="M36" ca="1">INDIRECT("'" &amp; $A36 &amp; "'!I40",TRUE)</f>
        <v>0.45695166863157699</v>
      </c>
      <c r="N36" s="29">
        <f ca="1">$AB$3/M36</f>
        <v>1.0093700704210402</v>
      </c>
      <c r="O36" s="36">
        <v>2.1900000000000001E-4</v>
      </c>
      <c r="P36" s="29">
        <f ca="1">$N$40</f>
        <v>1.0092855965869723</v>
      </c>
      <c r="Q36" s="29">
        <f ca="1">P36+O$40</f>
        <v>1.0094954697629619</v>
      </c>
      <c r="R36" s="29">
        <f ca="1">P36-O$40</f>
        <v>1.0090757234109826</v>
      </c>
      <c r="S36" s="4" cm="1">
        <f t="array" aca="1" ref="S36" ca="1">INDIRECT("'" &amp; $A36 &amp; "'!J40",TRUE)</f>
        <v>0.41989004582122003</v>
      </c>
      <c r="T36" s="29">
        <f ca="1">$AC$3/S36</f>
        <v>1.0046974545289515</v>
      </c>
      <c r="U36" s="36">
        <v>2.9999999999999997E-4</v>
      </c>
      <c r="V36" s="29">
        <f ca="1">$T$40</f>
        <v>1.0048211417616213</v>
      </c>
      <c r="W36" s="29">
        <f ca="1">V36+U$40</f>
        <v>1.0051070652653771</v>
      </c>
      <c r="X36" s="29">
        <f ca="1">V36-U$40</f>
        <v>1.0045352182578655</v>
      </c>
      <c r="Z36" s="2" t="s">
        <v>35</v>
      </c>
      <c r="AA36" s="8" cm="1">
        <f t="array" aca="1" ref="AA36" ca="1">INDIRECT("'" &amp; $Z36 &amp; "'!O40",TRUE)</f>
        <v>-4.161397196706567E-6</v>
      </c>
      <c r="AB36" s="4" cm="1">
        <f t="array" aca="1" ref="AB36" ca="1">INDIRECT("'" &amp; $Z36 &amp; "'!X40",TRUE)</f>
        <v>2.7043367614269086E-2</v>
      </c>
      <c r="AC36" s="4" cm="1">
        <f t="array" aca="1" ref="AC36" ca="1">INDIRECT("'" &amp; $Z36 &amp; "'!Q40",TRUE)</f>
        <v>0.46317095750980364</v>
      </c>
      <c r="AD36" s="4" cm="1">
        <f t="array" aca="1" ref="AD36" ca="1">INDIRECT("'" &amp; $Z36 &amp; "'!R40",TRUE)</f>
        <v>0.4255808926695227</v>
      </c>
      <c r="AE36" s="4" cm="1">
        <f t="array" aca="1" ref="AE36" ca="1">INDIRECT("'" &amp; $Z36 &amp; "'!S40",TRUE)</f>
        <v>1.013531480365444</v>
      </c>
      <c r="AF36" s="4" cm="1">
        <f t="array" aca="1" ref="AF36" ca="1">INDIRECT("'" &amp; $Z36 &amp; "'!Y40",TRUE)</f>
        <v>2.6682388045922711E-2</v>
      </c>
      <c r="AG36" s="25">
        <f ca="1">$AA$3/AF36</f>
        <v>1.0206035041585924</v>
      </c>
      <c r="AH36" s="35">
        <v>1.2800000000000001E-3</v>
      </c>
      <c r="AI36" s="25">
        <f ca="1">$AG$40</f>
        <v>1.0214711485883861</v>
      </c>
      <c r="AJ36" s="25">
        <f ca="1">AI36+AH$40</f>
        <v>1.0225591569753023</v>
      </c>
      <c r="AK36" s="25">
        <f ca="1">AI36-AH$40</f>
        <v>1.0203831402014698</v>
      </c>
      <c r="AL36" s="4" cm="1">
        <f t="array" aca="1" ref="AL36" ca="1">INDIRECT("'" &amp; $Z36 &amp; "'!U40",TRUE)</f>
        <v>0.45698771181332559</v>
      </c>
      <c r="AM36" s="29">
        <f ca="1">$AB$3/AL36</f>
        <v>1.0092904601646606</v>
      </c>
      <c r="AN36" s="36">
        <v>2.1900000000000001E-4</v>
      </c>
      <c r="AO36" s="29">
        <f ca="1">$AM$40</f>
        <v>1.0092067054035567</v>
      </c>
      <c r="AP36" s="29">
        <f ca="1">AO36+AN$40</f>
        <v>1.0094165785795464</v>
      </c>
      <c r="AQ36" s="29">
        <f ca="1">AO36-AN$40</f>
        <v>1.0089968322275671</v>
      </c>
      <c r="AR36" s="4" cm="1">
        <f t="array" aca="1" ref="AR36" ca="1">INDIRECT("'" &amp; $Z36 &amp; "'!V40",TRUE)</f>
        <v>0.41989945146033947</v>
      </c>
      <c r="AS36" s="29">
        <f ca="1">$AC$3/AR36</f>
        <v>1.0046749495658023</v>
      </c>
      <c r="AT36" s="36">
        <v>2.9999999999999997E-4</v>
      </c>
      <c r="AU36" s="29">
        <f ca="1">$AS$40</f>
        <v>1.0047988627538931</v>
      </c>
      <c r="AV36" s="29">
        <f ca="1">AU36+AT$40</f>
        <v>1.0050864857710526</v>
      </c>
      <c r="AW36" s="29">
        <f ca="1">AU36-AT$40</f>
        <v>1.0045112397367335</v>
      </c>
    </row>
    <row r="37" spans="1:49" x14ac:dyDescent="0.25">
      <c r="A37" s="2" t="s">
        <v>44</v>
      </c>
      <c r="B37" s="8" cm="1">
        <f t="array" aca="1" ref="B37" ca="1">INDIRECT("'" &amp; $A37 &amp; "'!C40",TRUE)</f>
        <v>7.4605738715462803E-6</v>
      </c>
      <c r="C37" s="4" cm="1">
        <f t="array" aca="1" ref="C37" ca="1">INDIRECT("'" &amp; $A37 &amp; "'!D40",TRUE)</f>
        <v>2.74015839011E-2</v>
      </c>
      <c r="D37" s="4" cm="1">
        <f t="array" aca="1" ref="D37" ca="1">INDIRECT("'" &amp; $A37 &amp; "'!E40",TRUE)</f>
        <v>0.47010900603428502</v>
      </c>
      <c r="E37" s="4" cm="1">
        <f t="array" aca="1" ref="E37" ca="1">INDIRECT("'" &amp; $A37 &amp; "'!F40",TRUE)</f>
        <v>0.43190173407540799</v>
      </c>
      <c r="F37" s="4" cm="1">
        <f t="array" aca="1" ref="F37" ca="1">INDIRECT("'" &amp; $A37 &amp; "'!G40",TRUE)</f>
        <v>1.0286963627027801</v>
      </c>
      <c r="G37" s="7" cm="1">
        <f t="array" aca="1" ref="G37" ca="1">INDIRECT("'" &amp; $A37 &amp; "'!M40",TRUE)</f>
        <v>2.6635710862763968E-2</v>
      </c>
      <c r="H37" s="25">
        <f ca="1">$AA$3/G37</f>
        <v>1.0223920389922041</v>
      </c>
      <c r="I37" s="35">
        <v>1.16E-3</v>
      </c>
      <c r="J37" s="25">
        <f t="shared" ref="J37:J39" ca="1" si="81">$H$40</f>
        <v>1.021169933004036</v>
      </c>
      <c r="K37" s="25">
        <f t="shared" ref="K37:K39" ca="1" si="82">J37+I$40</f>
        <v>1.0222579413909523</v>
      </c>
      <c r="L37" s="25">
        <f t="shared" ref="L37:L39" ca="1" si="83">J37-I$40</f>
        <v>1.0200819246171198</v>
      </c>
      <c r="M37" s="4" cm="1">
        <f t="array" aca="1" ref="M37" ca="1">INDIRECT("'" &amp; $A37 &amp; "'!I40",TRUE)</f>
        <v>0.45699526776062499</v>
      </c>
      <c r="N37" s="29">
        <f t="shared" ref="N37:N39" ca="1" si="84">$AB$3/M37</f>
        <v>1.0092737725837058</v>
      </c>
      <c r="O37" s="36">
        <v>1.9900000000000001E-4</v>
      </c>
      <c r="P37" s="29">
        <f t="shared" ref="P37:P39" ca="1" si="85">$N$40</f>
        <v>1.0092855965869723</v>
      </c>
      <c r="Q37" s="29">
        <f t="shared" ref="Q37:Q39" ca="1" si="86">P37+O$40</f>
        <v>1.0094954697629619</v>
      </c>
      <c r="R37" s="29">
        <f t="shared" ref="R37:R39" ca="1" si="87">P37-O$40</f>
        <v>1.0090757234109826</v>
      </c>
      <c r="S37" s="4" cm="1">
        <f t="array" aca="1" ref="S37" ca="1">INDIRECT("'" &amp; $A37 &amp; "'!J40",TRUE)</f>
        <v>0.419853586711815</v>
      </c>
      <c r="T37" s="29">
        <f t="shared" ref="T37:T39" ca="1" si="88">$AC$3/S37</f>
        <v>1.0047847001202077</v>
      </c>
      <c r="U37" s="36">
        <v>2.9E-4</v>
      </c>
      <c r="V37" s="29">
        <f t="shared" ref="V37:V39" ca="1" si="89">$T$40</f>
        <v>1.0048211417616213</v>
      </c>
      <c r="W37" s="29">
        <f t="shared" ref="W37:W39" ca="1" si="90">V37+U$40</f>
        <v>1.0051070652653771</v>
      </c>
      <c r="X37" s="29">
        <f t="shared" ref="X37:X39" ca="1" si="91">V37-U$40</f>
        <v>1.0045352182578655</v>
      </c>
      <c r="Z37" s="2" t="s">
        <v>44</v>
      </c>
      <c r="AA37" s="8" cm="1">
        <f t="array" aca="1" ref="AA37" ca="1">INDIRECT("'" &amp; $Z37 &amp; "'!O40",TRUE)</f>
        <v>1.4498148975474801E-5</v>
      </c>
      <c r="AB37" s="4" cm="1">
        <f t="array" aca="1" ref="AB37" ca="1">INDIRECT("'" &amp; $Z37 &amp; "'!X40",TRUE)</f>
        <v>2.7385946148144259E-2</v>
      </c>
      <c r="AC37" s="4" cm="1">
        <f t="array" aca="1" ref="AC37" ca="1">INDIRECT("'" &amp; $Z37 &amp; "'!Q40",TRUE)</f>
        <v>0.47004509029223385</v>
      </c>
      <c r="AD37" s="4" cm="1">
        <f t="array" aca="1" ref="AD37" ca="1">INDIRECT("'" &amp; $Z37 &amp; "'!R40",TRUE)</f>
        <v>0.43181896832817229</v>
      </c>
      <c r="AE37" s="4" cm="1">
        <f t="array" aca="1" ref="AE37" ca="1">INDIRECT("'" &amp; $Z37 &amp; "'!S40",TRUE)</f>
        <v>1.0284765477319362</v>
      </c>
      <c r="AF37" s="4" cm="1">
        <f t="array" aca="1" ref="AF37" ca="1">INDIRECT("'" &amp; $Z37 &amp; "'!Y40",TRUE)</f>
        <v>2.6627883067708837E-2</v>
      </c>
      <c r="AG37" s="25">
        <f ca="1">$AA$3/AF37</f>
        <v>1.0226925914366805</v>
      </c>
      <c r="AH37" s="35">
        <v>1.16E-3</v>
      </c>
      <c r="AI37" s="25">
        <f t="shared" ref="AI37:AI39" ca="1" si="92">$AG$40</f>
        <v>1.0214711485883861</v>
      </c>
      <c r="AJ37" s="25">
        <f t="shared" ref="AJ37:AJ39" ca="1" si="93">AI37+AH$40</f>
        <v>1.0225591569753023</v>
      </c>
      <c r="AK37" s="25">
        <f t="shared" ref="AK37:AK39" ca="1" si="94">AI37-AH$40</f>
        <v>1.0203831402014698</v>
      </c>
      <c r="AL37" s="4" cm="1">
        <f t="array" aca="1" ref="AL37" ca="1">INDIRECT("'" &amp; $Z37 &amp; "'!U40",TRUE)</f>
        <v>0.45703079765149157</v>
      </c>
      <c r="AM37" s="29">
        <f t="shared" ref="AM37:AM39" ca="1" si="95">$AB$3/AL37</f>
        <v>1.0091953109413423</v>
      </c>
      <c r="AN37" s="36">
        <v>1.9900000000000001E-4</v>
      </c>
      <c r="AO37" s="29">
        <f t="shared" ref="AO37:AO39" ca="1" si="96">$AM$40</f>
        <v>1.0092067054035567</v>
      </c>
      <c r="AP37" s="29">
        <f t="shared" ref="AP37:AP39" ca="1" si="97">AO37+AN$40</f>
        <v>1.0094165785795464</v>
      </c>
      <c r="AQ37" s="29">
        <f t="shared" ref="AQ37:AQ39" ca="1" si="98">AO37-AN$40</f>
        <v>1.0089968322275671</v>
      </c>
      <c r="AR37" s="4" cm="1">
        <f t="array" aca="1" ref="AR37" ca="1">INDIRECT("'" &amp; $Z37 &amp; "'!V40",TRUE)</f>
        <v>0.41986284812290081</v>
      </c>
      <c r="AS37" s="29">
        <f t="shared" ref="AS37:AS39" ca="1" si="99">$AC$3/AR37</f>
        <v>1.0047625363965007</v>
      </c>
      <c r="AT37" s="36">
        <v>2.9E-4</v>
      </c>
      <c r="AU37" s="29">
        <f t="shared" ref="AU37:AU39" ca="1" si="100">$AS$40</f>
        <v>1.0047988627538931</v>
      </c>
      <c r="AV37" s="29">
        <f t="shared" ref="AV37:AV39" ca="1" si="101">AU37+AT$40</f>
        <v>1.0050864857710526</v>
      </c>
      <c r="AW37" s="29">
        <f t="shared" ref="AW37:AW39" ca="1" si="102">AU37-AT$40</f>
        <v>1.0045112397367335</v>
      </c>
    </row>
    <row r="38" spans="1:49" x14ac:dyDescent="0.25">
      <c r="A38" s="2" t="s">
        <v>51</v>
      </c>
      <c r="B38" s="4" cm="1">
        <f t="array" aca="1" ref="B38" ca="1">INDIRECT("'" &amp; $A38 &amp; "'!C40",TRUE)</f>
        <v>3.81653713589716E-5</v>
      </c>
      <c r="C38" s="4" cm="1">
        <f t="array" aca="1" ref="C38" ca="1">INDIRECT("'" &amp; $A38 &amp; "'!D40",TRUE)</f>
        <v>2.7337588208312901E-2</v>
      </c>
      <c r="D38" s="4" cm="1">
        <f t="array" aca="1" ref="D38" ca="1">INDIRECT("'" &amp; $A38 &amp; "'!E40",TRUE)</f>
        <v>0.468594106848915</v>
      </c>
      <c r="E38" s="4" cm="1">
        <f t="array" aca="1" ref="E38" ca="1">INDIRECT("'" &amp; $A38 &amp; "'!F40",TRUE)</f>
        <v>0.43047348246134498</v>
      </c>
      <c r="F38" s="4" cm="1">
        <f t="array" aca="1" ref="F38" ca="1">INDIRECT("'" &amp; $A38 &amp; "'!G40",TRUE)</f>
        <v>1.02544625980844</v>
      </c>
      <c r="G38" s="7" cm="1">
        <f t="array" aca="1" ref="G38" ca="1">INDIRECT("'" &amp; $A38 &amp; "'!M40",TRUE)</f>
        <v>2.6650796336524056E-2</v>
      </c>
      <c r="H38" s="25">
        <f ca="1">$AA$3/G38</f>
        <v>1.0218133220157211</v>
      </c>
      <c r="I38" s="35">
        <v>1.0200000000000001E-3</v>
      </c>
      <c r="J38" s="25">
        <f t="shared" ca="1" si="81"/>
        <v>1.021169933004036</v>
      </c>
      <c r="K38" s="25">
        <f t="shared" ca="1" si="82"/>
        <v>1.0222579413909523</v>
      </c>
      <c r="L38" s="25">
        <f t="shared" ca="1" si="83"/>
        <v>1.0200819246171198</v>
      </c>
      <c r="M38" s="4" cm="1">
        <f t="array" aca="1" ref="M38" ca="1">INDIRECT("'" &amp; $A38 &amp; "'!I40",TRUE)</f>
        <v>0.456965642664593</v>
      </c>
      <c r="N38" s="29">
        <f t="shared" ca="1" si="84"/>
        <v>1.0093392038320179</v>
      </c>
      <c r="O38" s="36">
        <v>2.0900000000000001E-4</v>
      </c>
      <c r="P38" s="29">
        <f t="shared" ca="1" si="85"/>
        <v>1.0092855965869723</v>
      </c>
      <c r="Q38" s="29">
        <f t="shared" ca="1" si="86"/>
        <v>1.0094954697629619</v>
      </c>
      <c r="R38" s="29">
        <f t="shared" ca="1" si="87"/>
        <v>1.0090757234109826</v>
      </c>
      <c r="S38" s="4" cm="1">
        <f t="array" aca="1" ref="S38" ca="1">INDIRECT("'" &amp; $A38 &amp; "'!J40",TRUE)</f>
        <v>0.41979104598787198</v>
      </c>
      <c r="T38" s="29">
        <f t="shared" ca="1" si="88"/>
        <v>1.0049343935525783</v>
      </c>
      <c r="U38" s="36">
        <v>2.7500000000000002E-4</v>
      </c>
      <c r="V38" s="29">
        <f t="shared" ca="1" si="89"/>
        <v>1.0048211417616213</v>
      </c>
      <c r="W38" s="29">
        <f t="shared" ca="1" si="90"/>
        <v>1.0051070652653771</v>
      </c>
      <c r="X38" s="29">
        <f t="shared" ca="1" si="91"/>
        <v>1.0045352182578655</v>
      </c>
      <c r="Z38" s="2" t="s">
        <v>51</v>
      </c>
      <c r="AA38" s="8" cm="1">
        <f t="array" aca="1" ref="AA38" ca="1">INDIRECT("'" &amp; $Z38 &amp; "'!O40",TRUE)</f>
        <v>4.5202946462900083E-5</v>
      </c>
      <c r="AB38" s="4" cm="1">
        <f t="array" aca="1" ref="AB38" ca="1">INDIRECT("'" &amp; $Z38 &amp; "'!X40",TRUE)</f>
        <v>2.7314818561537245E-2</v>
      </c>
      <c r="AC38" s="4" cm="1">
        <f t="array" aca="1" ref="AC38" ca="1">INDIRECT("'" &amp; $Z38 &amp; "'!Q40",TRUE)</f>
        <v>0.46853019110686428</v>
      </c>
      <c r="AD38" s="4" cm="1">
        <f t="array" aca="1" ref="AD38" ca="1">INDIRECT("'" &amp; $Z38 &amp; "'!R40",TRUE)</f>
        <v>0.43039071671410944</v>
      </c>
      <c r="AE38" s="4" cm="1">
        <f t="array" aca="1" ref="AE38" ca="1">INDIRECT("'" &amp; $Z38 &amp; "'!S40",TRUE)</f>
        <v>1.0252264448375921</v>
      </c>
      <c r="AF38" s="4" cm="1">
        <f t="array" aca="1" ref="AF38" ca="1">INDIRECT("'" &amp; $Z38 &amp; "'!Y40",TRUE)</f>
        <v>2.6642946591769967E-2</v>
      </c>
      <c r="AG38" s="25">
        <f ca="1">$AA$3/AF38</f>
        <v>1.0221143763205265</v>
      </c>
      <c r="AH38" s="35">
        <v>1.0200000000000001E-3</v>
      </c>
      <c r="AI38" s="25">
        <f t="shared" ca="1" si="92"/>
        <v>1.0214711485883861</v>
      </c>
      <c r="AJ38" s="25">
        <f t="shared" ca="1" si="93"/>
        <v>1.0225591569753023</v>
      </c>
      <c r="AK38" s="25">
        <f t="shared" ca="1" si="94"/>
        <v>1.0203831402014698</v>
      </c>
      <c r="AL38" s="4" cm="1">
        <f t="array" aca="1" ref="AL38" ca="1">INDIRECT("'" &amp; $Z38 &amp; "'!U40",TRUE)</f>
        <v>0.45700127990418338</v>
      </c>
      <c r="AM38" s="29">
        <f t="shared" ca="1" si="95"/>
        <v>1.0092604949429698</v>
      </c>
      <c r="AN38" s="36">
        <v>2.0900000000000001E-4</v>
      </c>
      <c r="AO38" s="29">
        <f t="shared" ca="1" si="96"/>
        <v>1.0092067054035567</v>
      </c>
      <c r="AP38" s="29">
        <f t="shared" ca="1" si="97"/>
        <v>1.0094165785795464</v>
      </c>
      <c r="AQ38" s="29">
        <f t="shared" ca="1" si="98"/>
        <v>1.0089968322275671</v>
      </c>
      <c r="AR38" s="4" cm="1">
        <f t="array" aca="1" ref="AR38" ca="1">INDIRECT("'" &amp; $Z38 &amp; "'!V40",TRUE)</f>
        <v>0.41980032357047958</v>
      </c>
      <c r="AS38" s="29">
        <f t="shared" ca="1" si="99"/>
        <v>1.0049121845133566</v>
      </c>
      <c r="AT38" s="36">
        <v>2.8200000000000002E-4</v>
      </c>
      <c r="AU38" s="29">
        <f t="shared" ca="1" si="100"/>
        <v>1.0047988627538931</v>
      </c>
      <c r="AV38" s="29">
        <f t="shared" ca="1" si="101"/>
        <v>1.0050864857710526</v>
      </c>
      <c r="AW38" s="29">
        <f t="shared" ca="1" si="102"/>
        <v>1.0045112397367335</v>
      </c>
    </row>
    <row r="39" spans="1:49" x14ac:dyDescent="0.25">
      <c r="A39" s="2" t="s">
        <v>58</v>
      </c>
      <c r="B39" s="4" cm="1">
        <f t="array" aca="1" ref="B39" ca="1">INDIRECT("'" &amp; $A39 &amp; "'!C40",TRUE)</f>
        <v>5.13342047756458E-6</v>
      </c>
      <c r="C39" s="4" cm="1">
        <f t="array" aca="1" ref="C39" ca="1">INDIRECT("'" &amp; $A39 &amp; "'!D40",TRUE)</f>
        <v>2.7350700556126602E-2</v>
      </c>
      <c r="D39" s="4" cm="1">
        <f t="array" aca="1" ref="D39" ca="1">INDIRECT("'" &amp; $A39 &amp; "'!E40",TRUE)</f>
        <v>0.46828009100673301</v>
      </c>
      <c r="E39" s="4" cm="1">
        <f t="array" aca="1" ref="E39" ca="1">INDIRECT("'" &amp; $A39 &amp; "'!F40",TRUE)</f>
        <v>0.43013743814551297</v>
      </c>
      <c r="F39" s="4" cm="1">
        <f t="array" aca="1" ref="F39" ca="1">INDIRECT("'" &amp; $A39 &amp; "'!G40",TRUE)</f>
        <v>1.0245769702551</v>
      </c>
      <c r="G39" s="7" cm="1">
        <f t="array" aca="1" ref="G39" ca="1">INDIRECT("'" &amp; $A39 &amp; "'!M40",TRUE)</f>
        <v>2.6693617704702133E-2</v>
      </c>
      <c r="H39" s="25">
        <f ca="1">$AA$3/G39</f>
        <v>1.0201741495005774</v>
      </c>
      <c r="I39" s="35">
        <v>8.43E-4</v>
      </c>
      <c r="J39" s="25">
        <f t="shared" ca="1" si="81"/>
        <v>1.021169933004036</v>
      </c>
      <c r="K39" s="25">
        <f t="shared" ca="1" si="82"/>
        <v>1.0222579413909523</v>
      </c>
      <c r="L39" s="25">
        <f t="shared" ca="1" si="83"/>
        <v>1.0200819246171198</v>
      </c>
      <c r="M39" s="4" cm="1">
        <f t="array" aca="1" ref="M39" ca="1">INDIRECT("'" &amp; $A39 &amp; "'!I40",TRUE)</f>
        <v>0.457047088489619</v>
      </c>
      <c r="N39" s="29">
        <f t="shared" ca="1" si="84"/>
        <v>1.0091593395111254</v>
      </c>
      <c r="O39" s="36">
        <v>2.12E-4</v>
      </c>
      <c r="P39" s="29">
        <f t="shared" ca="1" si="85"/>
        <v>1.0092855965869723</v>
      </c>
      <c r="Q39" s="29">
        <f t="shared" ca="1" si="86"/>
        <v>1.0094954697629619</v>
      </c>
      <c r="R39" s="29">
        <f t="shared" ca="1" si="87"/>
        <v>1.0090757234109826</v>
      </c>
      <c r="S39" s="4" cm="1">
        <f t="array" aca="1" ref="S39" ca="1">INDIRECT("'" &amp; $A39 &amp; "'!J40",TRUE)</f>
        <v>0.41981877451291699</v>
      </c>
      <c r="T39" s="29">
        <f t="shared" ca="1" si="88"/>
        <v>1.0048680188447474</v>
      </c>
      <c r="U39" s="36">
        <v>2.7799999999999998E-4</v>
      </c>
      <c r="V39" s="29">
        <f t="shared" ca="1" si="89"/>
        <v>1.0048211417616213</v>
      </c>
      <c r="W39" s="29">
        <f t="shared" ca="1" si="90"/>
        <v>1.0051070652653771</v>
      </c>
      <c r="X39" s="29">
        <f t="shared" ca="1" si="91"/>
        <v>1.0045352182578655</v>
      </c>
      <c r="Z39" s="2" t="s">
        <v>58</v>
      </c>
      <c r="AA39" s="8" cm="1">
        <f t="array" aca="1" ref="AA39" ca="1">INDIRECT("'" &amp; $Z39 &amp; "'!O40",TRUE)</f>
        <v>1.2170995581493111E-5</v>
      </c>
      <c r="AB39" s="4" cm="1">
        <f t="array" aca="1" ref="AB39" ca="1">INDIRECT("'" &amp; $Z39 &amp; "'!X40",TRUE)</f>
        <v>2.7335603612257425E-2</v>
      </c>
      <c r="AC39" s="4" cm="1">
        <f t="array" aca="1" ref="AC39" ca="1">INDIRECT("'" &amp; $Z39 &amp; "'!Q40",TRUE)</f>
        <v>0.46821617526468173</v>
      </c>
      <c r="AD39" s="4" cm="1">
        <f t="array" aca="1" ref="AD39" ca="1">INDIRECT("'" &amp; $Z39 &amp; "'!R40",TRUE)</f>
        <v>0.43005467239827733</v>
      </c>
      <c r="AE39" s="4" cm="1">
        <f t="array" aca="1" ref="AE39" ca="1">INDIRECT("'" &amp; $Z39 &amp; "'!S40",TRUE)</f>
        <v>1.0243571552842516</v>
      </c>
      <c r="AF39" s="4" cm="1">
        <f t="array" aca="1" ref="AF39" ca="1">INDIRECT("'" &amp; $Z39 &amp; "'!Y40",TRUE)</f>
        <v>2.6685770996264891E-2</v>
      </c>
      <c r="AG39" s="25">
        <f ca="1">$AA$3/AF39</f>
        <v>1.0204741224377454</v>
      </c>
      <c r="AH39" s="35">
        <v>8.43E-4</v>
      </c>
      <c r="AI39" s="25">
        <f t="shared" ca="1" si="92"/>
        <v>1.0214711485883861</v>
      </c>
      <c r="AJ39" s="25">
        <f t="shared" ca="1" si="93"/>
        <v>1.0225591569753023</v>
      </c>
      <c r="AK39" s="25">
        <f t="shared" ca="1" si="94"/>
        <v>1.0203831402014698</v>
      </c>
      <c r="AL39" s="4" cm="1">
        <f t="array" aca="1" ref="AL39" ca="1">INDIRECT("'" &amp; $Z39 &amp; "'!U40",TRUE)</f>
        <v>0.4570827724326712</v>
      </c>
      <c r="AM39" s="29">
        <f t="shared" ca="1" si="95"/>
        <v>1.0090805555652547</v>
      </c>
      <c r="AN39" s="36">
        <v>2.12E-4</v>
      </c>
      <c r="AO39" s="29">
        <f t="shared" ca="1" si="96"/>
        <v>1.0092067054035567</v>
      </c>
      <c r="AP39" s="29">
        <f t="shared" ca="1" si="97"/>
        <v>1.0094165785795464</v>
      </c>
      <c r="AQ39" s="29">
        <f t="shared" ca="1" si="98"/>
        <v>1.0089968322275671</v>
      </c>
      <c r="AR39" s="4" cm="1">
        <f t="array" aca="1" ref="AR39" ca="1">INDIRECT("'" &amp; $Z39 &amp; "'!V40",TRUE)</f>
        <v>0.41982806554848057</v>
      </c>
      <c r="AS39" s="29">
        <f t="shared" ca="1" si="99"/>
        <v>1.0048457805399127</v>
      </c>
      <c r="AT39" s="36">
        <v>2.7799999999999998E-4</v>
      </c>
      <c r="AU39" s="29">
        <f t="shared" ca="1" si="100"/>
        <v>1.0047988627538931</v>
      </c>
      <c r="AV39" s="29">
        <f t="shared" ca="1" si="101"/>
        <v>1.0050864857710526</v>
      </c>
      <c r="AW39" s="29">
        <f t="shared" ca="1" si="102"/>
        <v>1.0045112397367335</v>
      </c>
    </row>
    <row r="40" spans="1:49" x14ac:dyDescent="0.25">
      <c r="A40" s="2" t="s">
        <v>34</v>
      </c>
      <c r="B40" s="5">
        <f ca="1">AVERAGE(B36:B39)</f>
        <v>9.89009835186184E-6</v>
      </c>
      <c r="C40" s="5">
        <f ca="1">AVERAGE(C36:C39)</f>
        <v>2.7286136063204701E-2</v>
      </c>
      <c r="D40" s="5">
        <f t="shared" ref="D40:T40" ca="1" si="103">AVERAGE(D36:D39)</f>
        <v>0.46755451928544678</v>
      </c>
      <c r="E40" s="5">
        <f t="shared" ca="1" si="103"/>
        <v>0.42954407827475627</v>
      </c>
      <c r="F40" s="5">
        <f t="shared" ca="1" si="103"/>
        <v>1.0231177220256524</v>
      </c>
      <c r="G40" s="5">
        <f t="shared" ca="1" si="103"/>
        <v>2.6667611062045363E-2</v>
      </c>
      <c r="H40" s="26">
        <f t="shared" ca="1" si="103"/>
        <v>1.021169933004036</v>
      </c>
      <c r="I40" s="33">
        <f>SQRT(SUMSQ(I36:I39)/COUNT(I36:I39))</f>
        <v>1.0880083869162041E-3</v>
      </c>
      <c r="J40" s="26"/>
      <c r="K40" s="26"/>
      <c r="L40" s="26"/>
      <c r="M40" s="5">
        <f t="shared" ca="1" si="103"/>
        <v>0.45698991688660345</v>
      </c>
      <c r="N40" s="30">
        <f t="shared" ca="1" si="103"/>
        <v>1.0092855965869723</v>
      </c>
      <c r="O40" s="26">
        <f>SQRT(SUMSQ(O36:O39)/COUNT(O36:O39))</f>
        <v>2.0987317598969145E-4</v>
      </c>
      <c r="P40" s="30"/>
      <c r="Q40" s="30"/>
      <c r="R40" s="30"/>
      <c r="S40" s="5">
        <f t="shared" ca="1" si="103"/>
        <v>0.41983836325845597</v>
      </c>
      <c r="T40" s="30">
        <f t="shared" ca="1" si="103"/>
        <v>1.0048211417616213</v>
      </c>
      <c r="U40" s="26">
        <f>SQRT(SUMSQ(U36:U39)/COUNT(U36:U39))</f>
        <v>2.8592350375581229E-4</v>
      </c>
      <c r="V40" s="30"/>
      <c r="W40" s="30"/>
      <c r="X40" s="3"/>
      <c r="AA40" s="5">
        <f ca="1">AVERAGE(AA36:AA39)</f>
        <v>1.6927673455790357E-5</v>
      </c>
      <c r="AB40" s="5">
        <f t="shared" ref="AB40:AS40" ca="1" si="104">AVERAGE(AB36:AB39)</f>
        <v>2.7269933984052003E-2</v>
      </c>
      <c r="AC40" s="5">
        <f t="shared" ca="1" si="104"/>
        <v>0.46749060354339589</v>
      </c>
      <c r="AD40" s="5">
        <f t="shared" ca="1" si="104"/>
        <v>0.4294613125275204</v>
      </c>
      <c r="AE40" s="5">
        <f t="shared" ca="1" si="104"/>
        <v>1.0228979070548061</v>
      </c>
      <c r="AF40" s="5">
        <f t="shared" ca="1" si="104"/>
        <v>2.6659747175416599E-2</v>
      </c>
      <c r="AG40" s="26">
        <f t="shared" ca="1" si="104"/>
        <v>1.0214711485883861</v>
      </c>
      <c r="AH40" s="33">
        <f>SQRT(SUMSQ(AH36:AH39)/COUNT(AH36:AH39))</f>
        <v>1.0880083869162041E-3</v>
      </c>
      <c r="AI40" s="26"/>
      <c r="AJ40" s="26"/>
      <c r="AK40" s="26"/>
      <c r="AL40" s="5">
        <f t="shared" ca="1" si="104"/>
        <v>0.45702564045041794</v>
      </c>
      <c r="AM40" s="30">
        <f t="shared" ca="1" si="104"/>
        <v>1.0092067054035567</v>
      </c>
      <c r="AN40" s="30">
        <f>SQRT(SUMSQ(AN36:AN39)/COUNT(AN36:AN39))</f>
        <v>2.0987317598969145E-4</v>
      </c>
      <c r="AO40" s="30"/>
      <c r="AP40" s="30"/>
      <c r="AQ40" s="30"/>
      <c r="AR40" s="5">
        <f t="shared" ca="1" si="104"/>
        <v>0.41984767217555014</v>
      </c>
      <c r="AS40" s="30">
        <f t="shared" ca="1" si="104"/>
        <v>1.0047988627538931</v>
      </c>
      <c r="AT40" s="30">
        <f>SQRT(SUMSQ(AT36:AT39)/COUNT(AT36:AT39))</f>
        <v>2.8762301715961469E-4</v>
      </c>
      <c r="AU40" s="3"/>
      <c r="AV40" s="3"/>
      <c r="AW40" s="3"/>
    </row>
    <row r="41" spans="1:49" x14ac:dyDescent="0.25">
      <c r="B41" s="6">
        <f ca="1">STDEV(B36:B39)/B40</f>
        <v>2.0826365113554477</v>
      </c>
      <c r="C41" s="21">
        <f t="shared" ref="C41:S41" ca="1" si="105">STDEV(C36:C39)/C40</f>
        <v>5.7449957578635151E-3</v>
      </c>
      <c r="D41" s="21">
        <f t="shared" ca="1" si="105"/>
        <v>6.3915943298856592E-3</v>
      </c>
      <c r="E41" s="21">
        <f t="shared" ca="1" si="105"/>
        <v>6.2802808629739363E-3</v>
      </c>
      <c r="F41" s="21">
        <f t="shared" ca="1" si="105"/>
        <v>6.3444195761091044E-3</v>
      </c>
      <c r="G41" s="12">
        <f t="shared" ca="1" si="105"/>
        <v>1.0808401082693267E-3</v>
      </c>
      <c r="H41" s="27"/>
      <c r="I41" s="34">
        <f ca="1">I40/H40</f>
        <v>1.0654528220543523E-3</v>
      </c>
      <c r="J41" s="27"/>
      <c r="K41" s="27"/>
      <c r="L41" s="27"/>
      <c r="M41" s="10">
        <f t="shared" ca="1" si="105"/>
        <v>9.2402755552186747E-5</v>
      </c>
      <c r="N41" s="28"/>
      <c r="O41" s="27">
        <f ca="1">O40/N40</f>
        <v>2.0794230760788057E-4</v>
      </c>
      <c r="P41" s="28"/>
      <c r="Q41" s="28"/>
      <c r="R41" s="28"/>
      <c r="S41" s="12">
        <f t="shared" ca="1" si="105"/>
        <v>1.0222153783042723E-4</v>
      </c>
      <c r="T41" s="28"/>
      <c r="U41" s="27">
        <f ca="1">U40/T40</f>
        <v>2.8455163996105818E-4</v>
      </c>
      <c r="V41" s="28"/>
      <c r="W41" s="28"/>
      <c r="X41" s="3"/>
      <c r="AA41" s="6">
        <f ca="1">STDEV(AA36:AA39)/AA40</f>
        <v>1.2167933167117015</v>
      </c>
      <c r="AB41" s="9">
        <f t="shared" ref="AB41:AR41" ca="1" si="106">STDEV(AB36:AB39)/AB40</f>
        <v>5.646064955485394E-3</v>
      </c>
      <c r="AC41" s="9">
        <f t="shared" ca="1" si="106"/>
        <v>6.3924681944960444E-3</v>
      </c>
      <c r="AD41" s="9">
        <f t="shared" ca="1" si="106"/>
        <v>6.2814911981627615E-3</v>
      </c>
      <c r="AE41" s="9">
        <f t="shared" ca="1" si="106"/>
        <v>6.3457829559681227E-3</v>
      </c>
      <c r="AF41" s="21">
        <f t="shared" ca="1" si="106"/>
        <v>1.080086937293999E-3</v>
      </c>
      <c r="AG41" s="27"/>
      <c r="AH41" s="34">
        <f ca="1">AH40/AG40</f>
        <v>1.0651386369744937E-3</v>
      </c>
      <c r="AI41" s="27"/>
      <c r="AJ41" s="27"/>
      <c r="AK41" s="27"/>
      <c r="AL41" s="12">
        <f t="shared" ca="1" si="106"/>
        <v>9.2164547954077275E-5</v>
      </c>
      <c r="AM41" s="28"/>
      <c r="AN41" s="27">
        <f ca="1">AN40/AM40</f>
        <v>2.0795856276615638E-4</v>
      </c>
      <c r="AO41" s="28"/>
      <c r="AP41" s="28"/>
      <c r="AQ41" s="28"/>
      <c r="AR41" s="12">
        <f t="shared" ca="1" si="106"/>
        <v>1.0233233452188157E-4</v>
      </c>
      <c r="AS41" s="28"/>
      <c r="AT41" s="27">
        <f ca="1">AT40/AS40</f>
        <v>2.8624934583555819E-4</v>
      </c>
      <c r="AU41" s="3"/>
      <c r="AV41" s="3"/>
      <c r="AW41" s="3"/>
    </row>
    <row r="42" spans="1:49" x14ac:dyDescent="0.25">
      <c r="B42" s="6"/>
      <c r="C42" s="20"/>
      <c r="D42" s="20"/>
      <c r="E42" s="20"/>
      <c r="F42" s="20"/>
      <c r="G42" s="23"/>
      <c r="H42" s="27"/>
      <c r="I42" s="27"/>
      <c r="J42" s="27"/>
      <c r="K42" s="27"/>
      <c r="L42" s="27"/>
      <c r="M42" s="23"/>
      <c r="N42" s="28"/>
      <c r="O42" s="28"/>
      <c r="P42" s="28"/>
      <c r="Q42" s="28"/>
      <c r="R42" s="28"/>
      <c r="S42" s="23"/>
      <c r="T42" s="28"/>
      <c r="U42" s="28"/>
      <c r="V42" s="28"/>
      <c r="W42" s="28"/>
      <c r="X42" s="3"/>
      <c r="AA42" s="6"/>
      <c r="AB42" s="9"/>
      <c r="AC42" s="9"/>
      <c r="AD42" s="9"/>
      <c r="AE42" s="9"/>
      <c r="AF42" s="23"/>
      <c r="AG42" s="27"/>
      <c r="AH42" s="27"/>
      <c r="AI42" s="27"/>
      <c r="AJ42" s="27"/>
      <c r="AK42" s="27"/>
      <c r="AL42" s="23"/>
      <c r="AM42" s="28"/>
      <c r="AN42" s="28"/>
      <c r="AO42" s="28"/>
      <c r="AP42" s="28"/>
      <c r="AQ42" s="28"/>
      <c r="AR42" s="23"/>
      <c r="AS42" s="28"/>
      <c r="AT42" s="28"/>
      <c r="AU42" s="3"/>
      <c r="AV42" s="3"/>
      <c r="AW42" s="3"/>
    </row>
    <row r="43" spans="1:49" x14ac:dyDescent="0.25">
      <c r="B43" s="6"/>
      <c r="C43" s="21"/>
      <c r="D43" s="21"/>
      <c r="E43" s="21"/>
      <c r="F43" s="2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20"/>
      <c r="U43" s="20"/>
      <c r="V43" s="31"/>
      <c r="W43" s="31"/>
      <c r="X43" s="3"/>
      <c r="AA43" s="6"/>
      <c r="AB43" s="9"/>
      <c r="AC43" s="9"/>
      <c r="AD43" s="9"/>
      <c r="AE43" s="9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U43" s="3"/>
      <c r="AV43" s="3"/>
      <c r="AW43" s="3"/>
    </row>
    <row r="44" spans="1:49" x14ac:dyDescent="0.25">
      <c r="B44" s="6"/>
      <c r="C44" s="9"/>
      <c r="D44" s="9"/>
      <c r="E44" s="9"/>
      <c r="F44" s="9"/>
      <c r="G44" s="9"/>
      <c r="H44" s="9"/>
      <c r="I44" s="9"/>
      <c r="J44" s="38"/>
      <c r="K44" s="38"/>
      <c r="L44" s="38"/>
      <c r="M44" s="12"/>
      <c r="N44" s="12"/>
      <c r="O44" s="12"/>
      <c r="P44" s="27"/>
      <c r="Q44" s="27"/>
      <c r="R44" s="27"/>
      <c r="S44" s="12"/>
      <c r="T44" s="12"/>
      <c r="U44" s="12"/>
      <c r="V44" s="27"/>
      <c r="W44" s="27"/>
      <c r="X44" s="3"/>
      <c r="AA44" s="6"/>
      <c r="AB44" s="9"/>
      <c r="AC44" s="9"/>
      <c r="AD44" s="9"/>
      <c r="AE44" s="9"/>
      <c r="AF44" s="9"/>
      <c r="AG44" s="9"/>
      <c r="AH44" s="9"/>
      <c r="AI44" s="38"/>
      <c r="AJ44" s="38"/>
      <c r="AK44" s="38"/>
      <c r="AL44" s="12"/>
      <c r="AM44" s="12"/>
      <c r="AN44" s="12"/>
      <c r="AO44" s="27"/>
      <c r="AP44" s="27"/>
      <c r="AQ44" s="27"/>
      <c r="AU44" s="3"/>
      <c r="AV44" s="3"/>
      <c r="AW44" s="3"/>
    </row>
    <row r="45" spans="1:49" x14ac:dyDescent="0.25">
      <c r="A45" s="2" t="s">
        <v>37</v>
      </c>
      <c r="B45" s="8" cm="1">
        <f t="array" aca="1" ref="B45" ca="1">INDIRECT("'" &amp; $A45 &amp; "'!C40",TRUE)</f>
        <v>-1.49837509206387E-5</v>
      </c>
      <c r="C45" s="4" cm="1">
        <f t="array" aca="1" ref="C45" ca="1">INDIRECT("'" &amp; $A45 &amp; "'!D40",TRUE)</f>
        <v>5.7191259211955899E-2</v>
      </c>
      <c r="D45" s="4" cm="1">
        <f t="array" aca="1" ref="D45" ca="1">INDIRECT("'" &amp; $A45 &amp; "'!E40",TRUE)</f>
        <v>0.97811578540201205</v>
      </c>
      <c r="E45" s="4" cm="1">
        <f t="array" aca="1" ref="E45" ca="1">INDIRECT("'" &amp; $A45 &amp; "'!F40",TRUE)</f>
        <v>0.89921384244619496</v>
      </c>
      <c r="F45" s="4" cm="1">
        <f t="array" aca="1" ref="F45" ca="1">INDIRECT("'" &amp; $A45 &amp; "'!G40",TRUE)</f>
        <v>2.1410065986092301</v>
      </c>
      <c r="G45" s="7" cm="1">
        <f t="array" aca="1" ref="G45" ca="1">INDIRECT("'" &amp; $A45 &amp; "'!M40",TRUE)</f>
        <v>2.6713918017026682E-2</v>
      </c>
      <c r="H45" s="25">
        <f ca="1">$AA$3/G45</f>
        <v>1.0193989036587996</v>
      </c>
      <c r="I45" s="35">
        <v>6.9700000000000003E-4</v>
      </c>
      <c r="J45" s="25">
        <f ca="1">$H$49</f>
        <v>1.0203080247141891</v>
      </c>
      <c r="K45" s="25">
        <f ca="1">J45+I$49</f>
        <v>1.0209344147683885</v>
      </c>
      <c r="L45" s="25">
        <f ca="1">J45-I$49</f>
        <v>1.0196816346599897</v>
      </c>
      <c r="M45" s="4" cm="1">
        <f t="array" aca="1" ref="M45" ca="1">INDIRECT("'" &amp; $A45 &amp; "'!I40",TRUE)</f>
        <v>0.45684849954335699</v>
      </c>
      <c r="N45" s="29">
        <f ca="1">$AB$3/M45</f>
        <v>1.0095980142359942</v>
      </c>
      <c r="O45" s="36">
        <v>2.0599999999999999E-4</v>
      </c>
      <c r="P45" s="29">
        <f ca="1">$N$49</f>
        <v>1.0096646851254492</v>
      </c>
      <c r="Q45" s="29">
        <f ca="1">P45+O$49</f>
        <v>1.0098644793946363</v>
      </c>
      <c r="R45" s="29">
        <f ca="1">P45-O$49</f>
        <v>1.009464890856262</v>
      </c>
      <c r="S45" s="4" cm="1">
        <f t="array" aca="1" ref="S45" ca="1">INDIRECT("'" &amp; $A45 &amp; "'!J40",TRUE)</f>
        <v>0.41999624772587002</v>
      </c>
      <c r="T45" s="29">
        <f ca="1">$AC$3/S45</f>
        <v>1.0044434027752853</v>
      </c>
      <c r="U45" s="36">
        <v>2.6400000000000002E-4</v>
      </c>
      <c r="V45" s="29">
        <f ca="1">$T$49</f>
        <v>1.0044482740551419</v>
      </c>
      <c r="W45" s="29">
        <f ca="1">V45+U$49</f>
        <v>1.0047155356311306</v>
      </c>
      <c r="X45" s="29">
        <f ca="1">V45-U$49</f>
        <v>1.0041810124791533</v>
      </c>
      <c r="Z45" s="2" t="s">
        <v>37</v>
      </c>
      <c r="AA45" s="8" cm="1">
        <f t="array" aca="1" ref="AA45" ca="1">INDIRECT("'" &amp; $Z45 &amp; "'!O40",TRUE)</f>
        <v>-7.9461758167102352E-6</v>
      </c>
      <c r="AB45" s="4" cm="1">
        <f t="array" aca="1" ref="AB45" ca="1">INDIRECT("'" &amp; $Z45 &amp; "'!X40",TRUE)</f>
        <v>5.7180834765776012E-2</v>
      </c>
      <c r="AC45" s="4" cm="1">
        <f t="array" aca="1" ref="AC45" ca="1">INDIRECT("'" &amp; $Z45 &amp; "'!Q40",TRUE)</f>
        <v>0.97805186965996094</v>
      </c>
      <c r="AD45" s="4" cm="1">
        <f t="array" aca="1" ref="AD45" ca="1">INDIRECT("'" &amp; $Z45 &amp; "'!R40",TRUE)</f>
        <v>0.89913107669895953</v>
      </c>
      <c r="AE45" s="4" cm="1">
        <f t="array" aca="1" ref="AE45" ca="1">INDIRECT("'" &amp; $Z45 &amp; "'!S40",TRUE)</f>
        <v>2.1407867836383856</v>
      </c>
      <c r="AF45" s="4" cm="1">
        <f t="array" aca="1" ref="AF45" ca="1">INDIRECT("'" &amp; $Z45 &amp; "'!Y40",TRUE)</f>
        <v>2.6710164814638292E-2</v>
      </c>
      <c r="AG45" s="25">
        <f ca="1">$AA$3/AF45</f>
        <v>1.0195421453956621</v>
      </c>
      <c r="AH45" s="35">
        <v>6.9700000000000003E-4</v>
      </c>
      <c r="AI45" s="25">
        <f ca="1">$AG$49</f>
        <v>1.0204489638896668</v>
      </c>
      <c r="AJ45" s="25">
        <f ca="1">AI45+AH$49</f>
        <v>1.0210753539438662</v>
      </c>
      <c r="AK45" s="25">
        <f ca="1">AI45-AH$49</f>
        <v>1.0198225738354674</v>
      </c>
      <c r="AL45" s="4" cm="1">
        <f t="array" aca="1" ref="AL45" ca="1">INDIRECT("'" &amp; $Z45 &amp; "'!U40",TRUE)</f>
        <v>0.45686555519839372</v>
      </c>
      <c r="AM45" s="29">
        <f ca="1">$AB$3/AL45</f>
        <v>1.0095603240331312</v>
      </c>
      <c r="AN45" s="36">
        <v>2.0599999999999999E-4</v>
      </c>
      <c r="AO45" s="29">
        <f ca="1">$AM$49</f>
        <v>1.009627692600465</v>
      </c>
      <c r="AP45" s="29">
        <f ca="1">AO45+AN$49</f>
        <v>1.0098255050116025</v>
      </c>
      <c r="AQ45" s="29">
        <f ca="1">AO45-AN$49</f>
        <v>1.0094298801893276</v>
      </c>
      <c r="AR45" s="4" cm="1">
        <f t="array" aca="1" ref="AR45" ca="1">INDIRECT("'" &amp; $Z45 &amp; "'!V40",TRUE)</f>
        <v>0.42000071216674861</v>
      </c>
      <c r="AS45" s="29">
        <f ca="1">$AC$3/AR45</f>
        <v>1.0044327259405619</v>
      </c>
      <c r="AT45" s="36">
        <v>2.6400000000000002E-4</v>
      </c>
      <c r="AU45" s="29">
        <f ca="1">$AS$49</f>
        <v>1.0044377948291168</v>
      </c>
      <c r="AV45" s="29">
        <f ca="1">AU45+AT$49</f>
        <v>1.0047050564051054</v>
      </c>
      <c r="AW45" s="3">
        <f ca="1">AU45-AT$40</f>
        <v>1.0041501718119572</v>
      </c>
    </row>
    <row r="46" spans="1:49" x14ac:dyDescent="0.25">
      <c r="A46" s="2" t="s">
        <v>45</v>
      </c>
      <c r="B46" s="8" cm="1">
        <f t="array" aca="1" ref="B46" ca="1">INDIRECT("'" &amp; $A46 &amp; "'!C40",TRUE)</f>
        <v>3.8718870983488001E-5</v>
      </c>
      <c r="C46" s="4" cm="1">
        <f t="array" aca="1" ref="C46" ca="1">INDIRECT("'" &amp; $A46 &amp; "'!D40",TRUE)</f>
        <v>5.8386944561302397E-2</v>
      </c>
      <c r="D46" s="4" cm="1">
        <f t="array" aca="1" ref="D46" ca="1">INDIRECT("'" &amp; $A46 &amp; "'!E40",TRUE)</f>
        <v>0.99934721560171402</v>
      </c>
      <c r="E46" s="4" cm="1">
        <f t="array" aca="1" ref="E46" ca="1">INDIRECT("'" &amp; $A46 &amp; "'!F40",TRUE)</f>
        <v>0.91891348129563499</v>
      </c>
      <c r="F46" s="4" cm="1">
        <f t="array" aca="1" ref="F46" ca="1">INDIRECT("'" &amp; $A46 &amp; "'!G40",TRUE)</f>
        <v>2.1876958049811099</v>
      </c>
      <c r="G46" s="7" cm="1">
        <f t="array" aca="1" ref="G46" ca="1">INDIRECT("'" &amp; $A46 &amp; "'!M40",TRUE)</f>
        <v>2.6684637270822608E-2</v>
      </c>
      <c r="H46" s="25">
        <f ca="1">$AA$3/G46</f>
        <v>1.020517478375623</v>
      </c>
      <c r="I46" s="35">
        <v>5.6099999999999998E-4</v>
      </c>
      <c r="J46" s="25">
        <f t="shared" ref="J46:J48" ca="1" si="107">$H$49</f>
        <v>1.0203080247141891</v>
      </c>
      <c r="K46" s="25">
        <f t="shared" ref="K46:K48" ca="1" si="108">J46+I$49</f>
        <v>1.0209344147683885</v>
      </c>
      <c r="L46" s="25">
        <f t="shared" ref="L46:L48" ca="1" si="109">J46-I$49</f>
        <v>1.0196816346599897</v>
      </c>
      <c r="M46" s="4" cm="1">
        <f t="array" aca="1" ref="M46" ca="1">INDIRECT("'" &amp; $A46 &amp; "'!I40",TRUE)</f>
        <v>0.456803226668415</v>
      </c>
      <c r="N46" s="29">
        <f t="shared" ref="N46:N48" ca="1" si="110">$AB$3/M46</f>
        <v>1.0096980735218568</v>
      </c>
      <c r="O46" s="36">
        <v>2.0100000000000001E-4</v>
      </c>
      <c r="P46" s="29">
        <f t="shared" ref="P46:P48" ca="1" si="111">$N$49</f>
        <v>1.0096646851254492</v>
      </c>
      <c r="Q46" s="29">
        <f t="shared" ref="Q46:Q48" ca="1" si="112">P46+O$49</f>
        <v>1.0098644793946363</v>
      </c>
      <c r="R46" s="29">
        <f t="shared" ref="R46:R48" ca="1" si="113">P46-O$49</f>
        <v>1.009464890856262</v>
      </c>
      <c r="S46" s="4" cm="1">
        <f t="array" aca="1" ref="S46" ca="1">INDIRECT("'" &amp; $A46 &amp; "'!J40",TRUE)</f>
        <v>0.42003727448453398</v>
      </c>
      <c r="T46" s="29">
        <f t="shared" ref="T46:T48" ca="1" si="114">$AC$3/S46</f>
        <v>1.0043452946796936</v>
      </c>
      <c r="U46" s="36">
        <v>2.6699999999999998E-4</v>
      </c>
      <c r="V46" s="29">
        <f t="shared" ref="V46:V48" ca="1" si="115">$T$49</f>
        <v>1.0044482740551419</v>
      </c>
      <c r="W46" s="29">
        <f t="shared" ref="W46:W48" ca="1" si="116">V46+U$49</f>
        <v>1.0047155356311306</v>
      </c>
      <c r="X46" s="29">
        <f t="shared" ref="X46:X48" ca="1" si="117">V46-U$49</f>
        <v>1.0041810124791533</v>
      </c>
      <c r="Z46" s="2" t="s">
        <v>45</v>
      </c>
      <c r="AA46" s="8" cm="1">
        <f t="array" aca="1" ref="AA46" ca="1">INDIRECT("'" &amp; $Z46 &amp; "'!O40",TRUE)</f>
        <v>4.5756446087416504E-5</v>
      </c>
      <c r="AB46" s="4" cm="1">
        <f t="array" aca="1" ref="AB46" ca="1">INDIRECT("'" &amp; $Z46 &amp; "'!X40",TRUE)</f>
        <v>5.8364042501075145E-2</v>
      </c>
      <c r="AC46" s="4" cm="1">
        <f t="array" aca="1" ref="AC46" ca="1">INDIRECT("'" &amp; $Z46 &amp; "'!Q40",TRUE)</f>
        <v>0.99928329985966224</v>
      </c>
      <c r="AD46" s="4" cm="1">
        <f t="array" aca="1" ref="AD46" ca="1">INDIRECT("'" &amp; $Z46 &amp; "'!R40",TRUE)</f>
        <v>0.91883071554839935</v>
      </c>
      <c r="AE46" s="4" cm="1">
        <f t="array" aca="1" ref="AE46" ca="1">INDIRECT("'" &amp; $Z46 &amp; "'!S40",TRUE)</f>
        <v>2.1874759900102569</v>
      </c>
      <c r="AF46" s="4" cm="1">
        <f t="array" aca="1" ref="AF46" ca="1">INDIRECT("'" &amp; $Z46 &amp; "'!Y40",TRUE)</f>
        <v>2.6680960463262314E-2</v>
      </c>
      <c r="AG46" s="25">
        <f ca="1">$AA$3/AF46</f>
        <v>1.0206581122326788</v>
      </c>
      <c r="AH46" s="35">
        <v>5.6099999999999998E-4</v>
      </c>
      <c r="AI46" s="25">
        <f t="shared" ref="AI46:AI48" ca="1" si="118">$AG$49</f>
        <v>1.0204489638896668</v>
      </c>
      <c r="AJ46" s="25">
        <f t="shared" ref="AJ46:AJ48" ca="1" si="119">AI46+AH$49</f>
        <v>1.0210753539438662</v>
      </c>
      <c r="AK46" s="25">
        <f t="shared" ref="AK46:AK48" ca="1" si="120">AI46-AH$49</f>
        <v>1.0198225738354674</v>
      </c>
      <c r="AL46" s="4" cm="1">
        <f t="array" aca="1" ref="AL46" ca="1">INDIRECT("'" &amp; $Z46 &amp; "'!U40",TRUE)</f>
        <v>0.45681991686518975</v>
      </c>
      <c r="AM46" s="29">
        <f t="shared" ref="AM46:AM48" ca="1" si="121">$AB$3/AL46</f>
        <v>1.0096611835814056</v>
      </c>
      <c r="AN46" s="36">
        <v>1.93E-4</v>
      </c>
      <c r="AO46" s="29">
        <f t="shared" ref="AO46:AO48" ca="1" si="122">$AM$49</f>
        <v>1.009627692600465</v>
      </c>
      <c r="AP46" s="29">
        <f t="shared" ref="AP46:AP48" ca="1" si="123">AO46+AN$49</f>
        <v>1.0098255050116025</v>
      </c>
      <c r="AQ46" s="29">
        <f t="shared" ref="AQ46:AQ48" ca="1" si="124">AO46-AN$49</f>
        <v>1.0094298801893276</v>
      </c>
      <c r="AR46" s="4" cm="1">
        <f t="array" aca="1" ref="AR46" ca="1">INDIRECT("'" &amp; $Z46 &amp; "'!V40",TRUE)</f>
        <v>0.42004164856064896</v>
      </c>
      <c r="AS46" s="29">
        <f t="shared" ref="AS46:AS48" ca="1" si="125">$AC$3/AR46</f>
        <v>1.0043348359959423</v>
      </c>
      <c r="AT46" s="36">
        <v>2.6699999999999998E-4</v>
      </c>
      <c r="AU46" s="29">
        <f t="shared" ref="AU46:AU48" ca="1" si="126">$AS$49</f>
        <v>1.0044377948291168</v>
      </c>
      <c r="AV46" s="29">
        <f t="shared" ref="AV46:AV48" ca="1" si="127">AU46+AT$49</f>
        <v>1.0047050564051054</v>
      </c>
      <c r="AW46" s="3">
        <f t="shared" ref="AW46:AW48" ca="1" si="128">AU46-AT$40</f>
        <v>1.0041501718119572</v>
      </c>
    </row>
    <row r="47" spans="1:49" x14ac:dyDescent="0.25">
      <c r="A47" s="2" t="s">
        <v>50</v>
      </c>
      <c r="B47" s="4" cm="1">
        <f t="array" aca="1" ref="B47" ca="1">INDIRECT("'" &amp; $A47 &amp; "'!C40",TRUE)</f>
        <v>5.9554990399033299E-5</v>
      </c>
      <c r="C47" s="4" cm="1">
        <f t="array" aca="1" ref="C47" ca="1">INDIRECT("'" &amp; $A47 &amp; "'!D40",TRUE)</f>
        <v>5.8928067033848099E-2</v>
      </c>
      <c r="D47" s="4" cm="1">
        <f t="array" aca="1" ref="D47" ca="1">INDIRECT("'" &amp; $A47 &amp; "'!E40",TRUE)</f>
        <v>1.0092853484012601</v>
      </c>
      <c r="E47" s="4" cm="1">
        <f t="array" aca="1" ref="E47" ca="1">INDIRECT("'" &amp; $A47 &amp; "'!F40",TRUE)</f>
        <v>0.92786189722680101</v>
      </c>
      <c r="F47" s="4" cm="1">
        <f t="array" aca="1" ref="F47" ca="1">INDIRECT("'" &amp; $A47 &amp; "'!G40",TRUE)</f>
        <v>2.2092248054678501</v>
      </c>
      <c r="G47" s="7" cm="1">
        <f t="array" aca="1" ref="G47" ca="1">INDIRECT("'" &amp; $A47 &amp; "'!M40",TRUE)</f>
        <v>2.6667064692609644E-2</v>
      </c>
      <c r="H47" s="25">
        <f ca="1">$AA$3/G47</f>
        <v>1.0211899604584156</v>
      </c>
      <c r="I47" s="35">
        <v>6.2799999999999998E-4</v>
      </c>
      <c r="J47" s="25">
        <f t="shared" ca="1" si="107"/>
        <v>1.0203080247141891</v>
      </c>
      <c r="K47" s="25">
        <f t="shared" ca="1" si="108"/>
        <v>1.0209344147683885</v>
      </c>
      <c r="L47" s="25">
        <f t="shared" ca="1" si="109"/>
        <v>1.0196816346599897</v>
      </c>
      <c r="M47" s="4" cm="1">
        <f t="array" aca="1" ref="M47" ca="1">INDIRECT("'" &amp; $A47 &amp; "'!I40",TRUE)</f>
        <v>0.45685100610956703</v>
      </c>
      <c r="N47" s="29">
        <f t="shared" ca="1" si="110"/>
        <v>1.0095924749589995</v>
      </c>
      <c r="O47" s="36">
        <v>1.95E-4</v>
      </c>
      <c r="P47" s="29">
        <f t="shared" ca="1" si="111"/>
        <v>1.0096646851254492</v>
      </c>
      <c r="Q47" s="29">
        <f t="shared" ca="1" si="112"/>
        <v>1.0098644793946363</v>
      </c>
      <c r="R47" s="29">
        <f t="shared" ca="1" si="113"/>
        <v>1.009464890856262</v>
      </c>
      <c r="S47" s="4" cm="1">
        <f t="array" aca="1" ref="S47" ca="1">INDIRECT("'" &amp; $A47 &amp; "'!J40",TRUE)</f>
        <v>0.41999381738201103</v>
      </c>
      <c r="T47" s="29">
        <f t="shared" ca="1" si="114"/>
        <v>1.0044492151057403</v>
      </c>
      <c r="U47" s="36">
        <v>2.7099999999999997E-4</v>
      </c>
      <c r="V47" s="29">
        <f t="shared" ca="1" si="115"/>
        <v>1.0044482740551419</v>
      </c>
      <c r="W47" s="29">
        <f t="shared" ca="1" si="116"/>
        <v>1.0047155356311306</v>
      </c>
      <c r="X47" s="29">
        <f t="shared" ca="1" si="117"/>
        <v>1.0041810124791533</v>
      </c>
      <c r="Z47" s="2" t="s">
        <v>50</v>
      </c>
      <c r="AA47" s="8" cm="1">
        <f t="array" aca="1" ref="AA47" ca="1">INDIRECT("'" &amp; $Z47 &amp; "'!O40",TRUE)</f>
        <v>6.6592565502961775E-5</v>
      </c>
      <c r="AB47" s="4" cm="1">
        <f t="array" aca="1" ref="AB47" ca="1">INDIRECT("'" &amp; $Z47 &amp; "'!X40",TRUE)</f>
        <v>5.8900325353312709E-2</v>
      </c>
      <c r="AC47" s="4" cm="1">
        <f t="array" aca="1" ref="AC47" ca="1">INDIRECT("'" &amp; $Z47 &amp; "'!Q40",TRUE)</f>
        <v>1.0092214326592135</v>
      </c>
      <c r="AD47" s="4" cm="1">
        <f t="array" aca="1" ref="AD47" ca="1">INDIRECT("'" &amp; $Z47 &amp; "'!R40",TRUE)</f>
        <v>0.92777913147956492</v>
      </c>
      <c r="AE47" s="4" cm="1">
        <f t="array" aca="1" ref="AE47" ca="1">INDIRECT("'" &amp; $Z47 &amp; "'!S40",TRUE)</f>
        <v>2.2090049904970064</v>
      </c>
      <c r="AF47" s="4" cm="1">
        <f t="array" aca="1" ref="AF47" ca="1">INDIRECT("'" &amp; $Z47 &amp; "'!Y40",TRUE)</f>
        <v>2.6663422789872764E-2</v>
      </c>
      <c r="AG47" s="25">
        <f ca="1">$AA$3/AF47</f>
        <v>1.0213294427199835</v>
      </c>
      <c r="AH47" s="35">
        <v>6.2799999999999998E-4</v>
      </c>
      <c r="AI47" s="25">
        <f t="shared" ca="1" si="118"/>
        <v>1.0204489638896668</v>
      </c>
      <c r="AJ47" s="25">
        <f t="shared" ca="1" si="119"/>
        <v>1.0210753539438662</v>
      </c>
      <c r="AK47" s="25">
        <f t="shared" ca="1" si="120"/>
        <v>1.0198225738354674</v>
      </c>
      <c r="AL47" s="4" cm="1">
        <f t="array" aca="1" ref="AL47" ca="1">INDIRECT("'" &amp; $Z47 &amp; "'!U40",TRUE)</f>
        <v>0.45686753499773003</v>
      </c>
      <c r="AM47" s="29">
        <f t="shared" ca="1" si="121"/>
        <v>1.0095559491832975</v>
      </c>
      <c r="AN47" s="36">
        <v>1.95E-4</v>
      </c>
      <c r="AO47" s="29">
        <f t="shared" ca="1" si="122"/>
        <v>1.009627692600465</v>
      </c>
      <c r="AP47" s="29">
        <f t="shared" ca="1" si="123"/>
        <v>1.0098255050116025</v>
      </c>
      <c r="AQ47" s="29">
        <f t="shared" ca="1" si="124"/>
        <v>1.0094298801893276</v>
      </c>
      <c r="AR47" s="4" cm="1">
        <f t="array" aca="1" ref="AR47" ca="1">INDIRECT("'" &amp; $Z47 &amp; "'!V40",TRUE)</f>
        <v>0.4199981435202364</v>
      </c>
      <c r="AS47" s="29">
        <f t="shared" ca="1" si="125"/>
        <v>1.0044388689025203</v>
      </c>
      <c r="AT47" s="36">
        <v>2.7099999999999997E-4</v>
      </c>
      <c r="AU47" s="29">
        <f t="shared" ca="1" si="126"/>
        <v>1.0044377948291168</v>
      </c>
      <c r="AV47" s="29">
        <f t="shared" ca="1" si="127"/>
        <v>1.0047050564051054</v>
      </c>
      <c r="AW47" s="3">
        <f t="shared" ca="1" si="128"/>
        <v>1.0041501718119572</v>
      </c>
    </row>
    <row r="48" spans="1:49" x14ac:dyDescent="0.25">
      <c r="A48" s="2" t="s">
        <v>57</v>
      </c>
      <c r="B48" s="4" cm="1">
        <f t="array" aca="1" ref="B48" ca="1">INDIRECT("'" &amp; $A48 &amp; "'!C40",TRUE)</f>
        <v>2.6782921757596502E-5</v>
      </c>
      <c r="C48" s="4" cm="1">
        <f t="array" aca="1" ref="C48" ca="1">INDIRECT("'" &amp; $A48 &amp; "'!D40",TRUE)</f>
        <v>5.8439924311126198E-2</v>
      </c>
      <c r="D48" s="4" cm="1">
        <f t="array" aca="1" ref="D48" ca="1">INDIRECT("'" &amp; $A48 &amp; "'!E40",TRUE)</f>
        <v>0.99983460446262695</v>
      </c>
      <c r="E48" s="4" cm="1">
        <f t="array" aca="1" ref="E48" ca="1">INDIRECT("'" &amp; $A48 &amp; "'!F40",TRUE)</f>
        <v>0.91923599928111599</v>
      </c>
      <c r="F48" s="4" cm="1">
        <f t="array" aca="1" ref="F48" ca="1">INDIRECT("'" &amp; $A48 &amp; "'!G40",TRUE)</f>
        <v>2.1889208109339502</v>
      </c>
      <c r="G48" s="7" cm="1">
        <f t="array" aca="1" ref="G48" ca="1">INDIRECT("'" &amp; $A48 &amp; "'!M40",TRUE)</f>
        <v>2.6694884007294195E-2</v>
      </c>
      <c r="H48" s="25">
        <f ca="1">$AA$3/G48</f>
        <v>1.0201257563639181</v>
      </c>
      <c r="I48" s="35">
        <v>6.1200000000000002E-4</v>
      </c>
      <c r="J48" s="25">
        <f t="shared" ca="1" si="107"/>
        <v>1.0203080247141891</v>
      </c>
      <c r="K48" s="25">
        <f t="shared" ca="1" si="108"/>
        <v>1.0209344147683885</v>
      </c>
      <c r="L48" s="25">
        <f t="shared" ca="1" si="109"/>
        <v>1.0196816346599897</v>
      </c>
      <c r="M48" s="4" cm="1">
        <f t="array" aca="1" ref="M48" ca="1">INDIRECT("'" &amp; $A48 &amp; "'!I40",TRUE)</f>
        <v>0.45677060789954999</v>
      </c>
      <c r="N48" s="29">
        <f t="shared" ca="1" si="110"/>
        <v>1.0097701777849466</v>
      </c>
      <c r="O48" s="36">
        <v>1.9699999999999999E-4</v>
      </c>
      <c r="P48" s="29">
        <f t="shared" ca="1" si="111"/>
        <v>1.0096646851254492</v>
      </c>
      <c r="Q48" s="29">
        <f t="shared" ca="1" si="112"/>
        <v>1.0098644793946363</v>
      </c>
      <c r="R48" s="29">
        <f t="shared" ca="1" si="113"/>
        <v>1.009464890856262</v>
      </c>
      <c r="S48" s="4" cm="1">
        <f t="array" aca="1" ref="S48" ca="1">INDIRECT("'" &amp; $A48 &amp; "'!J40",TRUE)</f>
        <v>0.41994951305877798</v>
      </c>
      <c r="T48" s="29">
        <f t="shared" ca="1" si="114"/>
        <v>1.0045551836598483</v>
      </c>
      <c r="U48" s="36">
        <v>2.6699999999999998E-4</v>
      </c>
      <c r="V48" s="29">
        <f t="shared" ca="1" si="115"/>
        <v>1.0044482740551419</v>
      </c>
      <c r="W48" s="29">
        <f t="shared" ca="1" si="116"/>
        <v>1.0047155356311306</v>
      </c>
      <c r="X48" s="29">
        <f t="shared" ca="1" si="117"/>
        <v>1.0041810124791533</v>
      </c>
      <c r="Z48" s="2" t="s">
        <v>57</v>
      </c>
      <c r="AA48" s="8" cm="1">
        <f t="array" aca="1" ref="AA48" ca="1">INDIRECT("'" &amp; $Z48 &amp; "'!O40",TRUE)</f>
        <v>3.3820496861525025E-5</v>
      </c>
      <c r="AB48" s="4" cm="1">
        <f t="array" aca="1" ref="AB48" ca="1">INDIRECT("'" &amp; $Z48 &amp; "'!X40",TRUE)</f>
        <v>5.8419794995494198E-2</v>
      </c>
      <c r="AC48" s="4" cm="1">
        <f t="array" aca="1" ref="AC48" ca="1">INDIRECT("'" &amp; $Z48 &amp; "'!Q40",TRUE)</f>
        <v>0.99977068872057484</v>
      </c>
      <c r="AD48" s="4" cm="1">
        <f t="array" aca="1" ref="AD48" ca="1">INDIRECT("'" &amp; $Z48 &amp; "'!R40",TRUE)</f>
        <v>0.91915323353388045</v>
      </c>
      <c r="AE48" s="4" cm="1">
        <f t="array" aca="1" ref="AE48" ca="1">INDIRECT("'" &amp; $Z48 &amp; "'!S40",TRUE)</f>
        <v>2.1887009959631056</v>
      </c>
      <c r="AF48" s="4" cm="1">
        <f t="array" aca="1" ref="AF48" ca="1">INDIRECT("'" &amp; $Z48 &amp; "'!Y40",TRUE)</f>
        <v>2.6691210523761565E-2</v>
      </c>
      <c r="AG48" s="25">
        <f ca="1">$AA$3/AF48</f>
        <v>1.0202661552103429</v>
      </c>
      <c r="AH48" s="35">
        <v>6.1200000000000002E-4</v>
      </c>
      <c r="AI48" s="25">
        <f t="shared" ca="1" si="118"/>
        <v>1.0204489638896668</v>
      </c>
      <c r="AJ48" s="25">
        <f t="shared" ca="1" si="119"/>
        <v>1.0210753539438662</v>
      </c>
      <c r="AK48" s="25">
        <f t="shared" ca="1" si="120"/>
        <v>1.0198225738354674</v>
      </c>
      <c r="AL48" s="4" cm="1">
        <f t="array" aca="1" ref="AL48" ca="1">INDIRECT("'" &amp; $Z48 &amp; "'!U40",TRUE)</f>
        <v>0.45678728405958352</v>
      </c>
      <c r="AM48" s="29">
        <f t="shared" ca="1" si="121"/>
        <v>1.0097333136040259</v>
      </c>
      <c r="AN48" s="36">
        <v>1.9699999999999999E-4</v>
      </c>
      <c r="AO48" s="29">
        <f t="shared" ca="1" si="122"/>
        <v>1.009627692600465</v>
      </c>
      <c r="AP48" s="29">
        <f t="shared" ca="1" si="123"/>
        <v>1.0098255050116025</v>
      </c>
      <c r="AQ48" s="29">
        <f t="shared" ca="1" si="124"/>
        <v>1.0094298801893276</v>
      </c>
      <c r="AR48" s="4" cm="1">
        <f t="array" aca="1" ref="AR48" ca="1">INDIRECT("'" &amp; $Z48 &amp; "'!V40",TRUE)</f>
        <v>0.41995387548242952</v>
      </c>
      <c r="AS48" s="29">
        <f t="shared" ca="1" si="125"/>
        <v>1.004544748477443</v>
      </c>
      <c r="AT48" s="36">
        <v>2.6699999999999998E-4</v>
      </c>
      <c r="AU48" s="29">
        <f t="shared" ca="1" si="126"/>
        <v>1.0044377948291168</v>
      </c>
      <c r="AV48" s="29">
        <f t="shared" ca="1" si="127"/>
        <v>1.0047050564051054</v>
      </c>
      <c r="AW48" s="3">
        <f t="shared" ca="1" si="128"/>
        <v>1.0041501718119572</v>
      </c>
    </row>
    <row r="49" spans="1:49" x14ac:dyDescent="0.25">
      <c r="A49" s="2" t="s">
        <v>36</v>
      </c>
      <c r="B49" s="5">
        <f ca="1">AVERAGE(B45:B48)</f>
        <v>2.7518258054869773E-5</v>
      </c>
      <c r="C49" s="5">
        <f ca="1">AVERAGE(C45:C48)</f>
        <v>5.8236548779558153E-2</v>
      </c>
      <c r="D49" s="5">
        <f ca="1">AVERAGE(D45:D48)</f>
        <v>0.9966457384669033</v>
      </c>
      <c r="E49" s="5">
        <f ca="1">AVERAGE(E45:E48)</f>
        <v>0.91630630506243671</v>
      </c>
      <c r="F49" s="5">
        <f ca="1">AVERAGE(F45:F48)</f>
        <v>2.181712004998035</v>
      </c>
      <c r="G49" s="5">
        <f t="shared" ref="G49:T49" ca="1" si="129">AVERAGE(G45:G48)</f>
        <v>2.6690125996938281E-2</v>
      </c>
      <c r="H49" s="26">
        <f t="shared" ca="1" si="129"/>
        <v>1.0203080247141891</v>
      </c>
      <c r="I49" s="26">
        <f>SQRT(SUMSQ(I45:I48)/COUNT(I45:I48))</f>
        <v>6.2639005419945807E-4</v>
      </c>
      <c r="J49" s="26"/>
      <c r="K49" s="26"/>
      <c r="L49" s="26"/>
      <c r="M49" s="5">
        <f t="shared" ca="1" si="129"/>
        <v>0.45681833505522224</v>
      </c>
      <c r="N49" s="30">
        <f t="shared" ca="1" si="129"/>
        <v>1.0096646851254492</v>
      </c>
      <c r="O49" s="30">
        <f>SQRT(SUMSQ(O45:O48)/COUNT(O45:O48))</f>
        <v>1.9979426918708153E-4</v>
      </c>
      <c r="P49" s="30"/>
      <c r="Q49" s="30"/>
      <c r="R49" s="30"/>
      <c r="S49" s="5">
        <f t="shared" ca="1" si="129"/>
        <v>0.41999421316279828</v>
      </c>
      <c r="T49" s="30">
        <f t="shared" ca="1" si="129"/>
        <v>1.0044482740551419</v>
      </c>
      <c r="U49" s="30">
        <f>SQRT(SUMSQ(U45:U48)/COUNT(U45:U48))</f>
        <v>2.6726157598876794E-4</v>
      </c>
      <c r="V49" s="30"/>
      <c r="W49" s="30"/>
      <c r="X49" s="3"/>
      <c r="AA49" s="5">
        <f ca="1">AVERAGE(AA45:AA48)</f>
        <v>3.455583315879827E-5</v>
      </c>
      <c r="AB49" s="5">
        <f ca="1">AVERAGE(AB45:AB48)</f>
        <v>5.8216249403914511E-2</v>
      </c>
      <c r="AC49" s="5">
        <f ca="1">AVERAGE(AC45:AC48)</f>
        <v>0.99658182272485285</v>
      </c>
      <c r="AD49" s="5">
        <f ca="1">AVERAGE(AD45:AD48)</f>
        <v>0.91622353931520106</v>
      </c>
      <c r="AE49" s="5">
        <f ca="1">AVERAGE(AE45:AE48)</f>
        <v>2.1814921900271886</v>
      </c>
      <c r="AF49" s="5">
        <f t="shared" ref="AF49:AS49" ca="1" si="130">AVERAGE(AF45:AF48)</f>
        <v>2.6686439647883736E-2</v>
      </c>
      <c r="AG49" s="26">
        <f t="shared" ca="1" si="130"/>
        <v>1.0204489638896668</v>
      </c>
      <c r="AH49" s="26">
        <f>SQRT(SUMSQ(AH45:AH48)/COUNT(AH45:AH48))</f>
        <v>6.2639005419945807E-4</v>
      </c>
      <c r="AI49" s="26"/>
      <c r="AJ49" s="26"/>
      <c r="AK49" s="26"/>
      <c r="AL49" s="5">
        <f t="shared" ca="1" si="130"/>
        <v>0.45683507278022423</v>
      </c>
      <c r="AM49" s="30">
        <f t="shared" ca="1" si="130"/>
        <v>1.009627692600465</v>
      </c>
      <c r="AN49" s="30">
        <f>SQRT(SUMSQ(AN45:AN48)/COUNT(AN45:AN48))</f>
        <v>1.9781241113742078E-4</v>
      </c>
      <c r="AO49" s="30"/>
      <c r="AP49" s="30"/>
      <c r="AQ49" s="30"/>
      <c r="AR49" s="5">
        <f t="shared" ca="1" si="130"/>
        <v>0.41999859493251585</v>
      </c>
      <c r="AS49" s="30">
        <f t="shared" ca="1" si="130"/>
        <v>1.0044377948291168</v>
      </c>
      <c r="AT49" s="30">
        <f>SQRT(SUMSQ(AT45:AT48)/COUNT(AT45:AT48))</f>
        <v>2.6726157598876794E-4</v>
      </c>
      <c r="AU49" s="3"/>
      <c r="AV49" s="3"/>
      <c r="AW49" s="3"/>
    </row>
    <row r="50" spans="1:49" x14ac:dyDescent="0.25">
      <c r="B50" s="6">
        <f ca="1">STDEV(B45:B48)/B49</f>
        <v>1.1412317583715044</v>
      </c>
      <c r="C50" s="9">
        <f ca="1">STDEV(C45:C48)/C49</f>
        <v>1.2675851897793593E-2</v>
      </c>
      <c r="D50" s="9">
        <f ca="1">STDEV(D45:D48)/D49</f>
        <v>1.3217359251671237E-2</v>
      </c>
      <c r="E50" s="9">
        <f ca="1">STDEV(E45:E48)/E49</f>
        <v>1.3232738564799723E-2</v>
      </c>
      <c r="F50" s="9">
        <f ca="1">STDEV(F45:F48)/F49</f>
        <v>1.3235971914662442E-2</v>
      </c>
      <c r="G50" s="12">
        <f t="shared" ref="G50:S50" ca="1" si="131">STDEV(G45:G48)/G49</f>
        <v>7.3377030865559687E-4</v>
      </c>
      <c r="H50" s="27"/>
      <c r="I50" s="27">
        <f ca="1">I49/H49</f>
        <v>6.1392250087901029E-4</v>
      </c>
      <c r="J50" s="27"/>
      <c r="K50" s="27"/>
      <c r="L50" s="27"/>
      <c r="M50" s="10">
        <f t="shared" ca="1" si="131"/>
        <v>8.462554384805769E-5</v>
      </c>
      <c r="N50" s="28"/>
      <c r="O50" s="28">
        <f ca="1">O49/N49</f>
        <v>1.9788180386071187E-4</v>
      </c>
      <c r="P50" s="28"/>
      <c r="Q50" s="28"/>
      <c r="R50" s="28"/>
      <c r="S50" s="10">
        <f t="shared" ca="1" si="131"/>
        <v>8.5369446285882546E-5</v>
      </c>
      <c r="T50" s="28"/>
      <c r="U50" s="28">
        <f ca="1">U49/T49</f>
        <v>2.6607798817731442E-4</v>
      </c>
      <c r="V50" s="28"/>
      <c r="W50" s="28"/>
      <c r="X50" s="3"/>
      <c r="AA50" s="6">
        <f ca="1">STDEV(AA45:AA48)/AA49</f>
        <v>0.90881067410420391</v>
      </c>
      <c r="AB50" s="9">
        <f ca="1">STDEV(AB45:AB48)/AB49</f>
        <v>1.2557547998278165E-2</v>
      </c>
      <c r="AC50" s="9">
        <f ca="1">STDEV(AC45:AC48)/AC49</f>
        <v>1.3218206946568519E-2</v>
      </c>
      <c r="AD50" s="9">
        <f ca="1">STDEV(AD45:AD48)/AD49</f>
        <v>1.3233933925372832E-2</v>
      </c>
      <c r="AE50" s="9">
        <f ca="1">STDEV(AE45:AE48)/AE49</f>
        <v>1.3237305618625969E-2</v>
      </c>
      <c r="AF50" s="12">
        <f t="shared" ref="AF50:AR50" ca="1" si="132">STDEV(AF45:AF48)/AF49</f>
        <v>7.3220938288954705E-4</v>
      </c>
      <c r="AG50" s="27"/>
      <c r="AH50" s="27">
        <f ca="1">AH49/AG49</f>
        <v>6.1383770905291913E-4</v>
      </c>
      <c r="AI50" s="27"/>
      <c r="AJ50" s="27"/>
      <c r="AK50" s="27"/>
      <c r="AL50" s="10">
        <f t="shared" ca="1" si="132"/>
        <v>8.4745020394179065E-5</v>
      </c>
      <c r="AM50" s="28"/>
      <c r="AN50" s="27">
        <f ca="1">AN49/AM49</f>
        <v>1.9592609492309171E-4</v>
      </c>
      <c r="AO50" s="28"/>
      <c r="AP50" s="28"/>
      <c r="AQ50" s="28"/>
      <c r="AR50" s="10">
        <f t="shared" ca="1" si="132"/>
        <v>8.5384687939938896E-5</v>
      </c>
      <c r="AS50" s="28"/>
      <c r="AT50" s="27">
        <f ca="1">AT49/AS49</f>
        <v>2.6608076414949788E-4</v>
      </c>
      <c r="AU50" s="3"/>
      <c r="AV50" s="3"/>
      <c r="AW50" s="3"/>
    </row>
    <row r="51" spans="1:49" x14ac:dyDescent="0.25">
      <c r="B51" s="6"/>
      <c r="C51" s="9"/>
      <c r="D51" s="9"/>
      <c r="E51" s="9"/>
      <c r="F51" s="9"/>
      <c r="G51" s="23"/>
      <c r="H51" s="27"/>
      <c r="I51" s="27"/>
      <c r="J51" s="27"/>
      <c r="K51" s="27"/>
      <c r="L51" s="27"/>
      <c r="M51" s="23"/>
      <c r="N51" s="28"/>
      <c r="O51" s="28"/>
      <c r="P51" s="28"/>
      <c r="Q51" s="28"/>
      <c r="R51" s="28"/>
      <c r="S51" s="23"/>
      <c r="T51" s="28"/>
      <c r="U51" s="28"/>
      <c r="V51" s="28"/>
      <c r="W51" s="28"/>
      <c r="X51" s="3"/>
      <c r="AA51" s="6"/>
      <c r="AB51" s="9"/>
      <c r="AC51" s="9"/>
      <c r="AD51" s="9"/>
      <c r="AE51" s="9"/>
      <c r="AF51" s="23"/>
      <c r="AG51" s="27"/>
      <c r="AH51" s="27"/>
      <c r="AI51" s="27"/>
      <c r="AJ51" s="27"/>
      <c r="AK51" s="27"/>
      <c r="AL51" s="23"/>
      <c r="AM51" s="28"/>
      <c r="AN51" s="28"/>
      <c r="AO51" s="28"/>
      <c r="AP51" s="28"/>
      <c r="AQ51" s="28"/>
      <c r="AR51" s="23"/>
      <c r="AS51" s="28"/>
      <c r="AT51" s="28"/>
      <c r="AU51" s="3"/>
      <c r="AV51" s="3"/>
      <c r="AW51" s="3"/>
    </row>
    <row r="52" spans="1:49" x14ac:dyDescent="0.25">
      <c r="B52" s="6"/>
      <c r="C52" s="9"/>
      <c r="D52" s="9"/>
      <c r="E52" s="9"/>
      <c r="F52" s="9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20"/>
      <c r="U52" s="20"/>
      <c r="V52" s="31"/>
      <c r="W52" s="31"/>
      <c r="X52" s="3"/>
      <c r="AA52" s="6"/>
      <c r="AB52" s="9"/>
      <c r="AC52" s="9"/>
      <c r="AD52" s="9"/>
      <c r="AE52" s="9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U52" s="3"/>
      <c r="AV52" s="3"/>
      <c r="AW52" s="3"/>
    </row>
    <row r="53" spans="1:49" x14ac:dyDescent="0.25">
      <c r="B53" s="6"/>
      <c r="C53" s="9"/>
      <c r="D53" s="9"/>
      <c r="E53" s="9"/>
      <c r="F53" s="9"/>
      <c r="G53" s="9"/>
      <c r="H53" s="9"/>
      <c r="I53" s="9"/>
      <c r="J53" s="38"/>
      <c r="K53" s="38"/>
      <c r="L53" s="38"/>
      <c r="M53" s="12"/>
      <c r="N53" s="12"/>
      <c r="O53" s="12"/>
      <c r="P53" s="27"/>
      <c r="Q53" s="27"/>
      <c r="R53" s="27"/>
      <c r="S53" s="12"/>
      <c r="T53" s="12"/>
      <c r="U53" s="12"/>
      <c r="V53" s="27"/>
      <c r="W53" s="27"/>
      <c r="X53" s="3"/>
      <c r="AA53" s="6"/>
      <c r="AB53" s="9"/>
      <c r="AC53" s="9"/>
      <c r="AD53" s="9"/>
      <c r="AE53" s="9"/>
      <c r="AF53" s="9"/>
      <c r="AG53" s="9"/>
      <c r="AH53" s="9"/>
      <c r="AI53" s="38"/>
      <c r="AJ53" s="38"/>
      <c r="AK53" s="38"/>
      <c r="AL53" s="12"/>
      <c r="AM53" s="12"/>
      <c r="AN53" s="12"/>
      <c r="AO53" s="27"/>
      <c r="AP53" s="27"/>
      <c r="AQ53" s="27"/>
      <c r="AU53" s="3"/>
      <c r="AV53" s="3"/>
      <c r="AW53" s="3"/>
    </row>
    <row r="54" spans="1:49" x14ac:dyDescent="0.25">
      <c r="A54" s="2" t="s">
        <v>39</v>
      </c>
      <c r="B54" s="8" cm="1">
        <f t="array" aca="1" ref="B54" ca="1">INDIRECT("'" &amp; $A54 &amp; "'!C40",TRUE)</f>
        <v>5.5558406173631701E-6</v>
      </c>
      <c r="C54" s="4" cm="1">
        <f t="array" aca="1" ref="C54" ca="1">INDIRECT("'" &amp; $A54 &amp; "'!D40",TRUE)</f>
        <v>4.1002898394364898E-2</v>
      </c>
      <c r="D54" s="4" cm="1">
        <f t="array" aca="1" ref="D54" ca="1">INDIRECT("'" &amp; $A54 &amp; "'!E40",TRUE)</f>
        <v>0.70257399088080796</v>
      </c>
      <c r="E54" s="4" cm="1">
        <f t="array" aca="1" ref="E54" ca="1">INDIRECT("'" &amp; $A54 &amp; "'!F40",TRUE)</f>
        <v>0.64543761432125701</v>
      </c>
      <c r="F54" s="4" cm="1">
        <f t="array" aca="1" ref="F54" ca="1">INDIRECT("'" &amp; $A54 &amp; "'!G40",TRUE)</f>
        <v>1.5374350643902599</v>
      </c>
      <c r="G54" s="7" cm="1">
        <f t="array" aca="1" ref="G54" ca="1">INDIRECT("'" &amp; $A54 &amp; "'!M40",TRUE)</f>
        <v>2.6668566477390722E-2</v>
      </c>
      <c r="H54" s="25">
        <f ca="1">$AA$3/G54</f>
        <v>1.021132454272528</v>
      </c>
      <c r="I54" s="35">
        <v>7.2300000000000001E-4</v>
      </c>
      <c r="J54" s="25">
        <f ca="1">$H$58</f>
        <v>1.0207443156735732</v>
      </c>
      <c r="K54" s="25">
        <f ca="1">J54+I$58</f>
        <v>1.0215111432291553</v>
      </c>
      <c r="L54" s="25">
        <f ca="1">J54-I$58</f>
        <v>1.019977488117991</v>
      </c>
      <c r="M54" s="4" cm="1">
        <f t="array" aca="1" ref="M54" ca="1">INDIRECT("'" &amp; $A54 &amp; "'!I40",TRUE)</f>
        <v>0.45697833603434901</v>
      </c>
      <c r="N54" s="29">
        <f ca="1">$AB$3/M54</f>
        <v>1.009311167676443</v>
      </c>
      <c r="O54" s="36">
        <v>2.0100000000000001E-4</v>
      </c>
      <c r="P54" s="29">
        <f ca="1">$N$58</f>
        <v>1.009266814099343</v>
      </c>
      <c r="Q54" s="29">
        <f ca="1">P54+O$58</f>
        <v>1.0094738811174797</v>
      </c>
      <c r="R54" s="29">
        <f ca="1">P54-O$58</f>
        <v>1.0090597470812064</v>
      </c>
      <c r="S54" s="4" cm="1">
        <f t="array" aca="1" ref="S54" ca="1">INDIRECT("'" &amp; $A54 &amp; "'!J40",TRUE)</f>
        <v>0.41981479126947102</v>
      </c>
      <c r="T54" s="29">
        <f ca="1">$AC$3/S54</f>
        <v>1.004877553129945</v>
      </c>
      <c r="U54" s="36">
        <v>2.7300000000000002E-4</v>
      </c>
      <c r="V54" s="29">
        <f ca="1">$T$58</f>
        <v>1.0048198423417989</v>
      </c>
      <c r="W54" s="29">
        <f ca="1">V54+U$58</f>
        <v>1.0050896065907275</v>
      </c>
      <c r="X54" s="29">
        <f ca="1">V54-U$58</f>
        <v>1.0045500780928702</v>
      </c>
      <c r="Z54" s="2" t="s">
        <v>39</v>
      </c>
      <c r="AA54" s="8" cm="1">
        <f t="array" aca="1" ref="AA54" ca="1">INDIRECT("'" &amp; $Z54 &amp; "'!O40",TRUE)</f>
        <v>1.2593415721291704E-5</v>
      </c>
      <c r="AB54" s="4" cm="1">
        <f t="array" aca="1" ref="AB54" ca="1">INDIRECT("'" &amp; $Z54 &amp; "'!X40",TRUE)</f>
        <v>4.0987702905805293E-2</v>
      </c>
      <c r="AC54" s="4" cm="1">
        <f t="array" aca="1" ref="AC54" ca="1">INDIRECT("'" &amp; $Z54 &amp; "'!Q40",TRUE)</f>
        <v>0.70251007513875696</v>
      </c>
      <c r="AD54" s="4" cm="1">
        <f t="array" aca="1" ref="AD54" ca="1">INDIRECT("'" &amp; $Z54 &amp; "'!R40",TRUE)</f>
        <v>0.64535484857402137</v>
      </c>
      <c r="AE54" s="4" cm="1">
        <f t="array" aca="1" ref="AE54" ca="1">INDIRECT("'" &amp; $Z54 &amp; "'!S40",TRUE)</f>
        <v>1.537215249419408</v>
      </c>
      <c r="AF54" s="4" cm="1">
        <f t="array" aca="1" ref="AF54" ca="1">INDIRECT("'" &amp; $Z54 &amp; "'!Y40",TRUE)</f>
        <v>2.6663333710412285E-2</v>
      </c>
      <c r="AG54" s="25">
        <f ca="1">$AA$3/AF54</f>
        <v>1.0213328548767946</v>
      </c>
      <c r="AH54" s="35">
        <v>7.2400000000000003E-4</v>
      </c>
      <c r="AI54" s="25">
        <f ca="1">$AG$58</f>
        <v>1.0209408617882967</v>
      </c>
      <c r="AJ54" s="25">
        <f ca="1">AI54+AH$58</f>
        <v>1.0217078704257969</v>
      </c>
      <c r="AK54" s="25">
        <f ca="1">AI54-AH$58</f>
        <v>1.0201738531507965</v>
      </c>
      <c r="AL54" s="4" cm="1">
        <f t="array" aca="1" ref="AL54" ca="1">INDIRECT("'" &amp; $Z54 &amp; "'!U40",TRUE)</f>
        <v>0.45700210566512245</v>
      </c>
      <c r="AM54" s="29">
        <f ca="1">$AB$3/AL54</f>
        <v>1.0092586713017135</v>
      </c>
      <c r="AN54" s="36">
        <v>2.0100000000000001E-4</v>
      </c>
      <c r="AO54" s="29">
        <f ca="1">$AM$58</f>
        <v>1.0092152712253957</v>
      </c>
      <c r="AP54" s="29">
        <f ca="1">AO54+AN$58</f>
        <v>1.0094051323588591</v>
      </c>
      <c r="AQ54" s="29">
        <f ca="1">AO54-AN$58</f>
        <v>1.0090254100919323</v>
      </c>
      <c r="AR54" s="4" cm="1">
        <f t="array" aca="1" ref="AR54" ca="1">INDIRECT("'" &amp; $Z54 &amp; "'!V40",TRUE)</f>
        <v>0.41982098228989395</v>
      </c>
      <c r="AS54" s="29">
        <f ca="1">$AC$3/AR54</f>
        <v>1.0048627343912053</v>
      </c>
      <c r="AT54" s="36">
        <v>2.5900000000000001E-4</v>
      </c>
      <c r="AU54" s="29">
        <f ca="1">$AS$58</f>
        <v>1.0048052868539352</v>
      </c>
      <c r="AV54" s="29">
        <f ca="1">AU54+AT$58</f>
        <v>1.0050642868539352</v>
      </c>
      <c r="AW54" s="29">
        <f ca="1">AU54-AT$58</f>
        <v>1.0045462868539352</v>
      </c>
    </row>
    <row r="55" spans="1:49" x14ac:dyDescent="0.25">
      <c r="A55" s="2" t="s">
        <v>46</v>
      </c>
      <c r="B55" s="8" cm="1">
        <f t="array" aca="1" ref="B55" ca="1">INDIRECT("'" &amp; $A55 &amp; "'!C40",TRUE)</f>
        <v>1.4884866118880401E-5</v>
      </c>
      <c r="C55" s="4" cm="1">
        <f t="array" aca="1" ref="C55" ca="1">INDIRECT("'" &amp; $A55 &amp; "'!D40",TRUE)</f>
        <v>4.12874142442443E-2</v>
      </c>
      <c r="D55" s="4" cm="1">
        <f t="array" aca="1" ref="D55" ca="1">INDIRECT("'" &amp; $A55 &amp; "'!E40",TRUE)</f>
        <v>0.70690097729633505</v>
      </c>
      <c r="E55" s="4" cm="1">
        <f t="array" aca="1" ref="E55" ca="1">INDIRECT("'" &amp; $A55 &amp; "'!F40",TRUE)</f>
        <v>0.64940206514539101</v>
      </c>
      <c r="F55" s="4" cm="1">
        <f t="array" aca="1" ref="F55" ca="1">INDIRECT("'" &amp; $A55 &amp; "'!G40",TRUE)</f>
        <v>1.5466927032381701</v>
      </c>
      <c r="G55" s="7" cm="1">
        <f t="array" aca="1" ref="G55" ca="1">INDIRECT("'" &amp; $A55 &amp; "'!M40",TRUE)</f>
        <v>2.6691865858107233E-2</v>
      </c>
      <c r="H55" s="25">
        <f ca="1">$AA$3/G55</f>
        <v>1.0202411058017782</v>
      </c>
      <c r="I55" s="35">
        <v>8.8699999999999998E-4</v>
      </c>
      <c r="J55" s="25">
        <f t="shared" ref="J55:J57" ca="1" si="133">$H$58</f>
        <v>1.0207443156735732</v>
      </c>
      <c r="K55" s="25">
        <f t="shared" ref="K55:K57" ca="1" si="134">J55+I$58</f>
        <v>1.0215111432291553</v>
      </c>
      <c r="L55" s="25">
        <f t="shared" ref="L55:L56" ca="1" si="135">J55-I$58</f>
        <v>1.019977488117991</v>
      </c>
      <c r="M55" s="4" cm="1">
        <f t="array" aca="1" ref="M55" ca="1">INDIRECT("'" &amp; $A55 &amp; "'!I40",TRUE)</f>
        <v>0.45704048413738801</v>
      </c>
      <c r="N55" s="29">
        <f t="shared" ref="N55:N57" ca="1" si="136">$AB$3/M55</f>
        <v>1.0091739221224401</v>
      </c>
      <c r="O55" s="36">
        <v>1.93E-4</v>
      </c>
      <c r="P55" s="29">
        <f t="shared" ref="P55:P57" ca="1" si="137">$N$58</f>
        <v>1.009266814099343</v>
      </c>
      <c r="Q55" s="29">
        <f t="shared" ref="Q55:Q57" ca="1" si="138">P55+O$58</f>
        <v>1.0094738811174797</v>
      </c>
      <c r="R55" s="29">
        <f t="shared" ref="R55:R57" ca="1" si="139">P55-O$58</f>
        <v>1.0090597470812064</v>
      </c>
      <c r="S55" s="4" cm="1">
        <f t="array" aca="1" ref="S55" ca="1">INDIRECT("'" &amp; $A55 &amp; "'!J40",TRUE)</f>
        <v>0.41986530661309801</v>
      </c>
      <c r="T55" s="29">
        <f t="shared" ref="T55:T57" ca="1" si="140">$AC$3/S55</f>
        <v>1.0047566530839067</v>
      </c>
      <c r="U55" s="36">
        <v>2.6699999999999998E-4</v>
      </c>
      <c r="V55" s="29">
        <f t="shared" ref="V55:V57" ca="1" si="141">$T$58</f>
        <v>1.0048198423417989</v>
      </c>
      <c r="W55" s="29">
        <f t="shared" ref="W55:W57" ca="1" si="142">V55+U$58</f>
        <v>1.0050896065907275</v>
      </c>
      <c r="X55" s="29">
        <f t="shared" ref="X55:X57" ca="1" si="143">V55-U$58</f>
        <v>1.0045500780928702</v>
      </c>
      <c r="Z55" s="2" t="s">
        <v>46</v>
      </c>
      <c r="AA55" s="8" cm="1">
        <f t="array" aca="1" ref="AA55" ca="1">INDIRECT("'" &amp; $Z55 &amp; "'!O40",TRUE)</f>
        <v>2.1922441222808914E-5</v>
      </c>
      <c r="AB55" s="4" cm="1">
        <f t="array" aca="1" ref="AB55" ca="1">INDIRECT("'" &amp; $Z55 &amp; "'!X40",TRUE)</f>
        <v>4.1270052710736818E-2</v>
      </c>
      <c r="AC55" s="4" cm="1">
        <f t="array" aca="1" ref="AC55" ca="1">INDIRECT("'" &amp; $Z55 &amp; "'!Q40",TRUE)</f>
        <v>0.7068370615542835</v>
      </c>
      <c r="AD55" s="4" cm="1">
        <f t="array" aca="1" ref="AD55" ca="1">INDIRECT("'" &amp; $Z55 &amp; "'!R40",TRUE)</f>
        <v>0.64931929939815536</v>
      </c>
      <c r="AE55" s="4" cm="1">
        <f t="array" aca="1" ref="AE55" ca="1">INDIRECT("'" &amp; $Z55 &amp; "'!S40",TRUE)</f>
        <v>1.5464728882673271</v>
      </c>
      <c r="AF55" s="4" cm="1">
        <f t="array" aca="1" ref="AF55" ca="1">INDIRECT("'" &amp; $Z55 &amp; "'!Y40",TRUE)</f>
        <v>2.6686667640985019E-2</v>
      </c>
      <c r="AG55" s="25">
        <f ca="1">$AA$3/AF55</f>
        <v>1.0204398355516411</v>
      </c>
      <c r="AH55" s="35">
        <v>8.8599999999999996E-4</v>
      </c>
      <c r="AI55" s="25">
        <f t="shared" ref="AI55:AI57" ca="1" si="144">$AG$58</f>
        <v>1.0209408617882967</v>
      </c>
      <c r="AJ55" s="25">
        <f t="shared" ref="AJ55:AJ57" ca="1" si="145">AI55+AH$58</f>
        <v>1.0217078704257969</v>
      </c>
      <c r="AK55" s="25">
        <f t="shared" ref="AK55:AK57" ca="1" si="146">AI55-AH$58</f>
        <v>1.0201738531507965</v>
      </c>
      <c r="AL55" s="4" cm="1">
        <f t="array" aca="1" ref="AL55" ca="1">INDIRECT("'" &amp; $Z55 &amp; "'!U40",TRUE)</f>
        <v>0.45706412158423937</v>
      </c>
      <c r="AM55" s="29">
        <f t="shared" ref="AM55:AM57" ca="1" si="147">$AB$3/AL55</f>
        <v>1.0091217318633026</v>
      </c>
      <c r="AN55" s="36">
        <v>1.8599999999999999E-4</v>
      </c>
      <c r="AO55" s="29">
        <f t="shared" ref="AO55:AO57" ca="1" si="148">$AM$58</f>
        <v>1.0092152712253957</v>
      </c>
      <c r="AP55" s="29">
        <f t="shared" ref="AP55:AP57" ca="1" si="149">AO55+AN$58</f>
        <v>1.0094051323588591</v>
      </c>
      <c r="AQ55" s="29">
        <f t="shared" ref="AQ55:AQ57" ca="1" si="150">AO55-AN$58</f>
        <v>1.0090254100919323</v>
      </c>
      <c r="AR55" s="4" cm="1">
        <f t="array" aca="1" ref="AR55" ca="1">INDIRECT("'" &amp; $Z55 &amp; "'!V40",TRUE)</f>
        <v>0.41987146810735387</v>
      </c>
      <c r="AS55" s="29">
        <f t="shared" ref="AS55:AS57" ca="1" si="151">$AC$3/AR55</f>
        <v>1.0047419085660798</v>
      </c>
      <c r="AT55" s="36">
        <v>2.5900000000000001E-4</v>
      </c>
      <c r="AU55" s="29">
        <f t="shared" ref="AU55:AU57" ca="1" si="152">$AS$58</f>
        <v>1.0048052868539352</v>
      </c>
      <c r="AV55" s="29">
        <f t="shared" ref="AV55:AV57" ca="1" si="153">AU55+AT$58</f>
        <v>1.0050642868539352</v>
      </c>
      <c r="AW55" s="29">
        <f t="shared" ref="AW55:AW57" ca="1" si="154">AU55-AT$58</f>
        <v>1.0045462868539352</v>
      </c>
    </row>
    <row r="56" spans="1:49" x14ac:dyDescent="0.25">
      <c r="A56" s="2" t="s">
        <v>49</v>
      </c>
      <c r="B56" s="4" cm="1">
        <f t="array" aca="1" ref="B56" ca="1">INDIRECT("'" &amp; $A56 &amp; "'!C40",TRUE)</f>
        <v>9.3025148517945905E-5</v>
      </c>
      <c r="C56" s="4" cm="1">
        <f t="array" aca="1" ref="C56" ca="1">INDIRECT("'" &amp; $A56 &amp; "'!D40",TRUE)</f>
        <v>4.2669657580379598E-2</v>
      </c>
      <c r="D56" s="4" cm="1">
        <f t="array" aca="1" ref="D56" ca="1">INDIRECT("'" &amp; $A56 &amp; "'!E40",TRUE)</f>
        <v>0.73076677420417302</v>
      </c>
      <c r="E56" s="4" cm="1">
        <f t="array" aca="1" ref="E56" ca="1">INDIRECT("'" &amp; $A56 &amp; "'!F40",TRUE)</f>
        <v>0.67135187637425098</v>
      </c>
      <c r="F56" s="4" cm="1">
        <f t="array" aca="1" ref="F56" ca="1">INDIRECT("'" &amp; $A56 &amp; "'!G40",TRUE)</f>
        <v>1.5990855771544701</v>
      </c>
      <c r="G56" s="7" cm="1">
        <f t="array" aca="1" ref="G56" ca="1">INDIRECT("'" &amp; $A56 &amp; "'!M40",TRUE)</f>
        <v>2.6670168491307315E-2</v>
      </c>
      <c r="H56" s="25">
        <f ca="1">$AA$3/G56</f>
        <v>1.0210711172621165</v>
      </c>
      <c r="I56" s="35">
        <v>7.18E-4</v>
      </c>
      <c r="J56" s="25">
        <f t="shared" ca="1" si="133"/>
        <v>1.0207443156735732</v>
      </c>
      <c r="K56" s="25">
        <f t="shared" ca="1" si="134"/>
        <v>1.0215111432291553</v>
      </c>
      <c r="L56" s="25">
        <f t="shared" ca="1" si="135"/>
        <v>1.019977488117991</v>
      </c>
      <c r="M56" s="4" cm="1">
        <f t="array" aca="1" ref="M56" ca="1">INDIRECT("'" &amp; $A56 &amp; "'!I40",TRUE)</f>
        <v>0.456990446805838</v>
      </c>
      <c r="N56" s="29">
        <f t="shared" ca="1" si="136"/>
        <v>1.0092844197717581</v>
      </c>
      <c r="O56" s="36">
        <v>2.24E-4</v>
      </c>
      <c r="P56" s="29">
        <f t="shared" ca="1" si="137"/>
        <v>1.009266814099343</v>
      </c>
      <c r="Q56" s="29">
        <f t="shared" ca="1" si="138"/>
        <v>1.0094738811174797</v>
      </c>
      <c r="R56" s="29">
        <f t="shared" ca="1" si="139"/>
        <v>1.0090597470812064</v>
      </c>
      <c r="S56" s="4" cm="1">
        <f t="array" aca="1" ref="S56" ca="1">INDIRECT("'" &amp; $A56 &amp; "'!J40",TRUE)</f>
        <v>0.41983505036049401</v>
      </c>
      <c r="T56" s="29">
        <f t="shared" ca="1" si="140"/>
        <v>1.0048290628816954</v>
      </c>
      <c r="U56" s="36">
        <v>2.6699999999999998E-4</v>
      </c>
      <c r="V56" s="29">
        <f t="shared" ca="1" si="141"/>
        <v>1.0048198423417989</v>
      </c>
      <c r="W56" s="29">
        <f t="shared" ca="1" si="142"/>
        <v>1.0050896065907275</v>
      </c>
      <c r="X56" s="29">
        <f t="shared" ca="1" si="143"/>
        <v>1.0045500780928702</v>
      </c>
      <c r="Z56" s="2" t="s">
        <v>49</v>
      </c>
      <c r="AA56" s="8" cm="1">
        <f t="array" aca="1" ref="AA56" ca="1">INDIRECT("'" &amp; $Z56 &amp; "'!O40",TRUE)</f>
        <v>1.0006272362187419E-4</v>
      </c>
      <c r="AB56" s="4" cm="1">
        <f t="array" aca="1" ref="AB56" ca="1">INDIRECT("'" &amp; $Z56 &amp; "'!X40",TRUE)</f>
        <v>4.2634147176075991E-2</v>
      </c>
      <c r="AC56" s="4" cm="1">
        <f t="array" aca="1" ref="AC56" ca="1">INDIRECT("'" &amp; $Z56 &amp; "'!Q40",TRUE)</f>
        <v>0.73070285846212157</v>
      </c>
      <c r="AD56" s="4" cm="1">
        <f t="array" aca="1" ref="AD56" ca="1">INDIRECT("'" &amp; $Z56 &amp; "'!R40",TRUE)</f>
        <v>0.67126911062701455</v>
      </c>
      <c r="AE56" s="4" cm="1">
        <f t="array" aca="1" ref="AE56" ca="1">INDIRECT("'" &amp; $Z56 &amp; "'!S40",TRUE)</f>
        <v>1.5988657621836253</v>
      </c>
      <c r="AF56" s="4" cm="1">
        <f t="array" aca="1" ref="AF56" ca="1">INDIRECT("'" &amp; $Z56 &amp; "'!Y40",TRUE)</f>
        <v>2.6665137769267155E-2</v>
      </c>
      <c r="AG56" s="25">
        <f ca="1">$AA$3/AF56</f>
        <v>1.0212637554933015</v>
      </c>
      <c r="AH56" s="35">
        <v>7.1900000000000002E-4</v>
      </c>
      <c r="AI56" s="25">
        <f t="shared" ca="1" si="144"/>
        <v>1.0209408617882967</v>
      </c>
      <c r="AJ56" s="25">
        <f t="shared" ca="1" si="145"/>
        <v>1.0217078704257969</v>
      </c>
      <c r="AK56" s="25">
        <f t="shared" ca="1" si="146"/>
        <v>1.0201738531507965</v>
      </c>
      <c r="AL56" s="4" cm="1">
        <f t="array" aca="1" ref="AL56" ca="1">INDIRECT("'" &amp; $Z56 &amp; "'!U40",TRUE)</f>
        <v>0.45701330150657088</v>
      </c>
      <c r="AM56" s="29">
        <f t="shared" ca="1" si="147"/>
        <v>1.00923394663828</v>
      </c>
      <c r="AN56" s="36">
        <v>1.8599999999999999E-4</v>
      </c>
      <c r="AO56" s="29">
        <f t="shared" ca="1" si="148"/>
        <v>1.0092152712253957</v>
      </c>
      <c r="AP56" s="29">
        <f t="shared" ca="1" si="149"/>
        <v>1.0094051323588591</v>
      </c>
      <c r="AQ56" s="29">
        <f t="shared" ca="1" si="150"/>
        <v>1.0090254100919323</v>
      </c>
      <c r="AR56" s="4" cm="1">
        <f t="array" aca="1" ref="AR56" ca="1">INDIRECT("'" &amp; $Z56 &amp; "'!V40",TRUE)</f>
        <v>0.41984100543392311</v>
      </c>
      <c r="AS56" s="29">
        <f t="shared" ca="1" si="151"/>
        <v>1.0048148102699312</v>
      </c>
      <c r="AT56" s="36">
        <v>2.5900000000000001E-4</v>
      </c>
      <c r="AU56" s="29">
        <f t="shared" ca="1" si="152"/>
        <v>1.0048052868539352</v>
      </c>
      <c r="AV56" s="29">
        <f t="shared" ca="1" si="153"/>
        <v>1.0050642868539352</v>
      </c>
      <c r="AW56" s="29">
        <f t="shared" ca="1" si="154"/>
        <v>1.0045462868539352</v>
      </c>
    </row>
    <row r="57" spans="1:49" x14ac:dyDescent="0.25">
      <c r="A57" s="2" t="s">
        <v>56</v>
      </c>
      <c r="B57" s="4" cm="1">
        <f t="array" aca="1" ref="B57" ca="1">INDIRECT("'" &amp; $A57 &amp; "'!C40",TRUE)</f>
        <v>9.7776221603015896E-6</v>
      </c>
      <c r="C57" s="4" cm="1">
        <f t="array" aca="1" ref="C57" ca="1">INDIRECT("'" &amp; $A57 &amp; "'!D40",TRUE)</f>
        <v>4.22256440023622E-2</v>
      </c>
      <c r="D57" s="4" cm="1">
        <f t="array" aca="1" ref="D57" ca="1">INDIRECT("'" &amp; $A57 &amp; "'!E40",TRUE)</f>
        <v>0.72310028762134504</v>
      </c>
      <c r="E57" s="4" cm="1">
        <f t="array" aca="1" ref="E57" ca="1">INDIRECT("'" &amp; $A57 &amp; "'!F40",TRUE)</f>
        <v>0.66432731533689504</v>
      </c>
      <c r="F57" s="4" cm="1">
        <f t="array" aca="1" ref="F57" ca="1">INDIRECT("'" &amp; $A57 &amp; "'!G40",TRUE)</f>
        <v>1.58233155690141</v>
      </c>
      <c r="G57" s="7" cm="1">
        <f t="array" aca="1" ref="G57" ca="1">INDIRECT("'" &amp; $A57 &amp; "'!M40",TRUE)</f>
        <v>2.6684242257133388E-2</v>
      </c>
      <c r="H57" s="25">
        <f ca="1">$AA$3/G57</f>
        <v>1.0205325853578697</v>
      </c>
      <c r="I57" s="35">
        <v>7.2599999999999997E-4</v>
      </c>
      <c r="J57" s="25">
        <f t="shared" ca="1" si="133"/>
        <v>1.0207443156735732</v>
      </c>
      <c r="K57" s="25">
        <f t="shared" ca="1" si="134"/>
        <v>1.0215111432291553</v>
      </c>
      <c r="L57" s="25">
        <f ca="1">J57-I$58</f>
        <v>1.019977488117991</v>
      </c>
      <c r="M57" s="4" cm="1">
        <f t="array" aca="1" ref="M57" ca="1">INDIRECT("'" &amp; $A57 &amp; "'!I40",TRUE)</f>
        <v>0.45698441257379302</v>
      </c>
      <c r="N57" s="29">
        <f t="shared" ca="1" si="136"/>
        <v>1.0092977468267315</v>
      </c>
      <c r="O57" s="36">
        <v>2.0900000000000001E-4</v>
      </c>
      <c r="P57" s="29">
        <f t="shared" ca="1" si="137"/>
        <v>1.009266814099343</v>
      </c>
      <c r="Q57" s="29">
        <f t="shared" ca="1" si="138"/>
        <v>1.0094738811174797</v>
      </c>
      <c r="R57" s="29">
        <f t="shared" ca="1" si="139"/>
        <v>1.0090597470812064</v>
      </c>
      <c r="S57" s="4" cm="1">
        <f t="array" aca="1" ref="S57" ca="1">INDIRECT("'" &amp; $A57 &amp; "'!J40",TRUE)</f>
        <v>0.41984046643418199</v>
      </c>
      <c r="T57" s="29">
        <f t="shared" ca="1" si="140"/>
        <v>1.0048161002716482</v>
      </c>
      <c r="U57" s="36">
        <v>2.72E-4</v>
      </c>
      <c r="V57" s="29">
        <f t="shared" ca="1" si="141"/>
        <v>1.0048198423417989</v>
      </c>
      <c r="W57" s="29">
        <f t="shared" ca="1" si="142"/>
        <v>1.0050896065907275</v>
      </c>
      <c r="X57" s="29">
        <f t="shared" ca="1" si="143"/>
        <v>1.0045500780928702</v>
      </c>
      <c r="Z57" s="2" t="s">
        <v>56</v>
      </c>
      <c r="AA57" s="8" cm="1">
        <f t="array" aca="1" ref="AA57" ca="1">INDIRECT("'" &amp; $Z57 &amp; "'!O40",TRUE)</f>
        <v>1.6815197264230078E-5</v>
      </c>
      <c r="AB57" s="4" cm="1">
        <f t="array" aca="1" ref="AB57" ca="1">INDIRECT("'" &amp; $Z57 &amp; "'!X40",TRUE)</f>
        <v>4.2209468019533049E-2</v>
      </c>
      <c r="AC57" s="4" cm="1">
        <f t="array" aca="1" ref="AC57" ca="1">INDIRECT("'" &amp; $Z57 &amp; "'!Q40",TRUE)</f>
        <v>0.72303637187929426</v>
      </c>
      <c r="AD57" s="4" cm="1">
        <f t="array" aca="1" ref="AD57" ca="1">INDIRECT("'" &amp; $Z57 &amp; "'!R40",TRUE)</f>
        <v>0.66424454958965895</v>
      </c>
      <c r="AE57" s="4" cm="1">
        <f t="array" aca="1" ref="AE57" ca="1">INDIRECT("'" &amp; $Z57 &amp; "'!S40",TRUE)</f>
        <v>1.5821117419305595</v>
      </c>
      <c r="AF57" s="4" cm="1">
        <f t="array" aca="1" ref="AF57" ca="1">INDIRECT("'" &amp; $Z57 &amp; "'!Y40",TRUE)</f>
        <v>2.667915976175218E-2</v>
      </c>
      <c r="AG57" s="25">
        <f ca="1">$AA$3/AF57</f>
        <v>1.0207270012314495</v>
      </c>
      <c r="AH57" s="35">
        <v>7.2599999999999997E-4</v>
      </c>
      <c r="AI57" s="25">
        <f t="shared" ca="1" si="144"/>
        <v>1.0209408617882967</v>
      </c>
      <c r="AJ57" s="25">
        <f t="shared" ca="1" si="145"/>
        <v>1.0217078704257969</v>
      </c>
      <c r="AK57" s="25">
        <f t="shared" ca="1" si="146"/>
        <v>1.0201738531507965</v>
      </c>
      <c r="AL57" s="4" cm="1">
        <f t="array" aca="1" ref="AL57" ca="1">INDIRECT("'" &amp; $Z57 &amp; "'!U40",TRUE)</f>
        <v>0.45700751055761335</v>
      </c>
      <c r="AM57" s="29">
        <f t="shared" ca="1" si="147"/>
        <v>1.0092467350982859</v>
      </c>
      <c r="AN57" s="36">
        <v>1.8599999999999999E-4</v>
      </c>
      <c r="AO57" s="29">
        <f t="shared" ca="1" si="148"/>
        <v>1.0092152712253957</v>
      </c>
      <c r="AP57" s="29">
        <f t="shared" ca="1" si="149"/>
        <v>1.0094051323588591</v>
      </c>
      <c r="AQ57" s="29">
        <f t="shared" ca="1" si="150"/>
        <v>1.0090254100919323</v>
      </c>
      <c r="AR57" s="4" cm="1">
        <f t="array" aca="1" ref="AR57" ca="1">INDIRECT("'" &amp; $Z57 &amp; "'!V40",TRUE)</f>
        <v>0.41984648578774503</v>
      </c>
      <c r="AS57" s="29">
        <f t="shared" ca="1" si="151"/>
        <v>1.0048016941885247</v>
      </c>
      <c r="AT57" s="36">
        <v>2.5900000000000001E-4</v>
      </c>
      <c r="AU57" s="29">
        <f t="shared" ca="1" si="152"/>
        <v>1.0048052868539352</v>
      </c>
      <c r="AV57" s="29">
        <f t="shared" ca="1" si="153"/>
        <v>1.0050642868539352</v>
      </c>
      <c r="AW57" s="29">
        <f t="shared" ca="1" si="154"/>
        <v>1.0045462868539352</v>
      </c>
    </row>
    <row r="58" spans="1:49" x14ac:dyDescent="0.25">
      <c r="A58" s="2" t="s">
        <v>38</v>
      </c>
      <c r="B58" s="5">
        <f ca="1">AVERAGE(B54:B57)</f>
        <v>3.0810869353622766E-5</v>
      </c>
      <c r="C58" s="5">
        <f ca="1">AVERAGE(C54:C57)</f>
        <v>4.1796403555337751E-2</v>
      </c>
      <c r="D58" s="5">
        <f ca="1">AVERAGE(D54:D57)</f>
        <v>0.71583550750066527</v>
      </c>
      <c r="E58" s="5">
        <f ca="1">AVERAGE(E54:E57)</f>
        <v>0.65762971779444845</v>
      </c>
      <c r="F58" s="5">
        <f ca="1">AVERAGE(F54:F57)</f>
        <v>1.5663862254210774</v>
      </c>
      <c r="G58" s="5">
        <f t="shared" ref="G58:T58" ca="1" si="155">AVERAGE(G54:G57)</f>
        <v>2.6678710770984666E-2</v>
      </c>
      <c r="H58" s="26">
        <f t="shared" ca="1" si="155"/>
        <v>1.0207443156735732</v>
      </c>
      <c r="I58" s="26">
        <f>SQRT(SUMSQ(I54:I57)/COUNT(I54:I57))</f>
        <v>7.6682755558208791E-4</v>
      </c>
      <c r="J58" s="26"/>
      <c r="K58" s="26"/>
      <c r="L58" s="26"/>
      <c r="M58" s="5">
        <f t="shared" ca="1" si="155"/>
        <v>0.45699841988784201</v>
      </c>
      <c r="N58" s="30">
        <f t="shared" ca="1" si="155"/>
        <v>1.009266814099343</v>
      </c>
      <c r="O58" s="30">
        <f>SQRT(SUMSQ(O54:O57)/COUNT(O54:O57))</f>
        <v>2.0706701813664097E-4</v>
      </c>
      <c r="P58" s="30"/>
      <c r="Q58" s="30"/>
      <c r="R58" s="30"/>
      <c r="S58" s="5">
        <f t="shared" ca="1" si="155"/>
        <v>0.41983890366931126</v>
      </c>
      <c r="T58" s="30">
        <f t="shared" ca="1" si="155"/>
        <v>1.0048198423417989</v>
      </c>
      <c r="U58" s="30">
        <f>SQRT(SUMSQ(U54:U57)/COUNT(U54:U57))</f>
        <v>2.6976424892857841E-4</v>
      </c>
      <c r="V58" s="30"/>
      <c r="W58" s="30"/>
      <c r="X58" s="3"/>
      <c r="AA58" s="5">
        <f ca="1">AVERAGE(AA54:AA57)</f>
        <v>3.7848444457551215E-5</v>
      </c>
      <c r="AB58" s="5">
        <f ca="1">AVERAGE(AB54:AB57)</f>
        <v>4.1775342703037788E-2</v>
      </c>
      <c r="AC58" s="5">
        <f ca="1">AVERAGE(AC54:AC57)</f>
        <v>0.71577159175861405</v>
      </c>
      <c r="AD58" s="5">
        <f ca="1">AVERAGE(AD54:AD57)</f>
        <v>0.65754695204721259</v>
      </c>
      <c r="AE58" s="5">
        <f ca="1">AVERAGE(AE54:AE57)</f>
        <v>1.5661664104502302</v>
      </c>
      <c r="AF58" s="5">
        <f t="shared" ref="AF58:AS58" ca="1" si="156">AVERAGE(AF54:AF57)</f>
        <v>2.6673574720604162E-2</v>
      </c>
      <c r="AG58" s="26">
        <f t="shared" ca="1" si="156"/>
        <v>1.0209408617882967</v>
      </c>
      <c r="AH58" s="26">
        <f>SQRT(SUMSQ(AH54:AH57)/COUNT(AH54:AH57))</f>
        <v>7.6700863750025659E-4</v>
      </c>
      <c r="AI58" s="26"/>
      <c r="AJ58" s="26"/>
      <c r="AK58" s="26"/>
      <c r="AL58" s="5">
        <f t="shared" ca="1" si="156"/>
        <v>0.45702175982838655</v>
      </c>
      <c r="AM58" s="30">
        <f t="shared" ca="1" si="156"/>
        <v>1.0092152712253957</v>
      </c>
      <c r="AN58" s="30">
        <f>SQRT(SUMSQ(AN54:AN57)/COUNT(AN54:AN57))</f>
        <v>1.8986113346338159E-4</v>
      </c>
      <c r="AO58" s="30"/>
      <c r="AP58" s="30"/>
      <c r="AQ58" s="30"/>
      <c r="AR58" s="5">
        <f t="shared" ca="1" si="156"/>
        <v>0.41984498540472898</v>
      </c>
      <c r="AS58" s="30">
        <f t="shared" ca="1" si="156"/>
        <v>1.0048052868539352</v>
      </c>
      <c r="AT58" s="30">
        <f>SQRT(SUMSQ(AT54:AT57)/COUNT(AT54:AT57))</f>
        <v>2.5900000000000001E-4</v>
      </c>
      <c r="AU58" s="3"/>
      <c r="AV58" s="3"/>
      <c r="AW58" s="3"/>
    </row>
    <row r="59" spans="1:49" x14ac:dyDescent="0.25">
      <c r="B59" s="6">
        <f ca="1">STDEV(B54:B57)/B58</f>
        <v>1.3518347140887916</v>
      </c>
      <c r="C59" s="9">
        <f ca="1">STDEV(C54:C57)/C58</f>
        <v>1.8714681746598971E-2</v>
      </c>
      <c r="D59" s="9">
        <f ca="1">STDEV(D54:D57)/D58</f>
        <v>1.8592696921972726E-2</v>
      </c>
      <c r="E59" s="9">
        <f ca="1">STDEV(E54:E57)/E58</f>
        <v>1.8613214889567929E-2</v>
      </c>
      <c r="F59" s="9">
        <f ca="1">STDEV(F54:F57)/F58</f>
        <v>1.8610948802039711E-2</v>
      </c>
      <c r="G59" s="12">
        <f t="shared" ref="G59:S59" ca="1" si="157">STDEV(G54:G57)/G58</f>
        <v>4.2159756973594062E-4</v>
      </c>
      <c r="H59" s="27"/>
      <c r="I59" s="27">
        <f ca="1">I58/H58</f>
        <v>7.5124352279745048E-4</v>
      </c>
      <c r="J59" s="27"/>
      <c r="K59" s="27"/>
      <c r="L59" s="27"/>
      <c r="M59" s="10">
        <f t="shared" ca="1" si="157"/>
        <v>6.2309521261581482E-5</v>
      </c>
      <c r="N59" s="28"/>
      <c r="O59" s="27">
        <f ca="1">O58/N58</f>
        <v>2.0516578494798223E-4</v>
      </c>
      <c r="P59" s="28"/>
      <c r="Q59" s="28"/>
      <c r="R59" s="28"/>
      <c r="S59" s="10">
        <f t="shared" ca="1" si="157"/>
        <v>4.9502592241830516E-5</v>
      </c>
      <c r="T59" s="28"/>
      <c r="U59" s="27">
        <f ca="1">U58/T58</f>
        <v>2.6847026457984256E-4</v>
      </c>
      <c r="V59" s="28"/>
      <c r="W59" s="28"/>
      <c r="X59" s="3"/>
      <c r="AA59" s="6">
        <f ca="1">STDEV(AA54:AA57)/AA58</f>
        <v>1.1004733050573685</v>
      </c>
      <c r="AB59" s="9">
        <f ca="1">STDEV(AB54:AB57)/AB58</f>
        <v>1.8550734664928577E-2</v>
      </c>
      <c r="AC59" s="9">
        <f ca="1">STDEV(AC54:AC57)/AC58</f>
        <v>1.8594357180684001E-2</v>
      </c>
      <c r="AD59" s="9">
        <f ca="1">STDEV(AD54:AD57)/AD58</f>
        <v>1.8615557743768118E-2</v>
      </c>
      <c r="AE59" s="9">
        <f ca="1">STDEV(AE54:AE57)/AE58</f>
        <v>1.86135608904755E-2</v>
      </c>
      <c r="AF59" s="12">
        <f t="shared" ref="AF59:AR59" ca="1" si="158">STDEV(AF54:AF57)/AF58</f>
        <v>4.2120450502121365E-4</v>
      </c>
      <c r="AG59" s="27"/>
      <c r="AH59" s="27">
        <f ca="1">AH58/AG58</f>
        <v>7.5127626506862671E-4</v>
      </c>
      <c r="AI59" s="27"/>
      <c r="AJ59" s="27"/>
      <c r="AK59" s="27"/>
      <c r="AL59" s="10">
        <f t="shared" ca="1" si="158"/>
        <v>6.2598320922374964E-5</v>
      </c>
      <c r="AM59" s="28"/>
      <c r="AN59" s="27">
        <f ca="1">AN58/AM58</f>
        <v>1.8812748763982829E-4</v>
      </c>
      <c r="AO59" s="28"/>
      <c r="AP59" s="28"/>
      <c r="AQ59" s="28"/>
      <c r="AR59" s="10">
        <f t="shared" ca="1" si="158"/>
        <v>4.9497307735635054E-5</v>
      </c>
      <c r="AS59" s="28"/>
      <c r="AT59" s="27">
        <f ca="1">AT58/AS58</f>
        <v>2.5776138261666E-4</v>
      </c>
      <c r="AU59" s="3"/>
      <c r="AV59" s="3"/>
      <c r="AW59" s="3"/>
    </row>
    <row r="60" spans="1:49" x14ac:dyDescent="0.25">
      <c r="B60" s="6"/>
      <c r="C60" s="20"/>
      <c r="D60" s="20"/>
      <c r="E60" s="20"/>
      <c r="F60" s="20"/>
      <c r="G60" s="23"/>
      <c r="H60" s="27"/>
      <c r="I60" s="27"/>
      <c r="J60" s="27"/>
      <c r="K60" s="27"/>
      <c r="L60" s="27"/>
      <c r="M60" s="23"/>
      <c r="N60" s="28"/>
      <c r="O60" s="28"/>
      <c r="P60" s="28"/>
      <c r="Q60" s="28"/>
      <c r="R60" s="28"/>
      <c r="S60" s="23"/>
      <c r="T60" s="28"/>
      <c r="U60" s="28"/>
      <c r="V60" s="28"/>
      <c r="W60" s="28"/>
      <c r="X60" s="3"/>
      <c r="AA60" s="6"/>
      <c r="AB60" s="9"/>
      <c r="AC60" s="9"/>
      <c r="AD60" s="9"/>
      <c r="AE60" s="9"/>
      <c r="AF60" s="23"/>
      <c r="AG60" s="27"/>
      <c r="AH60" s="27"/>
      <c r="AI60" s="27"/>
      <c r="AJ60" s="27"/>
      <c r="AK60" s="27"/>
      <c r="AL60" s="23"/>
      <c r="AM60" s="28"/>
      <c r="AN60" s="28"/>
      <c r="AO60" s="28"/>
      <c r="AP60" s="28"/>
      <c r="AQ60" s="28"/>
      <c r="AR60" s="23"/>
      <c r="AS60" s="28"/>
      <c r="AT60" s="28"/>
      <c r="AU60" s="3"/>
      <c r="AV60" s="3"/>
      <c r="AW60" s="3"/>
    </row>
    <row r="61" spans="1:49" x14ac:dyDescent="0.25">
      <c r="B61" s="6"/>
      <c r="C61" s="6"/>
      <c r="D61" s="6"/>
      <c r="E61" s="6"/>
      <c r="F61" s="6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20"/>
      <c r="U61" s="20"/>
      <c r="V61" s="31"/>
      <c r="W61" s="31"/>
      <c r="X61" s="3"/>
      <c r="AA61" s="6"/>
      <c r="AB61" s="9"/>
      <c r="AC61" s="9"/>
      <c r="AD61" s="9"/>
      <c r="AE61" s="9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U61" s="3"/>
      <c r="AV61" s="3"/>
      <c r="AW61" s="3"/>
    </row>
    <row r="62" spans="1:49" x14ac:dyDescent="0.25">
      <c r="B62" s="6"/>
      <c r="C62" s="9"/>
      <c r="D62" s="9"/>
      <c r="E62" s="9"/>
      <c r="F62" s="9"/>
      <c r="G62" s="9"/>
      <c r="H62" s="9"/>
      <c r="I62" s="9"/>
      <c r="J62" s="38"/>
      <c r="K62" s="38"/>
      <c r="L62" s="38"/>
      <c r="M62" s="10"/>
      <c r="N62" s="10"/>
      <c r="O62" s="10"/>
      <c r="P62" s="28"/>
      <c r="Q62" s="28"/>
      <c r="R62" s="28"/>
      <c r="S62" s="10"/>
      <c r="T62" s="10"/>
      <c r="U62" s="10"/>
      <c r="V62" s="28"/>
      <c r="W62" s="28"/>
      <c r="X62" s="3"/>
      <c r="AA62" s="6"/>
      <c r="AB62" s="9"/>
      <c r="AC62" s="9"/>
      <c r="AD62" s="9"/>
      <c r="AE62" s="9"/>
      <c r="AF62" s="9"/>
      <c r="AG62" s="9"/>
      <c r="AH62" s="9"/>
      <c r="AI62" s="38"/>
      <c r="AJ62" s="38"/>
      <c r="AK62" s="38"/>
      <c r="AL62" s="10"/>
      <c r="AM62" s="10"/>
      <c r="AN62" s="10"/>
      <c r="AO62" s="28"/>
      <c r="AP62" s="28"/>
      <c r="AQ62" s="28"/>
      <c r="AU62" s="3"/>
      <c r="AV62" s="3"/>
      <c r="AW62" s="3"/>
    </row>
    <row r="63" spans="1:49" x14ac:dyDescent="0.25">
      <c r="A63" s="2" t="s">
        <v>40</v>
      </c>
      <c r="B63" s="8" cm="1">
        <f t="array" aca="1" ref="B63" ca="1">INDIRECT("'" &amp; $A63 &amp; "'!C40",TRUE)</f>
        <v>5.22001350836205E-5</v>
      </c>
      <c r="C63" s="4" cm="1">
        <f t="array" aca="1" ref="C63" ca="1">INDIRECT("'" &amp; $A63 &amp; "'!D40",TRUE)</f>
        <v>2.3467239431355699E-2</v>
      </c>
      <c r="D63" s="4" cm="1">
        <f t="array" aca="1" ref="D63" ca="1">INDIRECT("'" &amp; $A63 &amp; "'!E40",TRUE)</f>
        <v>0.40157341608602198</v>
      </c>
      <c r="E63" s="4" cm="1">
        <f t="array" aca="1" ref="E63" ca="1">INDIRECT("'" &amp; $A63 &amp; "'!F40",TRUE)</f>
        <v>0.36893378166903001</v>
      </c>
      <c r="F63" s="4" cm="1">
        <f t="array" aca="1" ref="F63" ca="1">INDIRECT("'" &amp; $A63 &amp; "'!G40",TRUE)</f>
        <v>0.878656657861282</v>
      </c>
      <c r="G63" s="7" cm="1">
        <f t="array" aca="1" ref="G63" ca="1">INDIRECT("'" &amp; $A63 &amp; "'!M40",TRUE)</f>
        <v>2.6694428216820394E-2</v>
      </c>
      <c r="H63" s="25">
        <f ca="1">$AA$3/G63</f>
        <v>1.0201431743658342</v>
      </c>
      <c r="I63" s="35">
        <v>1.49E-3</v>
      </c>
      <c r="J63" s="25">
        <f ca="1">$H$67</f>
        <v>1.0205225689252932</v>
      </c>
      <c r="K63" s="25">
        <f ca="1">J63+I$67</f>
        <v>1.0218611315872557</v>
      </c>
      <c r="L63" s="25">
        <f ca="1">J63-I$67</f>
        <v>1.0191840062633308</v>
      </c>
      <c r="M63" s="4" cm="1">
        <f t="array" aca="1" ref="M63" ca="1">INDIRECT("'" &amp; $A63 &amp; "'!I40",TRUE)</f>
        <v>0.457031695982619</v>
      </c>
      <c r="N63" s="29">
        <f ca="1">$AB$3/M63</f>
        <v>1.0091933272899469</v>
      </c>
      <c r="O63" s="36">
        <v>2.22E-4</v>
      </c>
      <c r="P63" s="29">
        <f ca="1">$N$67</f>
        <v>1.0091670064080378</v>
      </c>
      <c r="Q63" s="29">
        <f ca="1">P63+O$67</f>
        <v>1.0093870711712327</v>
      </c>
      <c r="R63" s="29">
        <f ca="1">P63-O$67</f>
        <v>1.0089469416448429</v>
      </c>
      <c r="S63" s="4" cm="1">
        <f t="array" aca="1" ref="S63" ca="1">INDIRECT("'" &amp; $A63 &amp; "'!J40",TRUE)</f>
        <v>0.41988441537179599</v>
      </c>
      <c r="T63" s="29">
        <f ca="1">$AC$3/S63</f>
        <v>1.0047109270418553</v>
      </c>
      <c r="U63" s="36">
        <v>2.7900000000000001E-4</v>
      </c>
      <c r="V63" s="29">
        <f ca="1">$T$67</f>
        <v>1.0048517378223516</v>
      </c>
      <c r="W63" s="29">
        <f ca="1">V63+U$67</f>
        <v>1.0051345146778401</v>
      </c>
      <c r="X63" s="29">
        <f ca="1">V63-U$67</f>
        <v>1.0045689609668631</v>
      </c>
      <c r="Z63" s="2" t="s">
        <v>40</v>
      </c>
      <c r="AA63" s="8" cm="1">
        <f t="array" aca="1" ref="AA63" ca="1">INDIRECT("'" &amp; $Z63 &amp; "'!O40",TRUE)</f>
        <v>5.9237710187548854E-5</v>
      </c>
      <c r="AB63" s="4" cm="1">
        <f t="array" aca="1" ref="AB63" ca="1">INDIRECT("'" &amp; $Z63 &amp; "'!X40",TRUE)</f>
        <v>2.3441212018841841E-2</v>
      </c>
      <c r="AC63" s="4" cm="1">
        <f t="array" aca="1" ref="AC63" ca="1">INDIRECT("'" &amp; $Z63 &amp; "'!Q40",TRUE)</f>
        <v>0.4015095003439712</v>
      </c>
      <c r="AD63" s="4" cm="1">
        <f t="array" aca="1" ref="AD63" ca="1">INDIRECT("'" &amp; $Z63 &amp; "'!R40",TRUE)</f>
        <v>0.36885101592179381</v>
      </c>
      <c r="AE63" s="4" cm="1">
        <f t="array" aca="1" ref="AE63" ca="1">INDIRECT("'" &amp; $Z63 &amp; "'!S40",TRUE)</f>
        <v>0.87843684289043344</v>
      </c>
      <c r="AF63" s="4" cm="1">
        <f t="array" aca="1" ref="AF63" ca="1">INDIRECT("'" &amp; $Z63 &amp; "'!Y40",TRUE)</f>
        <v>2.6685278513596766E-2</v>
      </c>
      <c r="AG63" s="25">
        <f ca="1">$AA$3/AF63</f>
        <v>1.0204929555115061</v>
      </c>
      <c r="AH63" s="35">
        <v>1.49E-3</v>
      </c>
      <c r="AI63" s="25">
        <f ca="1">$AG$67</f>
        <v>1.0208736872823976</v>
      </c>
      <c r="AJ63" s="25">
        <f ca="1">AI63+AH$67</f>
        <v>1.022214554539064</v>
      </c>
      <c r="AK63" s="25">
        <f ca="1">AI63-AH$67</f>
        <v>1.0195328200257312</v>
      </c>
      <c r="AL63" s="4" cm="1">
        <f t="array" aca="1" ref="AL63" ca="1">INDIRECT("'" &amp; $Z63 &amp; "'!U40",TRUE)</f>
        <v>0.45707330241725036</v>
      </c>
      <c r="AM63" s="29">
        <f ca="1">$AB$3/AL63</f>
        <v>1.0091014625146904</v>
      </c>
      <c r="AN63" s="36">
        <v>2.22E-4</v>
      </c>
      <c r="AO63" s="29">
        <f ca="1">$AM$67</f>
        <v>1.0090748853071998</v>
      </c>
      <c r="AP63" s="29">
        <f ca="1">AO63+AN$67</f>
        <v>1.0092952060960509</v>
      </c>
      <c r="AQ63" s="29">
        <f ca="1">AO63-AN$67</f>
        <v>1.0088545645183487</v>
      </c>
      <c r="AR63" s="4" cm="1">
        <f t="array" aca="1" ref="AR63" ca="1">INDIRECT("'" &amp; $Z63 &amp; "'!V40",TRUE)</f>
        <v>0.41989526615107753</v>
      </c>
      <c r="AS63" s="29">
        <f ca="1">$AC$3/AR63</f>
        <v>1.0046849636710105</v>
      </c>
      <c r="AT63" s="36">
        <v>2.7900000000000001E-4</v>
      </c>
      <c r="AU63" s="29">
        <f ca="1">$AS$67</f>
        <v>1.0048257309988939</v>
      </c>
      <c r="AV63" s="29">
        <f ca="1">AU63+AT$67</f>
        <v>1.0051085078543824</v>
      </c>
      <c r="AW63" s="29">
        <f ca="1">AU63-AT$67</f>
        <v>1.0045429541434054</v>
      </c>
    </row>
    <row r="64" spans="1:49" x14ac:dyDescent="0.25">
      <c r="A64" s="2" t="s">
        <v>47</v>
      </c>
      <c r="B64" s="8" cm="1">
        <f t="array" aca="1" ref="B64" ca="1">INDIRECT("'" &amp; $A64 &amp; "'!C40",TRUE)</f>
        <v>1.06006905736563E-5</v>
      </c>
      <c r="C64" s="4" cm="1">
        <f t="array" aca="1" ref="C64" ca="1">INDIRECT("'" &amp; $A64 &amp; "'!D40",TRUE)</f>
        <v>2.31871695911215E-2</v>
      </c>
      <c r="D64" s="4" cm="1">
        <f t="array" aca="1" ref="D64" ca="1">INDIRECT("'" &amp; $A64 &amp; "'!E40",TRUE)</f>
        <v>0.39789506058450003</v>
      </c>
      <c r="E64" s="4" cm="1">
        <f t="array" aca="1" ref="E64" ca="1">INDIRECT("'" &amp; $A64 &amp; "'!F40",TRUE)</f>
        <v>0.36543026046234001</v>
      </c>
      <c r="F64" s="4" cm="1">
        <f t="array" aca="1" ref="F64" ca="1">INDIRECT("'" &amp; $A64 &amp; "'!G40",TRUE)</f>
        <v>0.87061028030877996</v>
      </c>
      <c r="G64" s="7" cm="1">
        <f t="array" aca="1" ref="G64" ca="1">INDIRECT("'" &amp; $A64 &amp; "'!M40",TRUE)</f>
        <v>2.6631047143671205E-2</v>
      </c>
      <c r="H64" s="25">
        <f ca="1">$AA$3/G64</f>
        <v>1.0225710837457511</v>
      </c>
      <c r="I64" s="35">
        <v>1.23E-3</v>
      </c>
      <c r="J64" s="25">
        <f t="shared" ref="J64:J66" ca="1" si="159">$H$67</f>
        <v>1.0205225689252932</v>
      </c>
      <c r="K64" s="25">
        <f t="shared" ref="K64:K66" ca="1" si="160">J64+I$67</f>
        <v>1.0218611315872557</v>
      </c>
      <c r="L64" s="25">
        <f t="shared" ref="L64:L66" ca="1" si="161">J64-I$67</f>
        <v>1.0191840062633308</v>
      </c>
      <c r="M64" s="4" cm="1">
        <f t="array" aca="1" ref="M64" ca="1">INDIRECT("'" &amp; $A64 &amp; "'!I40",TRUE)</f>
        <v>0.45703054160179701</v>
      </c>
      <c r="N64" s="29">
        <f t="shared" ref="N64:N66" ca="1" si="162">$AB$3/M64</f>
        <v>1.0091958763393356</v>
      </c>
      <c r="O64" s="36">
        <v>2.1100000000000001E-4</v>
      </c>
      <c r="P64" s="29">
        <f t="shared" ref="P64:P66" ca="1" si="163">$N$67</f>
        <v>1.0091670064080378</v>
      </c>
      <c r="Q64" s="29">
        <f t="shared" ref="Q64:Q66" ca="1" si="164">P64+O$67</f>
        <v>1.0093870711712327</v>
      </c>
      <c r="R64" s="29">
        <f t="shared" ref="R64:R66" ca="1" si="165">P64-O$67</f>
        <v>1.0089469416448429</v>
      </c>
      <c r="S64" s="4" cm="1">
        <f t="array" aca="1" ref="S64" ca="1">INDIRECT("'" &amp; $A64 &amp; "'!J40",TRUE)</f>
        <v>0.41973929080293598</v>
      </c>
      <c r="T64" s="29">
        <f t="shared" ref="T64:T66" ca="1" si="166">$AC$3/S64</f>
        <v>1.0050583051484818</v>
      </c>
      <c r="U64" s="36">
        <v>2.7999999999999998E-4</v>
      </c>
      <c r="V64" s="29">
        <f t="shared" ref="V64:V66" ca="1" si="167">$T$67</f>
        <v>1.0048517378223516</v>
      </c>
      <c r="W64" s="29">
        <f t="shared" ref="W64:W66" ca="1" si="168">V64+U$67</f>
        <v>1.0051345146778401</v>
      </c>
      <c r="X64" s="29">
        <f t="shared" ref="X64:X66" ca="1" si="169">V64-U$67</f>
        <v>1.0045689609668631</v>
      </c>
      <c r="Z64" s="2" t="s">
        <v>47</v>
      </c>
      <c r="AA64" s="8" cm="1">
        <f t="array" aca="1" ref="AA64" ca="1">INDIRECT("'" &amp; $Z64 &amp; "'!O40",TRUE)</f>
        <v>1.7638265677584851E-5</v>
      </c>
      <c r="AB64" s="4" cm="1">
        <f t="array" aca="1" ref="AB64" ca="1">INDIRECT("'" &amp; $Z64 &amp; "'!X40",TRUE)</f>
        <v>2.3170802867516892E-2</v>
      </c>
      <c r="AC64" s="4" cm="1">
        <f t="array" aca="1" ref="AC64" ca="1">INDIRECT("'" &amp; $Z64 &amp; "'!Q40",TRUE)</f>
        <v>0.39783114484244908</v>
      </c>
      <c r="AD64" s="4" cm="1">
        <f t="array" aca="1" ref="AD64" ca="1">INDIRECT("'" &amp; $Z64 &amp; "'!R40",TRUE)</f>
        <v>0.3653474947151038</v>
      </c>
      <c r="AE64" s="4" cm="1">
        <f t="array" aca="1" ref="AE64" ca="1">INDIRECT("'" &amp; $Z64 &amp; "'!S40",TRUE)</f>
        <v>0.87039046533793185</v>
      </c>
      <c r="AF64" s="4" cm="1">
        <f t="array" aca="1" ref="AF64" ca="1">INDIRECT("'" &amp; $Z64 &amp; "'!Y40",TRUE)</f>
        <v>2.6621795449460618E-2</v>
      </c>
      <c r="AG64" s="25">
        <f ca="1">$AA$3/AF64</f>
        <v>1.0229264510234153</v>
      </c>
      <c r="AH64" s="35">
        <v>1.24E-3</v>
      </c>
      <c r="AI64" s="25">
        <f t="shared" ref="AI64:AI66" ca="1" si="170">$AG$67</f>
        <v>1.0208736872823976</v>
      </c>
      <c r="AJ64" s="25">
        <f t="shared" ref="AJ64:AJ66" ca="1" si="171">AI64+AH$67</f>
        <v>1.022214554539064</v>
      </c>
      <c r="AK64" s="25">
        <f t="shared" ref="AK64:AK66" ca="1" si="172">AI64-AH$67</f>
        <v>1.0195328200257312</v>
      </c>
      <c r="AL64" s="4" cm="1">
        <f t="array" aca="1" ref="AL64" ca="1">INDIRECT("'" &amp; $Z64 &amp; "'!U40",TRUE)</f>
        <v>0.45707253924923458</v>
      </c>
      <c r="AM64" s="29">
        <f t="shared" ref="AM64:AM66" ca="1" si="173">$AB$3/AL64</f>
        <v>1.0091031473981493</v>
      </c>
      <c r="AN64" s="36">
        <v>2.1100000000000001E-4</v>
      </c>
      <c r="AO64" s="29">
        <f t="shared" ref="AO64:AO66" ca="1" si="174">$AM$67</f>
        <v>1.0090748853071998</v>
      </c>
      <c r="AP64" s="29">
        <f t="shared" ref="AP64:AP66" ca="1" si="175">AO64+AN$67</f>
        <v>1.0092952060960509</v>
      </c>
      <c r="AQ64" s="29">
        <f t="shared" ref="AQ64:AQ66" ca="1" si="176">AO64-AN$67</f>
        <v>1.0088545645183487</v>
      </c>
      <c r="AR64" s="4" cm="1">
        <f t="array" aca="1" ref="AR64" ca="1">INDIRECT("'" &amp; $Z64 &amp; "'!V40",TRUE)</f>
        <v>0.41975020663311247</v>
      </c>
      <c r="AS64" s="29">
        <f t="shared" ref="AS64:AS66" ca="1" si="177">$AC$3/AR64</f>
        <v>1.0050321680659906</v>
      </c>
      <c r="AT64" s="36">
        <v>2.7999999999999998E-4</v>
      </c>
      <c r="AU64" s="29">
        <f t="shared" ref="AU64:AU66" ca="1" si="178">$AS$67</f>
        <v>1.0048257309988939</v>
      </c>
      <c r="AV64" s="29">
        <f t="shared" ref="AV64:AV66" ca="1" si="179">AU64+AT$67</f>
        <v>1.0051085078543824</v>
      </c>
      <c r="AW64" s="29">
        <f t="shared" ref="AW64:AW66" ca="1" si="180">AU64-AT$67</f>
        <v>1.0045429541434054</v>
      </c>
    </row>
    <row r="65" spans="1:49" x14ac:dyDescent="0.25">
      <c r="A65" s="2" t="s">
        <v>48</v>
      </c>
      <c r="B65" s="4" cm="1">
        <f t="array" aca="1" ref="B65" ca="1">INDIRECT("'" &amp; $A65 &amp; "'!C40",TRUE)</f>
        <v>7.1559316877139198E-6</v>
      </c>
      <c r="C65" s="4" cm="1">
        <f t="array" aca="1" ref="C65" ca="1">INDIRECT("'" &amp; $A65 &amp; "'!D40",TRUE)</f>
        <v>2.3716405061555701E-2</v>
      </c>
      <c r="D65" s="4" cm="1">
        <f t="array" aca="1" ref="D65" ca="1">INDIRECT("'" &amp; $A65 &amp; "'!E40",TRUE)</f>
        <v>0.40522697114921302</v>
      </c>
      <c r="E65" s="4" cm="1">
        <f t="array" aca="1" ref="E65" ca="1">INDIRECT("'" &amp; $A65 &amp; "'!F40",TRUE)</f>
        <v>0.37226417701763298</v>
      </c>
      <c r="F65" s="4" cm="1">
        <f t="array" aca="1" ref="F65" ca="1">INDIRECT("'" &amp; $A65 &amp; "'!G40",TRUE)</f>
        <v>0.88658899158037097</v>
      </c>
      <c r="G65" s="7" cm="1">
        <f t="array" aca="1" ref="G65" ca="1">INDIRECT("'" &amp; $A65 &amp; "'!M40",TRUE)</f>
        <v>2.6748434387724319E-2</v>
      </c>
      <c r="H65" s="25">
        <f ca="1">$AA$3/G65</f>
        <v>1.0180834640357763</v>
      </c>
      <c r="I65" s="35">
        <v>1.2800000000000001E-3</v>
      </c>
      <c r="J65" s="25">
        <f t="shared" ca="1" si="159"/>
        <v>1.0205225689252932</v>
      </c>
      <c r="K65" s="25">
        <f t="shared" ca="1" si="160"/>
        <v>1.0218611315872557</v>
      </c>
      <c r="L65" s="25">
        <f t="shared" ca="1" si="161"/>
        <v>1.0191840062633308</v>
      </c>
      <c r="M65" s="4" cm="1">
        <f t="array" aca="1" ref="M65" ca="1">INDIRECT("'" &amp; $A65 &amp; "'!I40",TRUE)</f>
        <v>0.45706284720938301</v>
      </c>
      <c r="N65" s="29">
        <f t="shared" ca="1" si="162"/>
        <v>1.0091245454793512</v>
      </c>
      <c r="O65" s="36">
        <v>2.22E-4</v>
      </c>
      <c r="P65" s="29">
        <f t="shared" ca="1" si="163"/>
        <v>1.0091670064080378</v>
      </c>
      <c r="Q65" s="29">
        <f t="shared" ca="1" si="164"/>
        <v>1.0093870711712327</v>
      </c>
      <c r="R65" s="29">
        <f t="shared" ca="1" si="165"/>
        <v>1.0089469416448429</v>
      </c>
      <c r="S65" s="4" cm="1">
        <f t="array" aca="1" ref="S65" ca="1">INDIRECT("'" &amp; $A65 &amp; "'!J40",TRUE)</f>
        <v>0.41988387527073401</v>
      </c>
      <c r="T65" s="29">
        <f t="shared" ca="1" si="166"/>
        <v>1.0047122194121287</v>
      </c>
      <c r="U65" s="36">
        <v>2.8299999999999999E-4</v>
      </c>
      <c r="V65" s="29">
        <f t="shared" ca="1" si="167"/>
        <v>1.0048517378223516</v>
      </c>
      <c r="W65" s="29">
        <f t="shared" ca="1" si="168"/>
        <v>1.0051345146778401</v>
      </c>
      <c r="X65" s="29">
        <f t="shared" ca="1" si="169"/>
        <v>1.0045689609668631</v>
      </c>
      <c r="Z65" s="2" t="s">
        <v>48</v>
      </c>
      <c r="AA65" s="8" cm="1">
        <f t="array" aca="1" ref="AA65" ca="1">INDIRECT("'" &amp; $Z65 &amp; "'!O40",TRUE)</f>
        <v>1.4193506791642443E-5</v>
      </c>
      <c r="AB65" s="4" cm="1">
        <f t="array" aca="1" ref="AB65" ca="1">INDIRECT("'" &amp; $Z65 &amp; "'!X40",TRUE)</f>
        <v>2.3700838559026601E-2</v>
      </c>
      <c r="AC65" s="4" cm="1">
        <f t="array" aca="1" ref="AC65" ca="1">INDIRECT("'" &amp; $Z65 &amp; "'!Q40",TRUE)</f>
        <v>0.40516305540716219</v>
      </c>
      <c r="AD65" s="4" cm="1">
        <f t="array" aca="1" ref="AD65" ca="1">INDIRECT("'" &amp; $Z65 &amp; "'!R40",TRUE)</f>
        <v>0.37218141127039756</v>
      </c>
      <c r="AE65" s="4" cm="1">
        <f t="array" aca="1" ref="AE65" ca="1">INDIRECT("'" &amp; $Z65 &amp; "'!S40",TRUE)</f>
        <v>0.8863691766095233</v>
      </c>
      <c r="AF65" s="4" cm="1">
        <f t="array" aca="1" ref="AF65" ca="1">INDIRECT("'" &amp; $Z65 &amp; "'!Y40",TRUE)</f>
        <v>2.6739379804855468E-2</v>
      </c>
      <c r="AG65" s="25">
        <f ca="1">$AA$3/AF65</f>
        <v>1.0184282110403737</v>
      </c>
      <c r="AH65" s="35">
        <v>1.2800000000000001E-3</v>
      </c>
      <c r="AI65" s="25">
        <f t="shared" ca="1" si="170"/>
        <v>1.0208736872823976</v>
      </c>
      <c r="AJ65" s="25">
        <f t="shared" ca="1" si="171"/>
        <v>1.022214554539064</v>
      </c>
      <c r="AK65" s="25">
        <f t="shared" ca="1" si="172"/>
        <v>1.0195328200257312</v>
      </c>
      <c r="AL65" s="4" cm="1">
        <f t="array" aca="1" ref="AL65" ca="1">INDIRECT("'" &amp; $Z65 &amp; "'!U40",TRUE)</f>
        <v>0.45710409015435927</v>
      </c>
      <c r="AM65" s="29">
        <f t="shared" ca="1" si="173"/>
        <v>1.0090334956090921</v>
      </c>
      <c r="AN65" s="36">
        <v>2.22E-4</v>
      </c>
      <c r="AO65" s="29">
        <f t="shared" ca="1" si="174"/>
        <v>1.0090748853071998</v>
      </c>
      <c r="AP65" s="29">
        <f t="shared" ca="1" si="175"/>
        <v>1.0092952060960509</v>
      </c>
      <c r="AQ65" s="29">
        <f t="shared" ca="1" si="176"/>
        <v>1.0088545645183487</v>
      </c>
      <c r="AR65" s="4" cm="1">
        <f t="array" aca="1" ref="AR65" ca="1">INDIRECT("'" &amp; $Z65 &amp; "'!V40",TRUE)</f>
        <v>0.41989462908801567</v>
      </c>
      <c r="AS65" s="29">
        <f t="shared" ca="1" si="177"/>
        <v>1.0046864879764787</v>
      </c>
      <c r="AT65" s="36">
        <v>2.8299999999999999E-4</v>
      </c>
      <c r="AU65" s="29">
        <f t="shared" ca="1" si="178"/>
        <v>1.0048257309988939</v>
      </c>
      <c r="AV65" s="29">
        <f t="shared" ca="1" si="179"/>
        <v>1.0051085078543824</v>
      </c>
      <c r="AW65" s="29">
        <f t="shared" ca="1" si="180"/>
        <v>1.0045429541434054</v>
      </c>
    </row>
    <row r="66" spans="1:49" x14ac:dyDescent="0.25">
      <c r="A66" s="2" t="s">
        <v>55</v>
      </c>
      <c r="B66" s="4" cm="1">
        <f t="array" aca="1" ref="B66" ca="1">INDIRECT("'" &amp; $A66 &amp; "'!C40",TRUE)</f>
        <v>-3.3959391819402799E-6</v>
      </c>
      <c r="C66" s="4" cm="1">
        <f t="array" aca="1" ref="C66" ca="1">INDIRECT("'" &amp; $A66 &amp; "'!D40",TRUE)</f>
        <v>2.3185832267717199E-2</v>
      </c>
      <c r="D66" s="4" cm="1">
        <f t="array" aca="1" ref="D66" ca="1">INDIRECT("'" &amp; $A66 &amp; "'!E40",TRUE)</f>
        <v>0.39743497334403999</v>
      </c>
      <c r="E66" s="4" cm="1">
        <f t="array" aca="1" ref="E66" ca="1">INDIRECT("'" &amp; $A66 &amp; "'!F40",TRUE)</f>
        <v>0.36503943983905202</v>
      </c>
      <c r="F66" s="4" cm="1">
        <f t="array" aca="1" ref="F66" ca="1">INDIRECT("'" &amp; $A66 &amp; "'!G40",TRUE)</f>
        <v>0.86956726329131495</v>
      </c>
      <c r="G66" s="7" cm="1">
        <f t="array" aca="1" ref="G66" ca="1">INDIRECT("'" &amp; $A66 &amp; "'!M40",TRUE)</f>
        <v>2.6664385874770019E-2</v>
      </c>
      <c r="H66" s="25">
        <f ca="1">$AA$3/G66</f>
        <v>1.0212925535538115</v>
      </c>
      <c r="I66" s="35">
        <v>1.34E-3</v>
      </c>
      <c r="J66" s="25">
        <f t="shared" ca="1" si="159"/>
        <v>1.0205225689252932</v>
      </c>
      <c r="K66" s="25">
        <f t="shared" ca="1" si="160"/>
        <v>1.0218611315872557</v>
      </c>
      <c r="L66" s="25">
        <f t="shared" ca="1" si="161"/>
        <v>1.0191840062633308</v>
      </c>
      <c r="M66" s="4" cm="1">
        <f t="array" aca="1" ref="M66" ca="1">INDIRECT("'" &amp; $A66 &amp; "'!I40",TRUE)</f>
        <v>0.45704938152230901</v>
      </c>
      <c r="N66" s="29">
        <f t="shared" ca="1" si="162"/>
        <v>1.0091542765235173</v>
      </c>
      <c r="O66" s="36">
        <v>2.2499999999999999E-4</v>
      </c>
      <c r="P66" s="29">
        <f t="shared" ca="1" si="163"/>
        <v>1.0091670064080378</v>
      </c>
      <c r="Q66" s="29">
        <f t="shared" ca="1" si="164"/>
        <v>1.0093870711712327</v>
      </c>
      <c r="R66" s="29">
        <f t="shared" ca="1" si="165"/>
        <v>1.0089469416448429</v>
      </c>
      <c r="S66" s="4" cm="1">
        <f t="array" aca="1" ref="S66" ca="1">INDIRECT("'" &amp; $A66 &amp; "'!J40",TRUE)</f>
        <v>0.41979476125349102</v>
      </c>
      <c r="T66" s="29">
        <f t="shared" ca="1" si="166"/>
        <v>1.0049254996869412</v>
      </c>
      <c r="U66" s="36">
        <v>2.8899999999999998E-4</v>
      </c>
      <c r="V66" s="29">
        <f t="shared" ca="1" si="167"/>
        <v>1.0048517378223516</v>
      </c>
      <c r="W66" s="29">
        <f t="shared" ca="1" si="168"/>
        <v>1.0051345146778401</v>
      </c>
      <c r="X66" s="29">
        <f t="shared" ca="1" si="169"/>
        <v>1.0045689609668631</v>
      </c>
      <c r="Z66" s="2" t="s">
        <v>55</v>
      </c>
      <c r="AA66" s="8" cm="1">
        <f t="array" aca="1" ref="AA66" ca="1">INDIRECT("'" &amp; $Z66 &amp; "'!O40",TRUE)</f>
        <v>3.6416359219882894E-6</v>
      </c>
      <c r="AB66" s="4" cm="1">
        <f t="array" aca="1" ref="AB66" ca="1">INDIRECT("'" &amp; $Z66 &amp; "'!X40",TRUE)</f>
        <v>2.3172716045719403E-2</v>
      </c>
      <c r="AC66" s="4" cm="1">
        <f t="array" aca="1" ref="AC66" ca="1">INDIRECT("'" &amp; $Z66 &amp; "'!Q40",TRUE)</f>
        <v>0.39737105760198943</v>
      </c>
      <c r="AD66" s="4" cm="1">
        <f t="array" aca="1" ref="AD66" ca="1">INDIRECT("'" &amp; $Z66 &amp; "'!R40",TRUE)</f>
        <v>0.36495667409181631</v>
      </c>
      <c r="AE66" s="4" cm="1">
        <f t="array" aca="1" ref="AE66" ca="1">INDIRECT("'" &amp; $Z66 &amp; "'!S40",TRUE)</f>
        <v>0.86934744832046673</v>
      </c>
      <c r="AF66" s="4" cm="1">
        <f t="array" aca="1" ref="AF66" ca="1">INDIRECT("'" &amp; $Z66 &amp; "'!Y40",TRUE)</f>
        <v>2.6655131598674497E-2</v>
      </c>
      <c r="AG66" s="25">
        <f ca="1">$AA$3/AF66</f>
        <v>1.0216471315542952</v>
      </c>
      <c r="AH66" s="35">
        <v>1.34E-3</v>
      </c>
      <c r="AI66" s="25">
        <f t="shared" ca="1" si="170"/>
        <v>1.0208736872823976</v>
      </c>
      <c r="AJ66" s="25">
        <f t="shared" ca="1" si="171"/>
        <v>1.022214554539064</v>
      </c>
      <c r="AK66" s="25">
        <f t="shared" ca="1" si="172"/>
        <v>1.0195328200257312</v>
      </c>
      <c r="AL66" s="4" cm="1">
        <f t="array" aca="1" ref="AL66" ca="1">INDIRECT("'" &amp; $Z66 &amp; "'!U40",TRUE)</f>
        <v>0.45709143331056312</v>
      </c>
      <c r="AM66" s="29">
        <f t="shared" ca="1" si="173"/>
        <v>1.0090614357068675</v>
      </c>
      <c r="AN66" s="36">
        <v>2.2599999999999999E-4</v>
      </c>
      <c r="AO66" s="29">
        <f t="shared" ca="1" si="174"/>
        <v>1.0090748853071998</v>
      </c>
      <c r="AP66" s="29">
        <f t="shared" ca="1" si="175"/>
        <v>1.0092952060960509</v>
      </c>
      <c r="AQ66" s="29">
        <f t="shared" ca="1" si="176"/>
        <v>1.0088545645183487</v>
      </c>
      <c r="AR66" s="4" cm="1">
        <f t="array" aca="1" ref="AR66" ca="1">INDIRECT("'" &amp; $Z66 &amp; "'!V40",TRUE)</f>
        <v>0.41980570433373404</v>
      </c>
      <c r="AS66" s="29">
        <f t="shared" ca="1" si="177"/>
        <v>1.004899304282096</v>
      </c>
      <c r="AT66" s="36">
        <v>2.8899999999999998E-4</v>
      </c>
      <c r="AU66" s="29">
        <f t="shared" ca="1" si="178"/>
        <v>1.0048257309988939</v>
      </c>
      <c r="AV66" s="29">
        <f t="shared" ca="1" si="179"/>
        <v>1.0051085078543824</v>
      </c>
      <c r="AW66" s="29">
        <f t="shared" ca="1" si="180"/>
        <v>1.0045429541434054</v>
      </c>
    </row>
    <row r="67" spans="1:49" x14ac:dyDescent="0.25">
      <c r="A67" s="2" t="s">
        <v>109</v>
      </c>
      <c r="B67" s="5">
        <f ca="1">AVERAGE(B63:B66)</f>
        <v>1.6640204540762609E-5</v>
      </c>
      <c r="C67" s="5">
        <f ca="1">AVERAGE(C63:C66)</f>
        <v>2.3389161587937524E-2</v>
      </c>
      <c r="D67" s="5">
        <f ca="1">AVERAGE(D63:D66)</f>
        <v>0.40053260529094381</v>
      </c>
      <c r="E67" s="5">
        <f ca="1">AVERAGE(E63:E66)</f>
        <v>0.36791691474701371</v>
      </c>
      <c r="F67" s="5">
        <f ca="1">AVERAGE(F63:F66)</f>
        <v>0.87635579826043697</v>
      </c>
      <c r="G67" s="5">
        <f t="shared" ref="G67:T67" ca="1" si="181">AVERAGE(G63:G66)</f>
        <v>2.6684573905746484E-2</v>
      </c>
      <c r="H67" s="26">
        <f t="shared" ca="1" si="181"/>
        <v>1.0205225689252932</v>
      </c>
      <c r="I67" s="26">
        <f>SQRT(SUMSQ(I63:I66)/COUNT(I63:I66))</f>
        <v>1.3385626619624501E-3</v>
      </c>
      <c r="J67" s="26"/>
      <c r="K67" s="26"/>
      <c r="L67" s="26"/>
      <c r="M67" s="5">
        <f t="shared" ca="1" si="181"/>
        <v>0.45704361657902703</v>
      </c>
      <c r="N67" s="30">
        <f t="shared" ca="1" si="181"/>
        <v>1.0091670064080378</v>
      </c>
      <c r="O67" s="30">
        <f>SQRT(SUMSQ(O63:O66)/COUNT(O63:O66))</f>
        <v>2.2006476319483772E-4</v>
      </c>
      <c r="P67" s="30"/>
      <c r="Q67" s="30"/>
      <c r="R67" s="30"/>
      <c r="S67" s="5">
        <f t="shared" ca="1" si="181"/>
        <v>0.41982558567473927</v>
      </c>
      <c r="T67" s="30">
        <f t="shared" ca="1" si="181"/>
        <v>1.0048517378223516</v>
      </c>
      <c r="U67" s="30">
        <f>SQRT(SUMSQ(U63:U66)/COUNT(U63:U66))</f>
        <v>2.8277685548856361E-4</v>
      </c>
      <c r="V67" s="30"/>
      <c r="W67" s="30"/>
      <c r="AA67" s="5">
        <f ca="1">AVERAGE(AA63:AA66)</f>
        <v>2.3677779644691109E-5</v>
      </c>
      <c r="AB67" s="5">
        <f ca="1">AVERAGE(AB63:AB66)</f>
        <v>2.3371392372776183E-2</v>
      </c>
      <c r="AC67" s="5">
        <f ca="1">AVERAGE(AC63:AC66)</f>
        <v>0.40046868954889292</v>
      </c>
      <c r="AD67" s="5">
        <f ca="1">AVERAGE(AD63:AD66)</f>
        <v>0.36783414899977784</v>
      </c>
      <c r="AE67" s="5">
        <f ca="1">AVERAGE(AE63:AE66)</f>
        <v>0.87613598328958886</v>
      </c>
      <c r="AF67" s="5">
        <f t="shared" ref="AF67:AS67" ca="1" si="182">AVERAGE(AF63:AF66)</f>
        <v>2.6675396341646836E-2</v>
      </c>
      <c r="AG67" s="26">
        <f t="shared" ca="1" si="182"/>
        <v>1.0208736872823976</v>
      </c>
      <c r="AH67" s="26">
        <f>SQRT(SUMSQ(AH63:AH66)/COUNT(AH63:AH66))</f>
        <v>1.3408672566663712E-3</v>
      </c>
      <c r="AI67" s="26"/>
      <c r="AJ67" s="26"/>
      <c r="AK67" s="26"/>
      <c r="AL67" s="5">
        <f t="shared" ca="1" si="182"/>
        <v>0.45708534128285183</v>
      </c>
      <c r="AM67" s="30">
        <f t="shared" ca="1" si="182"/>
        <v>1.0090748853071998</v>
      </c>
      <c r="AN67" s="30">
        <f>SQRT(SUMSQ(AN63:AN66)/COUNT(AN63:AN66))</f>
        <v>2.2032078885116584E-4</v>
      </c>
      <c r="AO67" s="30"/>
      <c r="AP67" s="30"/>
      <c r="AQ67" s="30"/>
      <c r="AR67" s="5">
        <f t="shared" ca="1" si="182"/>
        <v>0.41983645155148491</v>
      </c>
      <c r="AS67" s="30">
        <f t="shared" ca="1" si="182"/>
        <v>1.0048257309988939</v>
      </c>
      <c r="AT67" s="30">
        <f>SQRT(SUMSQ(AT63:AT66)/COUNT(AT63:AT66))</f>
        <v>2.8277685548856361E-4</v>
      </c>
    </row>
    <row r="68" spans="1:49" x14ac:dyDescent="0.25">
      <c r="B68" s="6">
        <f ca="1">STDEV(B63:B66)/B67</f>
        <v>1.468913104816912</v>
      </c>
      <c r="C68" s="9">
        <f ca="1">STDEV(C63:C66)/C67</f>
        <v>1.0909553894601014E-2</v>
      </c>
      <c r="D68" s="9">
        <f ca="1">STDEV(D63:D66)/D67</f>
        <v>9.0791526158364114E-3</v>
      </c>
      <c r="E68" s="9">
        <f ca="1">STDEV(E63:E66)/E67</f>
        <v>9.2033027303421375E-3</v>
      </c>
      <c r="F68" s="9">
        <f ca="1">STDEV(F63:F66)/F67</f>
        <v>9.0596861235070006E-3</v>
      </c>
      <c r="G68" s="21">
        <f t="shared" ref="G68:S68" ca="1" si="183">STDEV(G63:G66)/G67</f>
        <v>1.8672272168301133E-3</v>
      </c>
      <c r="H68" s="27"/>
      <c r="I68" s="34">
        <f ca="1">I67/H67</f>
        <v>1.3116443503763794E-3</v>
      </c>
      <c r="J68" s="27"/>
      <c r="K68" s="27"/>
      <c r="L68" s="27"/>
      <c r="M68" s="10">
        <f t="shared" ca="1" si="183"/>
        <v>3.3804210285536282E-5</v>
      </c>
      <c r="N68" s="28"/>
      <c r="O68" s="27">
        <f ca="1">O67/N67</f>
        <v>2.1806575303935237E-4</v>
      </c>
      <c r="P68" s="28"/>
      <c r="Q68" s="28"/>
      <c r="R68" s="28"/>
      <c r="S68" s="12">
        <f t="shared" ca="1" si="183"/>
        <v>1.6985742998425034E-4</v>
      </c>
      <c r="T68" s="28"/>
      <c r="U68" s="27">
        <f ca="1">U67/T67</f>
        <v>2.8141152057056589E-4</v>
      </c>
      <c r="V68" s="28"/>
      <c r="W68" s="28"/>
      <c r="AA68" s="6">
        <f ca="1">STDEV(AA63:AA66)/AA67</f>
        <v>1.0323186921895549</v>
      </c>
      <c r="AB68" s="9">
        <f ca="1">STDEV(AB63:AB66)/AB67</f>
        <v>1.0855908378420247E-2</v>
      </c>
      <c r="AC68" s="9">
        <f ca="1">STDEV(AC63:AC66)/AC67</f>
        <v>9.0806016698866589E-3</v>
      </c>
      <c r="AD68" s="9">
        <f ca="1">STDEV(AD63:AD66)/AD67</f>
        <v>9.2053735501118009E-3</v>
      </c>
      <c r="AE68" s="9">
        <f ca="1">STDEV(AE63:AE66)/AE67</f>
        <v>9.0619591207121066E-3</v>
      </c>
      <c r="AF68" s="21">
        <f t="shared" ref="AF68:AR68" ca="1" si="184">STDEV(AF63:AF66)/AF67</f>
        <v>1.8712918955587899E-3</v>
      </c>
      <c r="AG68" s="27"/>
      <c r="AH68" s="34">
        <f ca="1">AH67/AG67</f>
        <v>1.3134506975449706E-3</v>
      </c>
      <c r="AI68" s="27"/>
      <c r="AJ68" s="27"/>
      <c r="AK68" s="27"/>
      <c r="AL68" s="10">
        <f t="shared" ca="1" si="184"/>
        <v>3.335811675211234E-5</v>
      </c>
      <c r="AM68" s="28"/>
      <c r="AN68" s="27">
        <f ca="1">AN67/AM67</f>
        <v>2.183393839834712E-4</v>
      </c>
      <c r="AO68" s="28"/>
      <c r="AP68" s="28"/>
      <c r="AQ68" s="28"/>
      <c r="AR68" s="12">
        <f t="shared" ca="1" si="184"/>
        <v>1.6969597474004281E-4</v>
      </c>
      <c r="AS68" s="28"/>
      <c r="AT68" s="27">
        <f ca="1">AT67/AS67</f>
        <v>2.814188040422254E-4</v>
      </c>
    </row>
    <row r="69" spans="1:49" x14ac:dyDescent="0.25">
      <c r="B69" s="6"/>
      <c r="C69" s="20"/>
      <c r="D69" s="20"/>
      <c r="E69" s="20"/>
      <c r="F69" s="20"/>
      <c r="G69" s="23"/>
      <c r="H69" s="27"/>
      <c r="I69" s="27"/>
      <c r="J69" s="27"/>
      <c r="K69" s="27"/>
      <c r="L69" s="27"/>
      <c r="M69" s="23"/>
      <c r="N69" s="28"/>
      <c r="O69" s="28"/>
      <c r="P69" s="28"/>
      <c r="Q69" s="28"/>
      <c r="R69" s="28"/>
      <c r="S69" s="23"/>
      <c r="T69" s="28"/>
      <c r="U69" s="28"/>
      <c r="V69" s="28"/>
      <c r="W69" s="28"/>
      <c r="AA69" s="6"/>
      <c r="AB69" s="9"/>
      <c r="AC69" s="9"/>
      <c r="AD69" s="9"/>
      <c r="AE69" s="9"/>
      <c r="AF69" s="23"/>
      <c r="AG69" s="27"/>
      <c r="AH69" s="27"/>
      <c r="AI69" s="27"/>
      <c r="AJ69" s="27"/>
      <c r="AK69" s="27"/>
      <c r="AL69" s="23"/>
      <c r="AM69" s="28"/>
      <c r="AN69" s="28"/>
      <c r="AO69" s="28"/>
      <c r="AP69" s="28"/>
      <c r="AQ69" s="28"/>
      <c r="AR69" s="23"/>
      <c r="AS69" s="28"/>
      <c r="AT69" s="28"/>
    </row>
    <row r="70" spans="1:49" x14ac:dyDescent="0.25">
      <c r="B70" s="6"/>
      <c r="C70" s="6"/>
      <c r="D70" s="6"/>
      <c r="E70" s="6"/>
      <c r="F70" s="6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20"/>
      <c r="U70" s="20"/>
      <c r="V70" s="20"/>
      <c r="W70" s="20"/>
      <c r="AA70" s="6"/>
      <c r="AB70" s="9"/>
      <c r="AC70" s="9"/>
      <c r="AD70" s="9"/>
      <c r="AE70" s="9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</row>
    <row r="71" spans="1:49" x14ac:dyDescent="0.25">
      <c r="B71" s="6"/>
      <c r="C71" s="9"/>
      <c r="D71" s="9"/>
      <c r="E71" s="9"/>
      <c r="F71" s="9"/>
      <c r="G71" s="9"/>
      <c r="H71" s="9"/>
      <c r="I71" s="9"/>
      <c r="J71" s="9"/>
      <c r="K71" s="9"/>
      <c r="L71" s="9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AA71" s="6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12"/>
      <c r="AM71" s="12"/>
      <c r="AN71" s="12"/>
      <c r="AO71" s="12"/>
      <c r="AP71" s="12"/>
      <c r="AQ71" s="12"/>
    </row>
    <row r="72" spans="1:49" x14ac:dyDescent="0.25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AL72" s="2"/>
      <c r="AM72" s="2"/>
      <c r="AN72" s="2"/>
      <c r="AO72" s="2"/>
      <c r="AP72" s="2"/>
      <c r="AQ72" s="2"/>
    </row>
    <row r="73" spans="1:49" x14ac:dyDescent="0.25"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AL73" s="4"/>
      <c r="AM73" s="4"/>
      <c r="AN73" s="4"/>
      <c r="AO73" s="4"/>
      <c r="AP73" s="4"/>
      <c r="AQ73" s="4"/>
    </row>
    <row r="76" spans="1:49" x14ac:dyDescent="0.25">
      <c r="F76" s="2"/>
      <c r="G76" s="2"/>
      <c r="H76" s="2"/>
      <c r="I76" s="2"/>
      <c r="J76" s="2"/>
      <c r="K76" s="2"/>
      <c r="L76" s="2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AE76" s="2"/>
      <c r="AF76" s="2"/>
      <c r="AG76" s="2"/>
      <c r="AH76" s="2"/>
      <c r="AI76" s="2"/>
      <c r="AJ76" s="2"/>
      <c r="AK76" s="2"/>
      <c r="AL76" s="4"/>
      <c r="AM76" s="4"/>
      <c r="AN76" s="4"/>
      <c r="AO76" s="4"/>
      <c r="AP76" s="4"/>
      <c r="AQ76" s="4"/>
    </row>
    <row r="77" spans="1:49" x14ac:dyDescent="0.25">
      <c r="A77" s="2"/>
    </row>
    <row r="78" spans="1:49" x14ac:dyDescent="0.25">
      <c r="A78" s="2"/>
      <c r="F78" s="2"/>
      <c r="G78" s="2"/>
      <c r="H78" s="2"/>
      <c r="I78" s="2"/>
      <c r="J78" s="2"/>
      <c r="K78" s="2"/>
      <c r="L78" s="2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AE78" s="2"/>
      <c r="AF78" s="2"/>
      <c r="AG78" s="2"/>
      <c r="AH78" s="2"/>
      <c r="AI78" s="2"/>
      <c r="AJ78" s="2"/>
      <c r="AK78" s="2"/>
      <c r="AL78" s="4"/>
      <c r="AM78" s="4"/>
      <c r="AN78" s="4"/>
      <c r="AO78" s="4"/>
      <c r="AP78" s="4"/>
      <c r="AQ78" s="4"/>
    </row>
    <row r="79" spans="1:49" x14ac:dyDescent="0.25">
      <c r="A79" s="2"/>
      <c r="AS79" s="4"/>
      <c r="AT79" s="4"/>
    </row>
    <row r="80" spans="1:49" x14ac:dyDescent="0.25">
      <c r="A80" s="2"/>
      <c r="AA80" s="2"/>
    </row>
    <row r="81" spans="1:27" x14ac:dyDescent="0.25">
      <c r="A81" s="2"/>
      <c r="AA81" s="2"/>
    </row>
    <row r="82" spans="1:27" x14ac:dyDescent="0.25">
      <c r="A82" s="2"/>
      <c r="AA82" s="2"/>
    </row>
    <row r="83" spans="1:27" x14ac:dyDescent="0.25">
      <c r="A83" s="2"/>
      <c r="AA83" s="2"/>
    </row>
    <row r="87" spans="1:27" x14ac:dyDescent="0.25">
      <c r="A87" s="2"/>
      <c r="AA87" s="2"/>
    </row>
    <row r="88" spans="1:27" x14ac:dyDescent="0.25">
      <c r="A88" s="2"/>
      <c r="AA88" s="2"/>
    </row>
    <row r="89" spans="1:27" x14ac:dyDescent="0.25">
      <c r="A89" s="2"/>
      <c r="AA89" s="2"/>
    </row>
    <row r="90" spans="1:27" x14ac:dyDescent="0.25">
      <c r="A90" s="2"/>
      <c r="AA90" s="2"/>
    </row>
    <row r="91" spans="1:27" x14ac:dyDescent="0.25">
      <c r="A91" s="2"/>
      <c r="AA91" s="2"/>
    </row>
    <row r="92" spans="1:27" x14ac:dyDescent="0.25">
      <c r="A92" s="2"/>
      <c r="AA92" s="2"/>
    </row>
    <row r="93" spans="1:27" x14ac:dyDescent="0.25">
      <c r="A93" s="2"/>
      <c r="AA93" s="2"/>
    </row>
    <row r="94" spans="1:27" x14ac:dyDescent="0.25">
      <c r="A94" s="2"/>
      <c r="AA94" s="2"/>
    </row>
    <row r="95" spans="1:27" x14ac:dyDescent="0.25">
      <c r="A95" s="2"/>
      <c r="AA95" s="2"/>
    </row>
  </sheetData>
  <phoneticPr fontId="7" type="noConversion"/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117C5-C7F1-4375-8E27-107AE6197D63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0.99013119704010699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1.0201257563639181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1.0097701777849466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1.0045551836598483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1755172210.27</v>
      </c>
      <c r="C18" s="1">
        <v>3.3140643154547201E-4</v>
      </c>
      <c r="D18" s="1">
        <v>5.9713695362798802E-2</v>
      </c>
      <c r="E18" s="1">
        <v>1.0190045747749601</v>
      </c>
      <c r="F18" s="1">
        <v>0.93650512607481795</v>
      </c>
      <c r="G18" s="1">
        <v>2.23015229890144</v>
      </c>
      <c r="H18" s="1">
        <v>2.67756132135968E-2</v>
      </c>
      <c r="I18" s="1">
        <v>0.45692151844379297</v>
      </c>
      <c r="J18" s="1">
        <v>0.41992877640515103</v>
      </c>
      <c r="L18" s="4">
        <f>D18-1/$R$1*$N$7/$N$6*C18</f>
        <v>5.9636687490944945E-2</v>
      </c>
      <c r="M18" s="4">
        <f>L18/G18</f>
        <v>2.674108289389995E-2</v>
      </c>
      <c r="O18" s="1">
        <f ca="1">C18-Summary!B$5</f>
        <v>3.3844400664940051E-4</v>
      </c>
      <c r="P18" s="1">
        <f ca="1">D18-Summary!C$5</f>
        <v>5.9701424809823281E-2</v>
      </c>
      <c r="Q18" s="1">
        <f ca="1">E18-Summary!D$5</f>
        <v>1.0189406590329093</v>
      </c>
      <c r="R18" s="1">
        <f ca="1">F18-Summary!E$5</f>
        <v>0.93642236032758208</v>
      </c>
      <c r="S18" s="1">
        <f ca="1">G18-Summary!F$5</f>
        <v>2.2299324839305918</v>
      </c>
      <c r="T18" s="1">
        <f ca="1">P18/S18</f>
        <v>2.6772749955456289E-2</v>
      </c>
      <c r="U18" s="1">
        <f ca="1">Q18/S18</f>
        <v>0.45693789671912977</v>
      </c>
      <c r="V18" s="1">
        <f ca="1">R18/S18</f>
        <v>0.41993305495823652</v>
      </c>
      <c r="X18" s="4">
        <f ca="1">P18-1/$R$1*$N$7/$N$6*O18</f>
        <v>5.9622781638741108E-2</v>
      </c>
      <c r="Y18" s="4">
        <f ca="1">X18/S18</f>
        <v>2.673748289170037E-2</v>
      </c>
    </row>
    <row r="19" spans="1:25" x14ac:dyDescent="0.25">
      <c r="A19">
        <v>2</v>
      </c>
      <c r="B19">
        <v>1755172216.2720001</v>
      </c>
      <c r="C19" s="1">
        <v>3.29484041692072E-5</v>
      </c>
      <c r="D19" s="1">
        <v>5.9428946838255003E-2</v>
      </c>
      <c r="E19" s="1">
        <v>1.01625872725267</v>
      </c>
      <c r="F19" s="1">
        <v>0.93389639631844201</v>
      </c>
      <c r="G19" s="1">
        <v>2.22421247161809</v>
      </c>
      <c r="H19" s="1">
        <v>2.6719096127997499E-2</v>
      </c>
      <c r="I19" s="1">
        <v>0.45690721557430702</v>
      </c>
      <c r="J19" s="1">
        <v>0.41987733107127101</v>
      </c>
      <c r="L19" s="4">
        <f t="shared" ref="L19:L36" si="0">D19-1/$R$1*$N$7/$N$6*C19</f>
        <v>5.9421290721038994E-2</v>
      </c>
      <c r="M19" s="4">
        <f t="shared" ref="M19:M37" si="1">L19/G19</f>
        <v>2.6715653958099904E-2</v>
      </c>
      <c r="O19" s="1">
        <f ca="1">C19-Summary!B$5</f>
        <v>3.9985979273135717E-5</v>
      </c>
      <c r="P19" s="1">
        <f ca="1">D19-Summary!C$5</f>
        <v>5.9416676285279482E-2</v>
      </c>
      <c r="Q19" s="1">
        <f ca="1">E19-Summary!D$5</f>
        <v>1.0161948115106192</v>
      </c>
      <c r="R19" s="1">
        <f ca="1">F19-Summary!E$5</f>
        <v>0.93381363057120614</v>
      </c>
      <c r="S19" s="1">
        <f ca="1">G19-Summary!F$5</f>
        <v>2.2239926566472419</v>
      </c>
      <c r="T19" s="1">
        <f t="shared" ref="T19:T37" ca="1" si="2">P19/S19</f>
        <v>2.6716219636647769E-2</v>
      </c>
      <c r="U19" s="1">
        <f t="shared" ref="U19:U37" ca="1" si="3">Q19/S19</f>
        <v>0.45692363617898524</v>
      </c>
      <c r="V19" s="1">
        <f t="shared" ref="V19:V37" ca="1" si="4">R19/S19</f>
        <v>0.41988161596673956</v>
      </c>
      <c r="X19" s="4">
        <f t="shared" ref="X19:X37" ca="1" si="5">P19-1/$R$1*$N$7/$N$6*O19</f>
        <v>5.9407384868835157E-2</v>
      </c>
      <c r="Y19" s="4">
        <f t="shared" ref="Y19:Y37" ca="1" si="6">X19/S19</f>
        <v>2.6712041827689381E-2</v>
      </c>
    </row>
    <row r="20" spans="1:25" x14ac:dyDescent="0.25">
      <c r="A20">
        <v>3</v>
      </c>
      <c r="B20">
        <v>1755172222.2739999</v>
      </c>
      <c r="C20" s="1">
        <v>-9.8943190153389106E-5</v>
      </c>
      <c r="D20" s="1">
        <v>5.9601716899990401E-2</v>
      </c>
      <c r="E20" s="1">
        <v>1.02043767058059</v>
      </c>
      <c r="F20" s="1">
        <v>0.93797893009526301</v>
      </c>
      <c r="G20" s="1">
        <v>2.2335069649662</v>
      </c>
      <c r="H20" s="1">
        <v>2.6685261266195401E-2</v>
      </c>
      <c r="I20" s="1">
        <v>0.456876869688217</v>
      </c>
      <c r="J20" s="1">
        <v>0.419957915873101</v>
      </c>
      <c r="L20" s="4">
        <f t="shared" si="0"/>
        <v>5.9624708018396318E-2</v>
      </c>
      <c r="M20" s="4">
        <f t="shared" si="1"/>
        <v>2.6695554996533727E-2</v>
      </c>
      <c r="O20" s="1">
        <f ca="1">C20-Summary!B$5</f>
        <v>-9.1905615049460589E-5</v>
      </c>
      <c r="P20" s="1">
        <f ca="1">D20-Summary!C$5</f>
        <v>5.9589446347014879E-2</v>
      </c>
      <c r="Q20" s="1">
        <f ca="1">E20-Summary!D$5</f>
        <v>1.0203737548385392</v>
      </c>
      <c r="R20" s="1">
        <f ca="1">F20-Summary!E$5</f>
        <v>0.93789616434802714</v>
      </c>
      <c r="S20" s="1">
        <f ca="1">G20-Summary!F$5</f>
        <v>2.2332871499953519</v>
      </c>
      <c r="T20" s="1">
        <f t="shared" ca="1" si="2"/>
        <v>2.6682393415973803E-2</v>
      </c>
      <c r="U20" s="1">
        <f t="shared" ca="1" si="3"/>
        <v>0.45689321896678753</v>
      </c>
      <c r="V20" s="1">
        <f t="shared" ca="1" si="4"/>
        <v>0.4199621908673854</v>
      </c>
      <c r="X20" s="4">
        <f t="shared" ca="1" si="5"/>
        <v>5.9610802166192481E-2</v>
      </c>
      <c r="Y20" s="4">
        <f t="shared" ca="1" si="6"/>
        <v>2.6691955920812308E-2</v>
      </c>
    </row>
    <row r="21" spans="1:25" x14ac:dyDescent="0.25">
      <c r="A21">
        <v>4</v>
      </c>
      <c r="B21">
        <v>1755172229.2720001</v>
      </c>
      <c r="C21" s="1">
        <v>-9.1465707465637803E-6</v>
      </c>
      <c r="D21" s="1">
        <v>5.9694387847962403E-2</v>
      </c>
      <c r="E21" s="1">
        <v>1.0190448440656601</v>
      </c>
      <c r="F21" s="1">
        <v>0.93720009383603498</v>
      </c>
      <c r="G21" s="1">
        <v>2.2312524936505298</v>
      </c>
      <c r="H21" s="1">
        <v>2.6753757370729801E-2</v>
      </c>
      <c r="I21" s="1">
        <v>0.45671426562683998</v>
      </c>
      <c r="J21" s="1">
        <v>0.42003318607061302</v>
      </c>
      <c r="L21" s="4">
        <f t="shared" si="0"/>
        <v>5.9696513207885771E-2</v>
      </c>
      <c r="M21" s="4">
        <f t="shared" si="1"/>
        <v>2.6754709911927944E-2</v>
      </c>
      <c r="O21" s="1">
        <f ca="1">C21-Summary!B$5</f>
        <v>-2.1089956426352609E-6</v>
      </c>
      <c r="P21" s="1">
        <f ca="1">D21-Summary!C$5</f>
        <v>5.9682117294986882E-2</v>
      </c>
      <c r="Q21" s="1">
        <f ca="1">E21-Summary!D$5</f>
        <v>1.0189809283236093</v>
      </c>
      <c r="R21" s="1">
        <f ca="1">F21-Summary!E$5</f>
        <v>0.93711732808879911</v>
      </c>
      <c r="S21" s="1">
        <f ca="1">G21-Summary!F$5</f>
        <v>2.2310326786796817</v>
      </c>
      <c r="T21" s="1">
        <f t="shared" ca="1" si="2"/>
        <v>2.6750893371183866E-2</v>
      </c>
      <c r="U21" s="1">
        <f t="shared" ca="1" si="3"/>
        <v>0.45673061540570492</v>
      </c>
      <c r="V21" s="1">
        <f t="shared" ca="1" si="4"/>
        <v>0.42003747280088355</v>
      </c>
      <c r="X21" s="4">
        <f t="shared" ca="1" si="5"/>
        <v>5.9682607355681934E-2</v>
      </c>
      <c r="Y21" s="4">
        <f t="shared" ca="1" si="6"/>
        <v>2.6751113027623567E-2</v>
      </c>
    </row>
    <row r="22" spans="1:25" x14ac:dyDescent="0.25">
      <c r="A22">
        <v>5</v>
      </c>
      <c r="B22">
        <v>1755172235.2709999</v>
      </c>
      <c r="C22" s="1">
        <v>-4.8433595967080497E-5</v>
      </c>
      <c r="D22" s="1">
        <v>5.9630675660347299E-2</v>
      </c>
      <c r="E22" s="1">
        <v>1.01932963608157</v>
      </c>
      <c r="F22" s="1">
        <v>0.93707497518573901</v>
      </c>
      <c r="G22" s="1">
        <v>2.23224658033998</v>
      </c>
      <c r="H22" s="1">
        <v>2.6713301382352301E-2</v>
      </c>
      <c r="I22" s="1">
        <v>0.45663845789219198</v>
      </c>
      <c r="J22" s="1">
        <v>0.41979008208090302</v>
      </c>
      <c r="L22" s="4">
        <f t="shared" si="0"/>
        <v>5.9641930022956563E-2</v>
      </c>
      <c r="M22" s="4">
        <f t="shared" si="1"/>
        <v>2.6718343102522687E-2</v>
      </c>
      <c r="O22" s="1">
        <f ca="1">C22-Summary!B$5</f>
        <v>-4.139602086315198E-5</v>
      </c>
      <c r="P22" s="1">
        <f ca="1">D22-Summary!C$5</f>
        <v>5.9618405107371777E-2</v>
      </c>
      <c r="Q22" s="1">
        <f ca="1">E22-Summary!D$5</f>
        <v>1.0192657203395192</v>
      </c>
      <c r="R22" s="1">
        <f ca="1">F22-Summary!E$5</f>
        <v>0.93699220943850314</v>
      </c>
      <c r="S22" s="1">
        <f ca="1">G22-Summary!F$5</f>
        <v>2.2320267653691319</v>
      </c>
      <c r="T22" s="1">
        <f t="shared" ca="1" si="2"/>
        <v>2.6710434674161312E-2</v>
      </c>
      <c r="U22" s="1">
        <f t="shared" ca="1" si="3"/>
        <v>0.45665479292357564</v>
      </c>
      <c r="V22" s="1">
        <f t="shared" ca="1" si="4"/>
        <v>0.41979434296055301</v>
      </c>
      <c r="X22" s="4">
        <f t="shared" ca="1" si="5"/>
        <v>5.9628024170752726E-2</v>
      </c>
      <c r="Y22" s="4">
        <f t="shared" ca="1" si="6"/>
        <v>2.6714744238692613E-2</v>
      </c>
    </row>
    <row r="23" spans="1:25" x14ac:dyDescent="0.25">
      <c r="A23">
        <v>6</v>
      </c>
      <c r="B23">
        <v>1755172241.2739999</v>
      </c>
      <c r="C23" s="1">
        <v>-2.3177830516255599E-5</v>
      </c>
      <c r="D23" s="1">
        <v>5.7242432389914499E-2</v>
      </c>
      <c r="E23" s="1">
        <v>0.98336560629144198</v>
      </c>
      <c r="F23" s="1">
        <v>0.90434628697604902</v>
      </c>
      <c r="G23" s="1">
        <v>2.1530588176666399</v>
      </c>
      <c r="H23" s="1">
        <v>2.6586562299282801E-2</v>
      </c>
      <c r="I23" s="1">
        <v>0.456729559927747</v>
      </c>
      <c r="J23" s="1">
        <v>0.42002860282104398</v>
      </c>
      <c r="L23" s="4">
        <f t="shared" si="0"/>
        <v>5.7247818149611204E-2</v>
      </c>
      <c r="M23" s="4">
        <f t="shared" si="1"/>
        <v>2.6589063744971476E-2</v>
      </c>
      <c r="O23" s="1">
        <f ca="1">C23-Summary!B$5</f>
        <v>-1.6140255412327079E-5</v>
      </c>
      <c r="P23" s="1">
        <f ca="1">D23-Summary!C$5</f>
        <v>5.7230161836938978E-2</v>
      </c>
      <c r="Q23" s="1">
        <f ca="1">E23-Summary!D$5</f>
        <v>0.98330169054939109</v>
      </c>
      <c r="R23" s="1">
        <f ca="1">F23-Summary!E$5</f>
        <v>0.90426352122881315</v>
      </c>
      <c r="S23" s="1">
        <f ca="1">G23-Summary!F$5</f>
        <v>2.1528390026957918</v>
      </c>
      <c r="T23" s="1">
        <f t="shared" ca="1" si="2"/>
        <v>2.6583577204461268E-2</v>
      </c>
      <c r="U23" s="1">
        <f t="shared" ca="1" si="3"/>
        <v>0.4567465051116677</v>
      </c>
      <c r="V23" s="1">
        <f t="shared" ca="1" si="4"/>
        <v>0.42003304478249026</v>
      </c>
      <c r="X23" s="4">
        <f t="shared" ca="1" si="5"/>
        <v>5.7233912297407367E-2</v>
      </c>
      <c r="Y23" s="4">
        <f t="shared" ca="1" si="6"/>
        <v>2.6585319304294881E-2</v>
      </c>
    </row>
    <row r="24" spans="1:25" x14ac:dyDescent="0.25">
      <c r="A24">
        <v>7</v>
      </c>
      <c r="B24">
        <v>1755172247.2720001</v>
      </c>
      <c r="C24" s="1">
        <v>-9.1460450248076597E-5</v>
      </c>
      <c r="D24" s="1">
        <v>5.8058448502816502E-2</v>
      </c>
      <c r="E24" s="1">
        <v>0.99409471266761995</v>
      </c>
      <c r="F24" s="1">
        <v>0.913564401186857</v>
      </c>
      <c r="G24" s="1">
        <v>2.1765203561400499</v>
      </c>
      <c r="H24" s="1">
        <v>2.6674893409120201E-2</v>
      </c>
      <c r="I24" s="1">
        <v>0.45673577546069599</v>
      </c>
      <c r="J24" s="1">
        <v>0.41973620812213103</v>
      </c>
      <c r="L24" s="4">
        <f t="shared" si="0"/>
        <v>5.807970088044706E-2</v>
      </c>
      <c r="M24" s="4">
        <f t="shared" si="1"/>
        <v>2.6684657791783077E-2</v>
      </c>
      <c r="O24" s="1">
        <f ca="1">C24-Summary!B$5</f>
        <v>-8.442287514414808E-5</v>
      </c>
      <c r="P24" s="1">
        <f ca="1">D24-Summary!C$5</f>
        <v>5.8046177949840981E-2</v>
      </c>
      <c r="Q24" s="1">
        <f ca="1">E24-Summary!D$5</f>
        <v>0.99403079692556906</v>
      </c>
      <c r="R24" s="1">
        <f ca="1">F24-Summary!E$5</f>
        <v>0.91348163543962113</v>
      </c>
      <c r="S24" s="1">
        <f ca="1">G24-Summary!F$5</f>
        <v>2.1763005411692018</v>
      </c>
      <c r="T24" s="1">
        <f t="shared" ca="1" si="2"/>
        <v>2.667194941680991E-2</v>
      </c>
      <c r="U24" s="1">
        <f t="shared" ca="1" si="3"/>
        <v>0.45675253859539694</v>
      </c>
      <c r="V24" s="1">
        <f t="shared" ca="1" si="4"/>
        <v>0.41974057266413201</v>
      </c>
      <c r="X24" s="4">
        <f t="shared" ca="1" si="5"/>
        <v>5.8065795028243224E-2</v>
      </c>
      <c r="Y24" s="4">
        <f t="shared" ca="1" si="6"/>
        <v>2.6680963373306794E-2</v>
      </c>
    </row>
    <row r="25" spans="1:25" x14ac:dyDescent="0.25">
      <c r="A25">
        <v>8</v>
      </c>
      <c r="B25">
        <v>1755172253.27</v>
      </c>
      <c r="C25" s="1">
        <v>2.0883125438166101E-4</v>
      </c>
      <c r="D25" s="1">
        <v>5.8738161227237497E-2</v>
      </c>
      <c r="E25" s="1">
        <v>0.99956305267622303</v>
      </c>
      <c r="F25" s="1">
        <v>0.91893250057140097</v>
      </c>
      <c r="G25" s="1">
        <v>2.1875121382382199</v>
      </c>
      <c r="H25" s="1">
        <v>2.6851581849755501E-2</v>
      </c>
      <c r="I25" s="1">
        <v>0.45694057427322299</v>
      </c>
      <c r="J25" s="1">
        <v>0.42008109784089598</v>
      </c>
      <c r="L25" s="4">
        <f t="shared" si="0"/>
        <v>5.8689635764404724E-2</v>
      </c>
      <c r="M25" s="4">
        <f t="shared" si="1"/>
        <v>2.6829398904123215E-2</v>
      </c>
      <c r="O25" s="1">
        <f ca="1">C25-Summary!B$5</f>
        <v>2.1586882948558954E-4</v>
      </c>
      <c r="P25" s="1">
        <f ca="1">D25-Summary!C$5</f>
        <v>5.8725890674261975E-2</v>
      </c>
      <c r="Q25" s="1">
        <f ca="1">E25-Summary!D$5</f>
        <v>0.99949913693417214</v>
      </c>
      <c r="R25" s="1">
        <f ca="1">F25-Summary!E$5</f>
        <v>0.9188497348241651</v>
      </c>
      <c r="S25" s="1">
        <f ca="1">G25-Summary!F$5</f>
        <v>2.1872923232673718</v>
      </c>
      <c r="T25" s="1">
        <f t="shared" ca="1" si="2"/>
        <v>2.6848670408414998E-2</v>
      </c>
      <c r="U25" s="1">
        <f t="shared" ca="1" si="3"/>
        <v>0.45695727374982181</v>
      </c>
      <c r="V25" s="1">
        <f t="shared" ca="1" si="4"/>
        <v>0.42008547510997052</v>
      </c>
      <c r="X25" s="4">
        <f t="shared" ca="1" si="5"/>
        <v>5.8675729912200887E-2</v>
      </c>
      <c r="Y25" s="4">
        <f t="shared" ca="1" si="6"/>
        <v>2.6825737597136183E-2</v>
      </c>
    </row>
    <row r="26" spans="1:25" x14ac:dyDescent="0.25">
      <c r="A26">
        <v>9</v>
      </c>
      <c r="B26">
        <v>1755172260.2709999</v>
      </c>
      <c r="C26" s="1">
        <v>1.95732516381517E-4</v>
      </c>
      <c r="D26" s="1">
        <v>5.8030498461278397E-2</v>
      </c>
      <c r="E26" s="1">
        <v>0.992305226643447</v>
      </c>
      <c r="F26" s="1">
        <v>0.912359078373149</v>
      </c>
      <c r="G26" s="1">
        <v>2.1728047482314201</v>
      </c>
      <c r="H26" s="1">
        <v>2.67076452720902E-2</v>
      </c>
      <c r="I26" s="1">
        <v>0.45669323368845799</v>
      </c>
      <c r="J26" s="1">
        <v>0.41989924732803102</v>
      </c>
      <c r="L26" s="4">
        <f t="shared" si="0"/>
        <v>5.7985016711063563E-2</v>
      </c>
      <c r="M26" s="4">
        <f t="shared" si="1"/>
        <v>2.6686712995385869E-2</v>
      </c>
      <c r="O26" s="1">
        <f ca="1">C26-Summary!B$5</f>
        <v>2.0277009148544553E-4</v>
      </c>
      <c r="P26" s="1">
        <f ca="1">D26-Summary!C$5</f>
        <v>5.8018227908302876E-2</v>
      </c>
      <c r="Q26" s="1">
        <f ca="1">E26-Summary!D$5</f>
        <v>0.99224131090139611</v>
      </c>
      <c r="R26" s="1">
        <f ca="1">F26-Summary!E$5</f>
        <v>0.91227631262591313</v>
      </c>
      <c r="S26" s="1">
        <f ca="1">G26-Summary!F$5</f>
        <v>2.172584933260572</v>
      </c>
      <c r="T26" s="1">
        <f t="shared" ca="1" si="2"/>
        <v>2.6704699558617616E-2</v>
      </c>
      <c r="U26" s="1">
        <f t="shared" ca="1" si="3"/>
        <v>0.45671002118764592</v>
      </c>
      <c r="V26" s="1">
        <f t="shared" ca="1" si="4"/>
        <v>0.41990363583014778</v>
      </c>
      <c r="X26" s="4">
        <f t="shared" ca="1" si="5"/>
        <v>5.7971110858859726E-2</v>
      </c>
      <c r="Y26" s="4">
        <f t="shared" ca="1" si="6"/>
        <v>2.6683012466563433E-2</v>
      </c>
    </row>
    <row r="27" spans="1:25" x14ac:dyDescent="0.25">
      <c r="A27">
        <v>10</v>
      </c>
      <c r="B27">
        <v>1755172266.2739999</v>
      </c>
      <c r="C27" s="1">
        <v>-2.1307007393142099E-5</v>
      </c>
      <c r="D27" s="1">
        <v>5.84469376188071E-2</v>
      </c>
      <c r="E27" s="1">
        <v>1.00239964635805</v>
      </c>
      <c r="F27" s="1">
        <v>0.92155420935448096</v>
      </c>
      <c r="G27" s="1">
        <v>2.19450756463283</v>
      </c>
      <c r="H27" s="1">
        <v>2.6633281452636898E-2</v>
      </c>
      <c r="I27" s="1">
        <v>0.45677657371199998</v>
      </c>
      <c r="J27" s="1">
        <v>0.41993667472669099</v>
      </c>
      <c r="L27" s="4">
        <f t="shared" si="0"/>
        <v>5.8451888661209227E-2</v>
      </c>
      <c r="M27" s="4">
        <f t="shared" si="1"/>
        <v>2.6635537558964393E-2</v>
      </c>
      <c r="O27" s="1">
        <f ca="1">C27-Summary!B$5</f>
        <v>-1.4269432289213579E-5</v>
      </c>
      <c r="P27" s="1">
        <f ca="1">D27-Summary!C$5</f>
        <v>5.8434667065831579E-2</v>
      </c>
      <c r="Q27" s="1">
        <f ca="1">E27-Summary!D$5</f>
        <v>1.0023357306159992</v>
      </c>
      <c r="R27" s="1">
        <f ca="1">F27-Summary!E$5</f>
        <v>0.92147144360724509</v>
      </c>
      <c r="S27" s="1">
        <f ca="1">G27-Summary!F$5</f>
        <v>2.1942877496619819</v>
      </c>
      <c r="T27" s="1">
        <f t="shared" ca="1" si="2"/>
        <v>2.6630357424559801E-2</v>
      </c>
      <c r="U27" s="1">
        <f t="shared" ca="1" si="3"/>
        <v>0.45679320352146319</v>
      </c>
      <c r="V27" s="1">
        <f t="shared" ca="1" si="4"/>
        <v>0.41994102357322677</v>
      </c>
      <c r="X27" s="4">
        <f t="shared" ca="1" si="5"/>
        <v>5.843798280900539E-2</v>
      </c>
      <c r="Y27" s="4">
        <f t="shared" ca="1" si="6"/>
        <v>2.6631868504031635E-2</v>
      </c>
    </row>
    <row r="28" spans="1:25" x14ac:dyDescent="0.25">
      <c r="A28">
        <v>11</v>
      </c>
      <c r="B28">
        <v>1755172272.2720001</v>
      </c>
      <c r="C28" s="1">
        <v>1.02175151506272E-4</v>
      </c>
      <c r="D28" s="1">
        <v>5.89059903621321E-2</v>
      </c>
      <c r="E28" s="1">
        <v>1.00940975869154</v>
      </c>
      <c r="F28" s="1">
        <v>0.92809594568137199</v>
      </c>
      <c r="G28" s="1">
        <v>2.2104346162230302</v>
      </c>
      <c r="H28" s="1">
        <v>2.66490535073074E-2</v>
      </c>
      <c r="I28" s="1">
        <v>0.45665669153169403</v>
      </c>
      <c r="J28" s="1">
        <v>0.41987034534738199</v>
      </c>
      <c r="L28" s="4">
        <f t="shared" si="0"/>
        <v>5.8882248243015252E-2</v>
      </c>
      <c r="M28" s="4">
        <f t="shared" si="1"/>
        <v>2.6638312579282418E-2</v>
      </c>
      <c r="O28" s="1">
        <f ca="1">C28-Summary!B$5</f>
        <v>1.0921272661020051E-4</v>
      </c>
      <c r="P28" s="1">
        <f ca="1">D28-Summary!C$5</f>
        <v>5.8893719809156579E-2</v>
      </c>
      <c r="Q28" s="1">
        <f ca="1">E28-Summary!D$5</f>
        <v>1.0093458429494893</v>
      </c>
      <c r="R28" s="1">
        <f ca="1">F28-Summary!E$5</f>
        <v>0.92801317993413612</v>
      </c>
      <c r="S28" s="1">
        <f ca="1">G28-Summary!F$5</f>
        <v>2.2102148012521821</v>
      </c>
      <c r="T28" s="1">
        <f t="shared" ca="1" si="2"/>
        <v>2.6646152118694866E-2</v>
      </c>
      <c r="U28" s="1">
        <f t="shared" ca="1" si="3"/>
        <v>0.45667318958213982</v>
      </c>
      <c r="V28" s="1">
        <f t="shared" ca="1" si="4"/>
        <v>0.41987465625891957</v>
      </c>
      <c r="X28" s="4">
        <f t="shared" ca="1" si="5"/>
        <v>5.8868342390811415E-2</v>
      </c>
      <c r="Y28" s="4">
        <f t="shared" ca="1" si="6"/>
        <v>2.6634670239951318E-2</v>
      </c>
    </row>
    <row r="29" spans="1:25" x14ac:dyDescent="0.25">
      <c r="A29">
        <v>12</v>
      </c>
      <c r="B29">
        <v>1755172278.2720001</v>
      </c>
      <c r="C29" s="1">
        <v>5.2593339565079203E-5</v>
      </c>
      <c r="D29" s="1">
        <v>5.86774023660461E-2</v>
      </c>
      <c r="E29" s="1">
        <v>1.0063033423398799</v>
      </c>
      <c r="F29" s="1">
        <v>0.92544983193116104</v>
      </c>
      <c r="G29" s="1">
        <v>2.2035814700514802</v>
      </c>
      <c r="H29" s="1">
        <v>2.6628197397519E-2</v>
      </c>
      <c r="I29" s="1">
        <v>0.45666718295483399</v>
      </c>
      <c r="J29" s="1">
        <v>0.41997531950091099</v>
      </c>
      <c r="L29" s="4">
        <f t="shared" si="0"/>
        <v>5.8665181416878917E-2</v>
      </c>
      <c r="M29" s="4">
        <f t="shared" si="1"/>
        <v>2.6622651449101347E-2</v>
      </c>
      <c r="O29" s="1">
        <f ca="1">C29-Summary!B$5</f>
        <v>5.963091466900772E-5</v>
      </c>
      <c r="P29" s="1">
        <f ca="1">D29-Summary!C$5</f>
        <v>5.8665131813070578E-2</v>
      </c>
      <c r="Q29" s="1">
        <f ca="1">E29-Summary!D$5</f>
        <v>1.0062394265978292</v>
      </c>
      <c r="R29" s="1">
        <f ca="1">F29-Summary!E$5</f>
        <v>0.92536706618392517</v>
      </c>
      <c r="S29" s="1">
        <f ca="1">G29-Summary!F$5</f>
        <v>2.2033616550806321</v>
      </c>
      <c r="T29" s="1">
        <f t="shared" ca="1" si="2"/>
        <v>2.6625284903999895E-2</v>
      </c>
      <c r="U29" s="1">
        <f t="shared" ca="1" si="3"/>
        <v>0.45668373336605322</v>
      </c>
      <c r="V29" s="1">
        <f t="shared" ca="1" si="4"/>
        <v>0.41997965429332179</v>
      </c>
      <c r="X29" s="4">
        <f t="shared" ca="1" si="5"/>
        <v>5.865127556467508E-2</v>
      </c>
      <c r="Y29" s="4">
        <f t="shared" ca="1" si="6"/>
        <v>2.6618996218543495E-2</v>
      </c>
    </row>
    <row r="30" spans="1:25" x14ac:dyDescent="0.25">
      <c r="A30">
        <v>13</v>
      </c>
      <c r="B30">
        <v>1755172284.2709999</v>
      </c>
      <c r="C30" s="1">
        <v>8.2529230298083306E-5</v>
      </c>
      <c r="D30" s="1">
        <v>5.96345368909591E-2</v>
      </c>
      <c r="E30" s="1">
        <v>1.01648412695468</v>
      </c>
      <c r="F30" s="1">
        <v>0.93502456029619196</v>
      </c>
      <c r="G30" s="1">
        <v>2.2266423445878698</v>
      </c>
      <c r="H30" s="1">
        <v>2.67822701907687E-2</v>
      </c>
      <c r="I30" s="1">
        <v>0.45650983393240901</v>
      </c>
      <c r="J30" s="1">
        <v>0.41992579660082502</v>
      </c>
      <c r="L30" s="4">
        <f t="shared" si="0"/>
        <v>5.9615359832863535E-2</v>
      </c>
      <c r="M30" s="4">
        <f t="shared" si="1"/>
        <v>2.6773657645452604E-2</v>
      </c>
      <c r="O30" s="1">
        <f ca="1">C30-Summary!B$5</f>
        <v>8.9566805402011823E-5</v>
      </c>
      <c r="P30" s="1">
        <f ca="1">D30-Summary!C$5</f>
        <v>5.9622266337983579E-2</v>
      </c>
      <c r="Q30" s="1">
        <f ca="1">E30-Summary!D$5</f>
        <v>1.0164202112126293</v>
      </c>
      <c r="R30" s="1">
        <f ca="1">F30-Summary!E$5</f>
        <v>0.9349417945489561</v>
      </c>
      <c r="S30" s="1">
        <f ca="1">G30-Summary!F$5</f>
        <v>2.2264225296170217</v>
      </c>
      <c r="T30" s="1">
        <f t="shared" ca="1" si="2"/>
        <v>2.6779403075946912E-2</v>
      </c>
      <c r="U30" s="1">
        <f t="shared" ca="1" si="3"/>
        <v>0.45652619738242989</v>
      </c>
      <c r="V30" s="1">
        <f t="shared" ca="1" si="4"/>
        <v>0.41993008160485162</v>
      </c>
      <c r="X30" s="4">
        <f t="shared" ca="1" si="5"/>
        <v>5.9601453980659698E-2</v>
      </c>
      <c r="Y30" s="4">
        <f t="shared" ca="1" si="6"/>
        <v>2.6770055183960095E-2</v>
      </c>
    </row>
    <row r="31" spans="1:25" x14ac:dyDescent="0.25">
      <c r="A31">
        <v>14</v>
      </c>
      <c r="B31">
        <v>1755172290.273</v>
      </c>
      <c r="C31" s="1">
        <v>-6.34029488108921E-6</v>
      </c>
      <c r="D31" s="1">
        <v>5.91954162901938E-2</v>
      </c>
      <c r="E31" s="1">
        <v>1.0110825559408001</v>
      </c>
      <c r="F31" s="1">
        <v>0.93008127656448403</v>
      </c>
      <c r="G31" s="1">
        <v>2.2135135884239401</v>
      </c>
      <c r="H31" s="1">
        <v>2.67427390551245E-2</v>
      </c>
      <c r="I31" s="1">
        <v>0.456777207616202</v>
      </c>
      <c r="J31" s="1">
        <v>0.42018322427680099</v>
      </c>
      <c r="L31" s="4">
        <f t="shared" si="0"/>
        <v>5.9196889564606253E-2</v>
      </c>
      <c r="M31" s="4">
        <f t="shared" si="1"/>
        <v>2.6743404636948926E-2</v>
      </c>
      <c r="O31" s="1">
        <f ca="1">C31-Summary!B$5</f>
        <v>6.972802228393094E-7</v>
      </c>
      <c r="P31" s="1">
        <f ca="1">D31-Summary!C$5</f>
        <v>5.9183145737218279E-2</v>
      </c>
      <c r="Q31" s="1">
        <f ca="1">E31-Summary!D$5</f>
        <v>1.0110186401987493</v>
      </c>
      <c r="R31" s="1">
        <f ca="1">F31-Summary!E$5</f>
        <v>0.92999851081724816</v>
      </c>
      <c r="S31" s="1">
        <f ca="1">G31-Summary!F$5</f>
        <v>2.213293773453092</v>
      </c>
      <c r="T31" s="1">
        <f t="shared" ca="1" si="2"/>
        <v>2.6739851007163463E-2</v>
      </c>
      <c r="U31" s="1">
        <f t="shared" ca="1" si="3"/>
        <v>0.45679369468491238</v>
      </c>
      <c r="V31" s="1">
        <f t="shared" ca="1" si="4"/>
        <v>0.42018756026512555</v>
      </c>
      <c r="X31" s="4">
        <f t="shared" ca="1" si="5"/>
        <v>5.9182983712402416E-2</v>
      </c>
      <c r="Y31" s="4">
        <f t="shared" ca="1" si="6"/>
        <v>2.673977780187196E-2</v>
      </c>
    </row>
    <row r="32" spans="1:25" x14ac:dyDescent="0.25">
      <c r="A32">
        <v>15</v>
      </c>
      <c r="B32">
        <v>1755172296.2739999</v>
      </c>
      <c r="C32" s="1">
        <v>-1.03619873815344E-4</v>
      </c>
      <c r="D32" s="1">
        <v>5.8115314763404598E-2</v>
      </c>
      <c r="E32" s="1">
        <v>0.99635282382823298</v>
      </c>
      <c r="F32" s="1">
        <v>0.91547270593709296</v>
      </c>
      <c r="G32" s="1">
        <v>2.17993181866539</v>
      </c>
      <c r="H32" s="1">
        <v>2.66592350576286E-2</v>
      </c>
      <c r="I32" s="1">
        <v>0.45705687457611499</v>
      </c>
      <c r="J32" s="1">
        <v>0.41995474266601801</v>
      </c>
      <c r="L32" s="4">
        <f t="shared" si="0"/>
        <v>5.8139392588107859E-2</v>
      </c>
      <c r="M32" s="4">
        <f t="shared" si="1"/>
        <v>2.667028027679429E-2</v>
      </c>
      <c r="O32" s="1">
        <f ca="1">C32-Summary!B$5</f>
        <v>-9.6582298711415484E-5</v>
      </c>
      <c r="P32" s="1">
        <f ca="1">D32-Summary!C$5</f>
        <v>5.8103044210429076E-2</v>
      </c>
      <c r="Q32" s="1">
        <f ca="1">E32-Summary!D$5</f>
        <v>0.99628890808618209</v>
      </c>
      <c r="R32" s="1">
        <f ca="1">F32-Summary!E$5</f>
        <v>0.91538994018985709</v>
      </c>
      <c r="S32" s="1">
        <f ca="1">G32-Summary!F$5</f>
        <v>2.1797120036945419</v>
      </c>
      <c r="T32" s="1">
        <f t="shared" ca="1" si="2"/>
        <v>2.6656294093873999E-2</v>
      </c>
      <c r="U32" s="1">
        <f t="shared" ca="1" si="3"/>
        <v>0.45707364385639221</v>
      </c>
      <c r="V32" s="1">
        <f t="shared" ca="1" si="4"/>
        <v>0.41995912241539274</v>
      </c>
      <c r="X32" s="4">
        <f t="shared" ca="1" si="5"/>
        <v>5.8125486735904022E-2</v>
      </c>
      <c r="Y32" s="4">
        <f t="shared" ca="1" si="6"/>
        <v>2.666659019053122E-2</v>
      </c>
    </row>
    <row r="33" spans="1:25" x14ac:dyDescent="0.25">
      <c r="A33">
        <v>16</v>
      </c>
      <c r="B33">
        <v>1755172303.273</v>
      </c>
      <c r="C33" s="1">
        <v>2.1163814940099201E-4</v>
      </c>
      <c r="D33" s="1">
        <v>5.7676852555330498E-2</v>
      </c>
      <c r="E33" s="1">
        <v>0.98710885215241795</v>
      </c>
      <c r="F33" s="1">
        <v>0.90765325121028295</v>
      </c>
      <c r="G33" s="1">
        <v>2.1610377522297699</v>
      </c>
      <c r="H33" s="1">
        <v>2.6689423863983399E-2</v>
      </c>
      <c r="I33" s="1">
        <v>0.45677538540634499</v>
      </c>
      <c r="J33" s="1">
        <v>0.42000804950018</v>
      </c>
      <c r="L33" s="4">
        <f t="shared" si="0"/>
        <v>5.7627674863115971E-2</v>
      </c>
      <c r="M33" s="4">
        <f t="shared" si="1"/>
        <v>2.6666667347044464E-2</v>
      </c>
      <c r="O33" s="1">
        <f ca="1">C33-Summary!B$5</f>
        <v>2.1867572450492054E-4</v>
      </c>
      <c r="P33" s="1">
        <f ca="1">D33-Summary!C$5</f>
        <v>5.7664582002354976E-2</v>
      </c>
      <c r="Q33" s="1">
        <f ca="1">E33-Summary!D$5</f>
        <v>0.98704493641036706</v>
      </c>
      <c r="R33" s="1">
        <f ca="1">F33-Summary!E$5</f>
        <v>0.90757048546304708</v>
      </c>
      <c r="S33" s="1">
        <f ca="1">G33-Summary!F$5</f>
        <v>2.1608179372589218</v>
      </c>
      <c r="T33" s="1">
        <f t="shared" ca="1" si="2"/>
        <v>2.6686460255649604E-2</v>
      </c>
      <c r="U33" s="1">
        <f t="shared" ca="1" si="3"/>
        <v>0.45679227268099709</v>
      </c>
      <c r="V33" s="1">
        <f t="shared" ca="1" si="4"/>
        <v>0.42001247296860844</v>
      </c>
      <c r="X33" s="4">
        <f t="shared" ca="1" si="5"/>
        <v>5.7613769010912134E-2</v>
      </c>
      <c r="Y33" s="4">
        <f t="shared" ca="1" si="6"/>
        <v>2.6662944627346693E-2</v>
      </c>
    </row>
    <row r="34" spans="1:25" x14ac:dyDescent="0.25">
      <c r="A34">
        <v>17</v>
      </c>
      <c r="B34">
        <v>1755172309.273</v>
      </c>
      <c r="C34" s="1">
        <v>5.0722376508640298E-5</v>
      </c>
      <c r="D34" s="1">
        <v>5.6810123943113897E-2</v>
      </c>
      <c r="E34" s="1">
        <v>0.97380496990284404</v>
      </c>
      <c r="F34" s="1">
        <v>0.89558222471628202</v>
      </c>
      <c r="G34" s="1">
        <v>2.1314273634016101</v>
      </c>
      <c r="H34" s="1">
        <v>2.6653558511348301E-2</v>
      </c>
      <c r="I34" s="1">
        <v>0.45687926627192998</v>
      </c>
      <c r="J34" s="1">
        <v>0.42017956609461599</v>
      </c>
      <c r="L34" s="4">
        <f t="shared" si="0"/>
        <v>5.6798337743757157E-2</v>
      </c>
      <c r="M34" s="4">
        <f t="shared" si="1"/>
        <v>2.6648028790017479E-2</v>
      </c>
      <c r="O34" s="1">
        <f ca="1">C34-Summary!B$5</f>
        <v>5.7759951612568815E-5</v>
      </c>
      <c r="P34" s="1">
        <f ca="1">D34-Summary!C$5</f>
        <v>5.6797853390138375E-2</v>
      </c>
      <c r="Q34" s="1">
        <f ca="1">E34-Summary!D$5</f>
        <v>0.97374105416079315</v>
      </c>
      <c r="R34" s="1">
        <f ca="1">F34-Summary!E$5</f>
        <v>0.89549945896904615</v>
      </c>
      <c r="S34" s="1">
        <f ca="1">G34-Summary!F$5</f>
        <v>2.131207548430762</v>
      </c>
      <c r="T34" s="1">
        <f t="shared" ca="1" si="2"/>
        <v>2.6650550028297072E-2</v>
      </c>
      <c r="U34" s="1">
        <f t="shared" ca="1" si="3"/>
        <v>0.45689639888793204</v>
      </c>
      <c r="V34" s="1">
        <f t="shared" ca="1" si="4"/>
        <v>0.42018406871185071</v>
      </c>
      <c r="X34" s="4">
        <f t="shared" ca="1" si="5"/>
        <v>5.6784431891553321E-2</v>
      </c>
      <c r="Y34" s="4">
        <f t="shared" ca="1" si="6"/>
        <v>2.6644252425515522E-2</v>
      </c>
    </row>
    <row r="35" spans="1:25" x14ac:dyDescent="0.25">
      <c r="A35">
        <v>18</v>
      </c>
      <c r="B35">
        <v>1755172315.27</v>
      </c>
      <c r="C35" s="1">
        <v>-1.28873583060108E-4</v>
      </c>
      <c r="D35" s="1">
        <v>5.7226060998278198E-2</v>
      </c>
      <c r="E35" s="1">
        <v>0.98013243095278302</v>
      </c>
      <c r="F35" s="1">
        <v>0.90084439433129904</v>
      </c>
      <c r="G35" s="1">
        <v>2.1460169245580398</v>
      </c>
      <c r="H35" s="1">
        <v>2.6666174130972199E-2</v>
      </c>
      <c r="I35" s="1">
        <v>0.45672166875134601</v>
      </c>
      <c r="J35" s="1">
        <v>0.41977506515556501</v>
      </c>
      <c r="L35" s="4">
        <f t="shared" si="0"/>
        <v>5.7256006948099868E-2</v>
      </c>
      <c r="M35" s="4">
        <f t="shared" si="1"/>
        <v>2.6680128331183325E-2</v>
      </c>
      <c r="O35" s="1">
        <f ca="1">C35-Summary!B$5</f>
        <v>-1.2183600795617949E-4</v>
      </c>
      <c r="P35" s="1">
        <f ca="1">D35-Summary!C$5</f>
        <v>5.7213790445302677E-2</v>
      </c>
      <c r="Q35" s="1">
        <f ca="1">E35-Summary!D$5</f>
        <v>0.98006851521073213</v>
      </c>
      <c r="R35" s="1">
        <f ca="1">F35-Summary!E$5</f>
        <v>0.90076162858406317</v>
      </c>
      <c r="S35" s="1">
        <f ca="1">G35-Summary!F$5</f>
        <v>2.1457971095871917</v>
      </c>
      <c r="T35" s="1">
        <f t="shared" ca="1" si="2"/>
        <v>2.6663187395340217E-2</v>
      </c>
      <c r="U35" s="1">
        <f t="shared" ca="1" si="3"/>
        <v>0.45673866873614982</v>
      </c>
      <c r="V35" s="1">
        <f t="shared" ca="1" si="4"/>
        <v>0.41977949572191919</v>
      </c>
      <c r="X35" s="4">
        <f t="shared" ca="1" si="5"/>
        <v>5.7242101095896031E-2</v>
      </c>
      <c r="Y35" s="4">
        <f t="shared" ca="1" si="6"/>
        <v>2.6676380930957755E-2</v>
      </c>
    </row>
    <row r="36" spans="1:25" x14ac:dyDescent="0.25">
      <c r="A36">
        <v>19</v>
      </c>
      <c r="B36">
        <v>1755172321.2709999</v>
      </c>
      <c r="C36" s="1">
        <v>6.75576454838698E-6</v>
      </c>
      <c r="D36" s="1">
        <v>5.6518492345023597E-2</v>
      </c>
      <c r="E36" s="1">
        <v>0.96571696503931304</v>
      </c>
      <c r="F36" s="1">
        <v>0.88789753917377001</v>
      </c>
      <c r="G36" s="1">
        <v>2.11474987322566</v>
      </c>
      <c r="H36" s="1">
        <v>2.6725852102222801E-2</v>
      </c>
      <c r="I36" s="1">
        <v>0.45665777180839201</v>
      </c>
      <c r="J36" s="1">
        <v>0.41985936512645</v>
      </c>
      <c r="L36" s="4">
        <f t="shared" si="0"/>
        <v>5.6516922529229165E-2</v>
      </c>
      <c r="M36" s="4">
        <f t="shared" si="1"/>
        <v>2.6725109784743975E-2</v>
      </c>
      <c r="O36" s="1">
        <f ca="1">C36-Summary!B$5</f>
        <v>1.3793339652315499E-5</v>
      </c>
      <c r="P36" s="1">
        <f ca="1">D36-Summary!C$5</f>
        <v>5.6506221792048075E-2</v>
      </c>
      <c r="Q36" s="1">
        <f ca="1">E36-Summary!D$5</f>
        <v>0.96565304929726214</v>
      </c>
      <c r="R36" s="1">
        <f ca="1">F36-Summary!E$5</f>
        <v>0.88781477342653414</v>
      </c>
      <c r="S36" s="1">
        <f ca="1">G36-Summary!F$5</f>
        <v>2.1145300582548119</v>
      </c>
      <c r="T36" s="1">
        <f t="shared" ca="1" si="2"/>
        <v>2.6722827406239113E-2</v>
      </c>
      <c r="U36" s="1">
        <f t="shared" ca="1" si="3"/>
        <v>0.45667501652553755</v>
      </c>
      <c r="V36" s="1">
        <f t="shared" ca="1" si="4"/>
        <v>0.41986386996989561</v>
      </c>
      <c r="X36" s="4">
        <f t="shared" ca="1" si="5"/>
        <v>5.6503016677025328E-2</v>
      </c>
      <c r="Y36" s="4">
        <f t="shared" ca="1" si="6"/>
        <v>2.6721311648631303E-2</v>
      </c>
    </row>
    <row r="37" spans="1:25" x14ac:dyDescent="0.25">
      <c r="A37">
        <v>20</v>
      </c>
      <c r="B37">
        <v>1755172327.273</v>
      </c>
      <c r="C37" s="1">
        <v>-2.08371786372332E-4</v>
      </c>
      <c r="D37" s="1">
        <v>5.7452394898634199E-2</v>
      </c>
      <c r="E37" s="1">
        <v>0.98449256605778701</v>
      </c>
      <c r="F37" s="1">
        <v>0.905206257808153</v>
      </c>
      <c r="G37" s="1">
        <v>2.1553060329268798</v>
      </c>
      <c r="H37" s="1">
        <v>2.6656258564179001E-2</v>
      </c>
      <c r="I37" s="1">
        <v>0.456776230854258</v>
      </c>
      <c r="J37" s="1">
        <v>0.41998966456698</v>
      </c>
      <c r="L37" s="4">
        <f>D37-1/$R$1*$N$7/$N$6*C37</f>
        <v>5.7500813596328415E-2</v>
      </c>
      <c r="M37" s="4">
        <f t="shared" si="1"/>
        <v>2.6678723447102776E-2</v>
      </c>
      <c r="O37" s="1">
        <f ca="1">C37-Summary!B$5</f>
        <v>-2.0133421126840347E-4</v>
      </c>
      <c r="P37" s="1">
        <f ca="1">D37-Summary!C$5</f>
        <v>5.7440124345658677E-2</v>
      </c>
      <c r="Q37" s="1">
        <f ca="1">E37-Summary!D$5</f>
        <v>0.98442865031573612</v>
      </c>
      <c r="R37" s="1">
        <f ca="1">F37-Summary!E$5</f>
        <v>0.90512349206091713</v>
      </c>
      <c r="S37" s="1">
        <f ca="1">G37-Summary!F$5</f>
        <v>2.1550862179560317</v>
      </c>
      <c r="T37" s="1">
        <f t="shared" ca="1" si="2"/>
        <v>2.6653283690959307E-2</v>
      </c>
      <c r="U37" s="1">
        <f t="shared" ca="1" si="3"/>
        <v>0.45679316312894752</v>
      </c>
      <c r="V37" s="1">
        <f t="shared" ca="1" si="4"/>
        <v>0.41999409792494136</v>
      </c>
      <c r="X37" s="4">
        <f t="shared" ca="1" si="5"/>
        <v>5.7486907744124578E-2</v>
      </c>
      <c r="Y37" s="4">
        <f t="shared" ca="1" si="6"/>
        <v>2.6674992056070691E-2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2.6782921757596502E-5</v>
      </c>
      <c r="D40" s="1">
        <v>5.8439924311126198E-2</v>
      </c>
      <c r="E40" s="1">
        <v>0.99983460446262695</v>
      </c>
      <c r="F40" s="1">
        <v>0.91923599928111599</v>
      </c>
      <c r="G40" s="1">
        <v>2.1889208109339502</v>
      </c>
      <c r="H40" s="1">
        <v>2.6697687801240599E-2</v>
      </c>
      <c r="I40" s="1">
        <v>0.45677060789954999</v>
      </c>
      <c r="J40" s="1">
        <v>0.41994951305877798</v>
      </c>
      <c r="L40">
        <f>AVERAGE(L18:L37)</f>
        <v>5.8433700847698042E-2</v>
      </c>
      <c r="M40">
        <f t="shared" ref="M40:Y40" si="7">AVERAGE(M18:M37)</f>
        <v>2.6694884007294195E-2</v>
      </c>
      <c r="O40">
        <f t="shared" ca="1" si="7"/>
        <v>3.3820496861525025E-5</v>
      </c>
      <c r="P40">
        <f t="shared" ca="1" si="7"/>
        <v>5.8427653758150677E-2</v>
      </c>
      <c r="Q40">
        <f t="shared" ca="1" si="7"/>
        <v>0.99977068872057484</v>
      </c>
      <c r="R40">
        <f t="shared" ca="1" si="7"/>
        <v>0.91915323353388045</v>
      </c>
      <c r="S40">
        <f t="shared" ca="1" si="7"/>
        <v>2.1887009959631056</v>
      </c>
      <c r="T40">
        <f t="shared" ca="1" si="7"/>
        <v>2.6694761952122559E-2</v>
      </c>
      <c r="U40">
        <f t="shared" ca="1" si="7"/>
        <v>0.45678728405958352</v>
      </c>
      <c r="V40">
        <f t="shared" ca="1" si="7"/>
        <v>0.41995387548242952</v>
      </c>
      <c r="X40">
        <f t="shared" ca="1" si="7"/>
        <v>5.8419794995494198E-2</v>
      </c>
      <c r="Y40">
        <f t="shared" ca="1" si="7"/>
        <v>2.6691210523761565E-2</v>
      </c>
    </row>
    <row r="41" spans="1:25" x14ac:dyDescent="0.25">
      <c r="A41" t="s">
        <v>4</v>
      </c>
      <c r="B41" t="s">
        <v>8</v>
      </c>
      <c r="C41" s="1">
        <v>111.403617580393</v>
      </c>
      <c r="D41" s="1">
        <v>0.39777382236882702</v>
      </c>
      <c r="E41" s="1">
        <v>0.37544828963078097</v>
      </c>
      <c r="F41" s="1">
        <v>0.37523202030612002</v>
      </c>
      <c r="G41" s="1">
        <v>0.37553210320324898</v>
      </c>
      <c r="H41" s="1">
        <v>5.23568684687373E-2</v>
      </c>
      <c r="I41" s="1">
        <v>6.2714795169340597E-3</v>
      </c>
      <c r="J41" s="1">
        <v>6.3303679830721002E-3</v>
      </c>
      <c r="L41">
        <f>STDEV(L18:L37)/SQRT(COUNT(L18:L37))/L40</f>
        <v>3.9524833597307666E-3</v>
      </c>
      <c r="M41">
        <f t="shared" ref="M41:X41" si="8">STDEV(M18:M37)/SQRT(COUNT(M18:M37))/M40</f>
        <v>4.771332485075775E-4</v>
      </c>
      <c r="O41">
        <f t="shared" ca="1" si="8"/>
        <v>0.88222073891623753</v>
      </c>
      <c r="P41">
        <f t="shared" ca="1" si="8"/>
        <v>3.97857359948135E-3</v>
      </c>
      <c r="Q41">
        <f t="shared" ca="1" si="8"/>
        <v>3.7547229219084834E-3</v>
      </c>
      <c r="R41">
        <f t="shared" ca="1" si="8"/>
        <v>3.7526580831601518E-3</v>
      </c>
      <c r="S41">
        <f t="shared" ca="1" si="8"/>
        <v>3.7556981853233088E-3</v>
      </c>
      <c r="T41">
        <f t="shared" ca="1" si="8"/>
        <v>5.2382906265156088E-4</v>
      </c>
      <c r="U41">
        <f t="shared" ca="1" si="8"/>
        <v>6.2721137155918728E-5</v>
      </c>
      <c r="V41">
        <f t="shared" ca="1" si="8"/>
        <v>6.3311560895023248E-5</v>
      </c>
      <c r="X41">
        <f t="shared" ca="1" si="8"/>
        <v>3.9534241820914544E-3</v>
      </c>
      <c r="Y41">
        <f ca="1">STDEV(Y18:Y37)/SQRT(COUNT(Y18:Y37))/Y40</f>
        <v>4.7743158448083705E-4</v>
      </c>
    </row>
    <row r="42" spans="1:25" x14ac:dyDescent="0.25">
      <c r="A42" t="s">
        <v>4</v>
      </c>
      <c r="B42" t="s">
        <v>7</v>
      </c>
      <c r="C42" s="1">
        <v>2.98371437316889E-5</v>
      </c>
      <c r="D42" s="1">
        <v>2.32458720721816E-4</v>
      </c>
      <c r="E42" s="1">
        <v>3.7538619215916201E-3</v>
      </c>
      <c r="F42" s="1">
        <v>3.4492678114836899E-3</v>
      </c>
      <c r="G42" s="1">
        <v>8.22010035875392E-3</v>
      </c>
      <c r="H42" s="1">
        <v>1.39780732862896E-5</v>
      </c>
      <c r="I42" s="1">
        <v>2.8646275113795501E-5</v>
      </c>
      <c r="J42" s="1">
        <v>2.65843495197401E-5</v>
      </c>
    </row>
    <row r="43" spans="1:25" x14ac:dyDescent="0.25">
      <c r="A43" t="s">
        <v>4</v>
      </c>
      <c r="B43" t="s">
        <v>6</v>
      </c>
      <c r="C43" s="1">
        <v>498.212123698303</v>
      </c>
      <c r="D43" s="1">
        <v>1.77889861297324</v>
      </c>
      <c r="E43" s="1">
        <v>1.67905579530091</v>
      </c>
      <c r="F43" s="1">
        <v>1.67808860947813</v>
      </c>
      <c r="G43" s="1">
        <v>1.6794306209918599</v>
      </c>
      <c r="H43" s="1">
        <v>0.23414703397022299</v>
      </c>
      <c r="I43" s="1">
        <v>2.8046909038724199E-2</v>
      </c>
      <c r="J43" s="1">
        <v>2.83102662654749E-2</v>
      </c>
    </row>
    <row r="44" spans="1:25" x14ac:dyDescent="0.25">
      <c r="A44" t="s">
        <v>4</v>
      </c>
      <c r="B44" t="s">
        <v>5</v>
      </c>
      <c r="C44" s="1">
        <v>1.3343576327697599E-4</v>
      </c>
      <c r="D44" s="1">
        <v>1.03958700299324E-3</v>
      </c>
      <c r="E44" s="1">
        <v>1.6787780869653698E-2</v>
      </c>
      <c r="F44" s="1">
        <v>1.54255945981589E-2</v>
      </c>
      <c r="G44" s="1">
        <v>3.6761406368088299E-2</v>
      </c>
      <c r="H44" s="1">
        <v>6.2511844125235204E-5</v>
      </c>
      <c r="I44" s="1">
        <v>1.2811003691321401E-4</v>
      </c>
      <c r="J44" s="1">
        <v>1.1888882532750501E-4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CF4F9-DAF3-44F9-8899-7BB40AF99728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0.99059052061543718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1.021132454272528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1.009311167676443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1.004877553129945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1755165804.2739999</v>
      </c>
      <c r="C18" s="1">
        <v>1.9770289437500999E-4</v>
      </c>
      <c r="D18" s="1">
        <v>4.0797541594478397E-2</v>
      </c>
      <c r="E18" s="1">
        <v>0.69858681216818896</v>
      </c>
      <c r="F18" s="1">
        <v>0.64207369377685897</v>
      </c>
      <c r="G18" s="1">
        <v>1.52955887568816</v>
      </c>
      <c r="H18" s="1">
        <v>2.6672750060780199E-2</v>
      </c>
      <c r="I18" s="1">
        <v>0.45672436888307799</v>
      </c>
      <c r="J18" s="1">
        <v>0.41977703766910002</v>
      </c>
      <c r="L18" s="4">
        <f>D18-1/$R$1*$N$7/$N$6*C18</f>
        <v>4.0751623295294803E-2</v>
      </c>
      <c r="M18" s="4">
        <f>L18/G18</f>
        <v>2.6642729445089417E-2</v>
      </c>
      <c r="O18" s="1">
        <f ca="1">C18-Summary!B$5</f>
        <v>2.0474046947893852E-4</v>
      </c>
      <c r="P18" s="1">
        <f ca="1">D18-Summary!C$5</f>
        <v>4.0785271041502875E-2</v>
      </c>
      <c r="Q18" s="1">
        <f ca="1">E18-Summary!D$5</f>
        <v>0.69852289642613807</v>
      </c>
      <c r="R18" s="1">
        <f ca="1">F18-Summary!E$5</f>
        <v>0.6419909280296231</v>
      </c>
      <c r="S18" s="1">
        <f ca="1">G18-Summary!F$5</f>
        <v>1.5293390607173121</v>
      </c>
      <c r="T18" s="1">
        <f ca="1">P18/S18</f>
        <v>2.6668560353368072E-2</v>
      </c>
      <c r="U18" s="1">
        <f ca="1">Q18/S18</f>
        <v>0.45674822174391272</v>
      </c>
      <c r="V18" s="1">
        <f ca="1">R18/S18</f>
        <v>0.41978325442659359</v>
      </c>
      <c r="X18" s="4">
        <f ca="1">P18-1/$R$1*$N$7/$N$6*O18</f>
        <v>4.0737718201357347E-2</v>
      </c>
      <c r="Y18" s="4">
        <f ca="1">X18/S18</f>
        <v>2.6637466633625359E-2</v>
      </c>
    </row>
    <row r="19" spans="1:25" x14ac:dyDescent="0.25">
      <c r="A19">
        <v>2</v>
      </c>
      <c r="B19">
        <v>1755165811.276</v>
      </c>
      <c r="C19" s="1">
        <v>-1.3906216818508201E-4</v>
      </c>
      <c r="D19" s="1">
        <v>4.0102904084909102E-2</v>
      </c>
      <c r="E19" s="1">
        <v>0.68723218911241202</v>
      </c>
      <c r="F19" s="1">
        <v>0.63137916439519204</v>
      </c>
      <c r="G19" s="1">
        <v>1.5033185506006199</v>
      </c>
      <c r="H19" s="1">
        <v>2.66762517291406E-2</v>
      </c>
      <c r="I19" s="1">
        <v>0.45714342368611</v>
      </c>
      <c r="J19" s="1">
        <v>0.41999027028764702</v>
      </c>
      <c r="L19" s="4">
        <f t="shared" ref="L19:L36" si="0">D19-1/$R$1*$N$7/$N$6*C19</f>
        <v>4.0135202540953603E-2</v>
      </c>
      <c r="M19" s="4">
        <f t="shared" ref="M19:M37" si="1">L19/G19</f>
        <v>2.6697736500968749E-2</v>
      </c>
      <c r="O19" s="1">
        <f ca="1">C19-Summary!B$5</f>
        <v>-1.3202459308115348E-4</v>
      </c>
      <c r="P19" s="1">
        <f ca="1">D19-Summary!C$5</f>
        <v>4.0090633531933581E-2</v>
      </c>
      <c r="Q19" s="1">
        <f ca="1">E19-Summary!D$5</f>
        <v>0.68716827337036113</v>
      </c>
      <c r="R19" s="1">
        <f ca="1">F19-Summary!E$5</f>
        <v>0.63129639864795617</v>
      </c>
      <c r="S19" s="1">
        <f ca="1">G19-Summary!F$5</f>
        <v>1.503098735629772</v>
      </c>
      <c r="T19" s="1">
        <f t="shared" ref="T19:T37" ca="1" si="2">P19/S19</f>
        <v>2.6671989392058337E-2</v>
      </c>
      <c r="U19" s="1">
        <f t="shared" ref="U19:U37" ca="1" si="3">Q19/S19</f>
        <v>0.45716775424100775</v>
      </c>
      <c r="V19" s="1">
        <f t="shared" ref="V19:V37" ca="1" si="4">R19/S19</f>
        <v>0.41999662675749244</v>
      </c>
      <c r="X19" s="4">
        <f t="shared" ref="X19:X37" ca="1" si="5">P19-1/$R$1*$N$7/$N$6*O19</f>
        <v>4.0121297447016147E-2</v>
      </c>
      <c r="Y19" s="4">
        <f t="shared" ref="Y19:Y37" ca="1" si="6">X19/S19</f>
        <v>2.6692389858345551E-2</v>
      </c>
    </row>
    <row r="20" spans="1:25" x14ac:dyDescent="0.25">
      <c r="A20">
        <v>3</v>
      </c>
      <c r="B20">
        <v>1755165817.2709999</v>
      </c>
      <c r="C20" s="1">
        <v>1.9115359048862499E-4</v>
      </c>
      <c r="D20" s="1">
        <v>4.0676327059492597E-2</v>
      </c>
      <c r="E20" s="1">
        <v>0.69595691554788897</v>
      </c>
      <c r="F20" s="1">
        <v>0.63928752583799098</v>
      </c>
      <c r="G20" s="1">
        <v>1.5225376930049299</v>
      </c>
      <c r="H20" s="1">
        <v>2.6716137962543601E-2</v>
      </c>
      <c r="I20" s="1">
        <v>0.45710324200534203</v>
      </c>
      <c r="J20" s="1">
        <v>0.41988288945167002</v>
      </c>
      <c r="L20" s="4">
        <f t="shared" si="0"/>
        <v>4.063192989583031E-2</v>
      </c>
      <c r="M20" s="4">
        <f t="shared" si="1"/>
        <v>2.6686977985837454E-2</v>
      </c>
      <c r="O20" s="1">
        <f ca="1">C20-Summary!B$5</f>
        <v>1.9819116559255352E-4</v>
      </c>
      <c r="P20" s="1">
        <f ca="1">D20-Summary!C$5</f>
        <v>4.0664056506517075E-2</v>
      </c>
      <c r="Q20" s="1">
        <f ca="1">E20-Summary!D$5</f>
        <v>0.69589299980583808</v>
      </c>
      <c r="R20" s="1">
        <f ca="1">F20-Summary!E$5</f>
        <v>0.63920476009075511</v>
      </c>
      <c r="S20" s="1">
        <f ca="1">G20-Summary!F$5</f>
        <v>1.522317878034082</v>
      </c>
      <c r="T20" s="1">
        <f t="shared" ca="1" si="2"/>
        <v>2.6711935196498216E-2</v>
      </c>
      <c r="U20" s="1">
        <f t="shared" ca="1" si="3"/>
        <v>0.45712725958688261</v>
      </c>
      <c r="V20" s="1">
        <f t="shared" ca="1" si="4"/>
        <v>0.41988915016633893</v>
      </c>
      <c r="X20" s="4">
        <f t="shared" ca="1" si="5"/>
        <v>4.0618024801892853E-2</v>
      </c>
      <c r="Y20" s="4">
        <f t="shared" ca="1" si="6"/>
        <v>2.6681697290678135E-2</v>
      </c>
    </row>
    <row r="21" spans="1:25" x14ac:dyDescent="0.25">
      <c r="A21">
        <v>4</v>
      </c>
      <c r="B21">
        <v>1755165823.273</v>
      </c>
      <c r="C21" s="1">
        <v>1.9208920267171201E-4</v>
      </c>
      <c r="D21" s="1">
        <v>4.1593912862070502E-2</v>
      </c>
      <c r="E21" s="1">
        <v>0.70938495333826601</v>
      </c>
      <c r="F21" s="1">
        <v>0.65154678198918803</v>
      </c>
      <c r="G21" s="1">
        <v>1.552450334138</v>
      </c>
      <c r="H21" s="1">
        <v>2.6792427395215399E-2</v>
      </c>
      <c r="I21" s="1">
        <v>0.45694534487774802</v>
      </c>
      <c r="J21" s="1">
        <v>0.419689292250987</v>
      </c>
      <c r="L21" s="4">
        <f t="shared" si="0"/>
        <v>4.1549298393951051E-2</v>
      </c>
      <c r="M21" s="4">
        <f t="shared" si="1"/>
        <v>2.6763689298325507E-2</v>
      </c>
      <c r="O21" s="1">
        <f ca="1">C21-Summary!B$5</f>
        <v>1.9912677777564054E-4</v>
      </c>
      <c r="P21" s="1">
        <f ca="1">D21-Summary!C$5</f>
        <v>4.1581642309094981E-2</v>
      </c>
      <c r="Q21" s="1">
        <f ca="1">E21-Summary!D$5</f>
        <v>0.70932103759621512</v>
      </c>
      <c r="R21" s="1">
        <f ca="1">F21-Summary!E$5</f>
        <v>0.65146401624195216</v>
      </c>
      <c r="S21" s="1">
        <f ca="1">G21-Summary!F$5</f>
        <v>1.5522305191671522</v>
      </c>
      <c r="T21" s="1">
        <f t="shared" ca="1" si="2"/>
        <v>2.6788316423133833E-2</v>
      </c>
      <c r="U21" s="1">
        <f t="shared" ca="1" si="3"/>
        <v>0.45696887726238022</v>
      </c>
      <c r="V21" s="1">
        <f t="shared" ca="1" si="4"/>
        <v>0.41969540490126078</v>
      </c>
      <c r="X21" s="4">
        <f t="shared" ca="1" si="5"/>
        <v>4.1535393300013594E-2</v>
      </c>
      <c r="Y21" s="4">
        <f t="shared" ca="1" si="6"/>
        <v>2.675852122937215E-2</v>
      </c>
    </row>
    <row r="22" spans="1:25" x14ac:dyDescent="0.25">
      <c r="A22">
        <v>5</v>
      </c>
      <c r="B22">
        <v>1755165829.2709999</v>
      </c>
      <c r="C22" s="1">
        <v>2.7723361984076698E-4</v>
      </c>
      <c r="D22" s="1">
        <v>4.1634989906980599E-2</v>
      </c>
      <c r="E22" s="1">
        <v>0.70951257183299299</v>
      </c>
      <c r="F22" s="1">
        <v>0.65203965934510399</v>
      </c>
      <c r="G22" s="1">
        <v>1.5525501451991299</v>
      </c>
      <c r="H22" s="1">
        <v>2.6817162740750199E-2</v>
      </c>
      <c r="I22" s="1">
        <v>0.45699816783823599</v>
      </c>
      <c r="J22" s="1">
        <v>0.41997977415503701</v>
      </c>
      <c r="L22" s="4">
        <f t="shared" si="0"/>
        <v>4.1570599871923998E-2</v>
      </c>
      <c r="M22" s="4">
        <f t="shared" si="1"/>
        <v>2.677568901749847E-2</v>
      </c>
      <c r="O22" s="1">
        <f ca="1">C22-Summary!B$5</f>
        <v>2.8427119494469548E-4</v>
      </c>
      <c r="P22" s="1">
        <f ca="1">D22-Summary!C$5</f>
        <v>4.1622719354005078E-2</v>
      </c>
      <c r="Q22" s="1">
        <f ca="1">E22-Summary!D$5</f>
        <v>0.7094486560909421</v>
      </c>
      <c r="R22" s="1">
        <f ca="1">F22-Summary!E$5</f>
        <v>0.65195689359786813</v>
      </c>
      <c r="S22" s="1">
        <f ca="1">G22-Summary!F$5</f>
        <v>1.552330330228282</v>
      </c>
      <c r="T22" s="1">
        <f t="shared" ca="1" si="2"/>
        <v>2.6813055535598623E-2</v>
      </c>
      <c r="U22" s="1">
        <f t="shared" ca="1" si="3"/>
        <v>0.45702170618969495</v>
      </c>
      <c r="V22" s="1">
        <f t="shared" ca="1" si="4"/>
        <v>0.41998592754545538</v>
      </c>
      <c r="X22" s="4">
        <f t="shared" ca="1" si="5"/>
        <v>4.1556694777986541E-2</v>
      </c>
      <c r="Y22" s="4">
        <f t="shared" ca="1" si="6"/>
        <v>2.6770522980038219E-2</v>
      </c>
    </row>
    <row r="23" spans="1:25" x14ac:dyDescent="0.25">
      <c r="A23">
        <v>6</v>
      </c>
      <c r="B23">
        <v>1755165835.2690001</v>
      </c>
      <c r="C23" s="1">
        <v>4.9843935635680403E-6</v>
      </c>
      <c r="D23" s="1">
        <v>4.0944545796156799E-2</v>
      </c>
      <c r="E23" s="1">
        <v>0.70204028799933504</v>
      </c>
      <c r="F23" s="1">
        <v>0.644979404232774</v>
      </c>
      <c r="G23" s="1">
        <v>1.5357717841933001</v>
      </c>
      <c r="H23" s="1">
        <v>2.6660566509667801E-2</v>
      </c>
      <c r="I23" s="1">
        <v>0.45712539794322199</v>
      </c>
      <c r="J23" s="1">
        <v>0.41997086472816197</v>
      </c>
      <c r="L23" s="4">
        <f t="shared" si="0"/>
        <v>4.0943388125321355E-2</v>
      </c>
      <c r="M23" s="4">
        <f t="shared" si="1"/>
        <v>2.6659812705719051E-2</v>
      </c>
      <c r="O23" s="1">
        <f ca="1">C23-Summary!B$5</f>
        <v>1.2021968667496559E-5</v>
      </c>
      <c r="P23" s="1">
        <f ca="1">D23-Summary!C$5</f>
        <v>4.0932275243181278E-2</v>
      </c>
      <c r="Q23" s="1">
        <f ca="1">E23-Summary!D$5</f>
        <v>0.70197637225728415</v>
      </c>
      <c r="R23" s="1">
        <f ca="1">F23-Summary!E$5</f>
        <v>0.64489663848553813</v>
      </c>
      <c r="S23" s="1">
        <f ca="1">G23-Summary!F$5</f>
        <v>1.5355519692224522</v>
      </c>
      <c r="T23" s="1">
        <f t="shared" ca="1" si="2"/>
        <v>2.6656392009908918E-2</v>
      </c>
      <c r="U23" s="1">
        <f t="shared" ca="1" si="3"/>
        <v>0.4571492117018609</v>
      </c>
      <c r="V23" s="1">
        <f t="shared" ca="1" si="4"/>
        <v>0.41997708407882178</v>
      </c>
      <c r="X23" s="4">
        <f t="shared" ca="1" si="5"/>
        <v>4.0929483031383898E-2</v>
      </c>
      <c r="Y23" s="4">
        <f t="shared" ca="1" si="6"/>
        <v>2.6654573633290383E-2</v>
      </c>
    </row>
    <row r="24" spans="1:25" x14ac:dyDescent="0.25">
      <c r="A24">
        <v>7</v>
      </c>
      <c r="B24">
        <v>1755165841.2709999</v>
      </c>
      <c r="C24" s="1">
        <v>-2.77553055569428E-5</v>
      </c>
      <c r="D24" s="1">
        <v>4.10027806886816E-2</v>
      </c>
      <c r="E24" s="1">
        <v>0.70302695718391695</v>
      </c>
      <c r="F24" s="1">
        <v>0.64583488417604296</v>
      </c>
      <c r="G24" s="1">
        <v>1.5389741270924999</v>
      </c>
      <c r="H24" s="1">
        <v>2.6642930486522099E-2</v>
      </c>
      <c r="I24" s="1">
        <v>0.45681531924913299</v>
      </c>
      <c r="J24" s="1">
        <v>0.41965285368129202</v>
      </c>
      <c r="L24" s="4">
        <f t="shared" si="0"/>
        <v>4.1009227111373212E-2</v>
      </c>
      <c r="M24" s="4">
        <f t="shared" si="1"/>
        <v>2.6647119265643348E-2</v>
      </c>
      <c r="O24" s="1">
        <f ca="1">C24-Summary!B$5</f>
        <v>-2.0717730453014279E-5</v>
      </c>
      <c r="P24" s="1">
        <f ca="1">D24-Summary!C$5</f>
        <v>4.0990510135706079E-2</v>
      </c>
      <c r="Q24" s="1">
        <f ca="1">E24-Summary!D$5</f>
        <v>0.70296304144186605</v>
      </c>
      <c r="R24" s="1">
        <f ca="1">F24-Summary!E$5</f>
        <v>0.64575211842880709</v>
      </c>
      <c r="S24" s="1">
        <f ca="1">G24-Summary!F$5</f>
        <v>1.538754312121652</v>
      </c>
      <c r="T24" s="1">
        <f t="shared" ca="1" si="2"/>
        <v>2.6638762155075879E-2</v>
      </c>
      <c r="U24" s="1">
        <f t="shared" ca="1" si="3"/>
        <v>0.45683903915278884</v>
      </c>
      <c r="V24" s="1">
        <f t="shared" ca="1" si="4"/>
        <v>0.41965901466000555</v>
      </c>
      <c r="X24" s="4">
        <f t="shared" ca="1" si="5"/>
        <v>4.0995322017435755E-2</v>
      </c>
      <c r="Y24" s="4">
        <f t="shared" ca="1" si="6"/>
        <v>2.6641889283098703E-2</v>
      </c>
    </row>
    <row r="25" spans="1:25" x14ac:dyDescent="0.25">
      <c r="A25">
        <v>8</v>
      </c>
      <c r="B25">
        <v>1755165847.27</v>
      </c>
      <c r="C25" s="1">
        <v>-1.15679413984151E-4</v>
      </c>
      <c r="D25" s="1">
        <v>4.1508898271951498E-2</v>
      </c>
      <c r="E25" s="1">
        <v>0.71012633941956904</v>
      </c>
      <c r="F25" s="1">
        <v>0.65259389901315101</v>
      </c>
      <c r="G25" s="1">
        <v>1.5541682052810799</v>
      </c>
      <c r="H25" s="1">
        <v>2.6708111857457702E-2</v>
      </c>
      <c r="I25" s="1">
        <v>0.456917299560336</v>
      </c>
      <c r="J25" s="1">
        <v>0.419899143989452</v>
      </c>
      <c r="L25" s="4">
        <f t="shared" si="0"/>
        <v>4.1535765870210489E-2</v>
      </c>
      <c r="M25" s="4">
        <f t="shared" si="1"/>
        <v>2.6725399303030084E-2</v>
      </c>
      <c r="O25" s="1">
        <f ca="1">C25-Summary!B$5</f>
        <v>-1.0864183888022248E-4</v>
      </c>
      <c r="P25" s="1">
        <f ca="1">D25-Summary!C$5</f>
        <v>4.1496627718975977E-2</v>
      </c>
      <c r="Q25" s="1">
        <f ca="1">E25-Summary!D$5</f>
        <v>0.71006242367751815</v>
      </c>
      <c r="R25" s="1">
        <f ca="1">F25-Summary!E$5</f>
        <v>0.65251113326591514</v>
      </c>
      <c r="S25" s="1">
        <f ca="1">G25-Summary!F$5</f>
        <v>1.553948390310232</v>
      </c>
      <c r="T25" s="1">
        <f t="shared" ca="1" si="2"/>
        <v>2.670399350308638E-2</v>
      </c>
      <c r="U25" s="1">
        <f t="shared" ca="1" si="3"/>
        <v>0.45694080196303077</v>
      </c>
      <c r="V25" s="1">
        <f t="shared" ca="1" si="4"/>
        <v>0.41990527956700485</v>
      </c>
      <c r="X25" s="4">
        <f t="shared" ca="1" si="5"/>
        <v>4.1521860776273026E-2</v>
      </c>
      <c r="Y25" s="4">
        <f t="shared" ca="1" si="6"/>
        <v>2.6720231530973533E-2</v>
      </c>
    </row>
    <row r="26" spans="1:25" x14ac:dyDescent="0.25">
      <c r="A26">
        <v>9</v>
      </c>
      <c r="B26">
        <v>1755165853.27</v>
      </c>
      <c r="C26" s="1">
        <v>2.3980659873506301E-4</v>
      </c>
      <c r="D26" s="1">
        <v>4.1589136570595799E-2</v>
      </c>
      <c r="E26" s="1">
        <v>0.71090555330742999</v>
      </c>
      <c r="F26" s="1">
        <v>0.65292855311425002</v>
      </c>
      <c r="G26" s="1">
        <v>1.5545678697118701</v>
      </c>
      <c r="H26" s="1">
        <v>2.67528599946582E-2</v>
      </c>
      <c r="I26" s="1">
        <v>0.45730107199448999</v>
      </c>
      <c r="J26" s="1">
        <v>0.420006463426563</v>
      </c>
      <c r="L26" s="4">
        <f t="shared" si="0"/>
        <v>4.1533439302319952E-2</v>
      </c>
      <c r="M26" s="4">
        <f t="shared" si="1"/>
        <v>2.6717031859160918E-2</v>
      </c>
      <c r="O26" s="1">
        <f ca="1">C26-Summary!B$5</f>
        <v>2.4684417383899151E-4</v>
      </c>
      <c r="P26" s="1">
        <f ca="1">D26-Summary!C$5</f>
        <v>4.1576866017620277E-2</v>
      </c>
      <c r="Q26" s="1">
        <f ca="1">E26-Summary!D$5</f>
        <v>0.7108416375653791</v>
      </c>
      <c r="R26" s="1">
        <f ca="1">F26-Summary!E$5</f>
        <v>0.65284578736701415</v>
      </c>
      <c r="S26" s="1">
        <f ca="1">G26-Summary!F$5</f>
        <v>1.5543480547410222</v>
      </c>
      <c r="T26" s="1">
        <f t="shared" ca="1" si="2"/>
        <v>2.6748749027480596E-2</v>
      </c>
      <c r="U26" s="1">
        <f t="shared" ca="1" si="3"/>
        <v>0.45732462262695467</v>
      </c>
      <c r="V26" s="1">
        <f t="shared" ca="1" si="4"/>
        <v>0.42001261260354461</v>
      </c>
      <c r="X26" s="4">
        <f t="shared" ca="1" si="5"/>
        <v>4.1519534208382496E-2</v>
      </c>
      <c r="Y26" s="4">
        <f t="shared" ca="1" si="6"/>
        <v>2.6711864232557794E-2</v>
      </c>
    </row>
    <row r="27" spans="1:25" x14ac:dyDescent="0.25">
      <c r="A27">
        <v>10</v>
      </c>
      <c r="B27">
        <v>1755165859.27</v>
      </c>
      <c r="C27" s="1">
        <v>-2.9626112739107099E-5</v>
      </c>
      <c r="D27" s="1">
        <v>4.1650274817932202E-2</v>
      </c>
      <c r="E27" s="1">
        <v>0.71381995289358502</v>
      </c>
      <c r="F27" s="1">
        <v>0.65607946911355497</v>
      </c>
      <c r="G27" s="1">
        <v>1.5624812317782699</v>
      </c>
      <c r="H27" s="1">
        <v>2.6656496072294901E-2</v>
      </c>
      <c r="I27" s="1">
        <v>0.456850257382725</v>
      </c>
      <c r="J27" s="1">
        <v>0.41989590388030601</v>
      </c>
      <c r="L27" s="4">
        <f t="shared" si="0"/>
        <v>4.1657155752643359E-2</v>
      </c>
      <c r="M27" s="4">
        <f t="shared" si="1"/>
        <v>2.6660899923407772E-2</v>
      </c>
      <c r="O27" s="1">
        <f ca="1">C27-Summary!B$5</f>
        <v>-2.2588537635178579E-5</v>
      </c>
      <c r="P27" s="1">
        <f ca="1">D27-Summary!C$5</f>
        <v>4.1638004264956681E-2</v>
      </c>
      <c r="Q27" s="1">
        <f ca="1">E27-Summary!D$5</f>
        <v>0.71375603715153413</v>
      </c>
      <c r="R27" s="1">
        <f ca="1">F27-Summary!E$5</f>
        <v>0.6559967033663191</v>
      </c>
      <c r="S27" s="1">
        <f ca="1">G27-Summary!F$5</f>
        <v>1.562261416807422</v>
      </c>
      <c r="T27" s="1">
        <f t="shared" ca="1" si="2"/>
        <v>2.6652392369803591E-2</v>
      </c>
      <c r="U27" s="1">
        <f t="shared" ca="1" si="3"/>
        <v>0.45687362529258313</v>
      </c>
      <c r="V27" s="1">
        <f t="shared" ca="1" si="4"/>
        <v>0.4199020063536415</v>
      </c>
      <c r="X27" s="4">
        <f t="shared" ca="1" si="5"/>
        <v>4.1643250658705902E-2</v>
      </c>
      <c r="Y27" s="4">
        <f t="shared" ca="1" si="6"/>
        <v>2.6655750574578269E-2</v>
      </c>
    </row>
    <row r="28" spans="1:25" x14ac:dyDescent="0.25">
      <c r="A28">
        <v>11</v>
      </c>
      <c r="B28">
        <v>1755165865.273</v>
      </c>
      <c r="C28" s="1">
        <v>-2.57838013623618E-4</v>
      </c>
      <c r="D28" s="1">
        <v>4.17763842147892E-2</v>
      </c>
      <c r="E28" s="1">
        <v>0.71464269581147799</v>
      </c>
      <c r="F28" s="1">
        <v>0.656475116475005</v>
      </c>
      <c r="G28" s="1">
        <v>1.56451006667533</v>
      </c>
      <c r="H28" s="1">
        <v>2.6702534617476799E-2</v>
      </c>
      <c r="I28" s="1">
        <v>0.45678369927662399</v>
      </c>
      <c r="J28" s="1">
        <v>0.419604277695731</v>
      </c>
      <c r="L28" s="4">
        <f t="shared" si="0"/>
        <v>4.1836269443520424E-2</v>
      </c>
      <c r="M28" s="4">
        <f t="shared" si="1"/>
        <v>2.6740811922306644E-2</v>
      </c>
      <c r="O28" s="1">
        <f ca="1">C28-Summary!B$5</f>
        <v>-2.508004385196895E-4</v>
      </c>
      <c r="P28" s="1">
        <f ca="1">D28-Summary!C$5</f>
        <v>4.1764113661813679E-2</v>
      </c>
      <c r="Q28" s="1">
        <f ca="1">E28-Summary!D$5</f>
        <v>0.7145787800694271</v>
      </c>
      <c r="R28" s="1">
        <f ca="1">F28-Summary!E$5</f>
        <v>0.65639235072776914</v>
      </c>
      <c r="S28" s="1">
        <f ca="1">G28-Summary!F$5</f>
        <v>1.5642902517044821</v>
      </c>
      <c r="T28" s="1">
        <f t="shared" ca="1" si="2"/>
        <v>2.6698442706720612E-2</v>
      </c>
      <c r="U28" s="1">
        <f t="shared" ca="1" si="3"/>
        <v>0.45680702752625846</v>
      </c>
      <c r="V28" s="1">
        <f t="shared" ca="1" si="4"/>
        <v>0.41961033127487102</v>
      </c>
      <c r="X28" s="4">
        <f t="shared" ca="1" si="5"/>
        <v>4.1822364349582968E-2</v>
      </c>
      <c r="Y28" s="4">
        <f t="shared" ca="1" si="6"/>
        <v>2.6735680481299734E-2</v>
      </c>
    </row>
    <row r="29" spans="1:25" x14ac:dyDescent="0.25">
      <c r="A29">
        <v>12</v>
      </c>
      <c r="B29">
        <v>1755165871.2709999</v>
      </c>
      <c r="C29" s="1">
        <v>4.5208937704504097E-5</v>
      </c>
      <c r="D29" s="1">
        <v>4.0496918251223903E-2</v>
      </c>
      <c r="E29" s="1">
        <v>0.69751342240568703</v>
      </c>
      <c r="F29" s="1">
        <v>0.64074520048108397</v>
      </c>
      <c r="G29" s="1">
        <v>1.5258680491776699</v>
      </c>
      <c r="H29" s="1">
        <v>2.65402491867162E-2</v>
      </c>
      <c r="I29" s="1">
        <v>0.45712564908977099</v>
      </c>
      <c r="J29" s="1">
        <v>0.41992176245278701</v>
      </c>
      <c r="L29" s="4">
        <f t="shared" si="0"/>
        <v>4.0486418063384717E-2</v>
      </c>
      <c r="M29" s="4">
        <f t="shared" si="1"/>
        <v>2.6533367734650388E-2</v>
      </c>
      <c r="O29" s="1">
        <f ca="1">C29-Summary!B$5</f>
        <v>5.2246512808432614E-5</v>
      </c>
      <c r="P29" s="1">
        <f ca="1">D29-Summary!C$5</f>
        <v>4.0484647698248381E-2</v>
      </c>
      <c r="Q29" s="1">
        <f ca="1">E29-Summary!D$5</f>
        <v>0.69744950666363614</v>
      </c>
      <c r="R29" s="1">
        <f ca="1">F29-Summary!E$5</f>
        <v>0.6406624347338481</v>
      </c>
      <c r="S29" s="1">
        <f ca="1">G29-Summary!F$5</f>
        <v>1.5256482342068221</v>
      </c>
      <c r="T29" s="1">
        <f t="shared" ca="1" si="2"/>
        <v>2.6536030252934533E-2</v>
      </c>
      <c r="U29" s="1">
        <f t="shared" ca="1" si="3"/>
        <v>0.45714961747144628</v>
      </c>
      <c r="V29" s="1">
        <f t="shared" ca="1" si="4"/>
        <v>0.41992801510167627</v>
      </c>
      <c r="X29" s="4">
        <f t="shared" ca="1" si="5"/>
        <v>4.0472512969447261E-2</v>
      </c>
      <c r="Y29" s="4">
        <f t="shared" ca="1" si="6"/>
        <v>2.6528076434663032E-2</v>
      </c>
    </row>
    <row r="30" spans="1:25" x14ac:dyDescent="0.25">
      <c r="A30">
        <v>13</v>
      </c>
      <c r="B30">
        <v>1755165878.273</v>
      </c>
      <c r="C30" s="1">
        <v>-1.3625626690101799E-4</v>
      </c>
      <c r="D30" s="1">
        <v>4.0693506181641102E-2</v>
      </c>
      <c r="E30" s="1">
        <v>0.699568391794403</v>
      </c>
      <c r="F30" s="1">
        <v>0.64212726018048005</v>
      </c>
      <c r="G30" s="1">
        <v>1.53101353719691</v>
      </c>
      <c r="H30" s="1">
        <v>2.65794554998811E-2</v>
      </c>
      <c r="I30" s="1">
        <v>0.45693155207185199</v>
      </c>
      <c r="J30" s="1">
        <v>0.41941318256148802</v>
      </c>
      <c r="L30" s="4">
        <f t="shared" si="0"/>
        <v>4.0725152941537959E-2</v>
      </c>
      <c r="M30" s="4">
        <f t="shared" si="1"/>
        <v>2.6600125963680572E-2</v>
      </c>
      <c r="O30" s="1">
        <f ca="1">C30-Summary!B$5</f>
        <v>-1.2921869179708946E-4</v>
      </c>
      <c r="P30" s="1">
        <f ca="1">D30-Summary!C$5</f>
        <v>4.0681235628665581E-2</v>
      </c>
      <c r="Q30" s="1">
        <f ca="1">E30-Summary!D$5</f>
        <v>0.69950447605235211</v>
      </c>
      <c r="R30" s="1">
        <f ca="1">F30-Summary!E$5</f>
        <v>0.64204449443324418</v>
      </c>
      <c r="S30" s="1">
        <f ca="1">G30-Summary!F$5</f>
        <v>1.5307937222260621</v>
      </c>
      <c r="T30" s="1">
        <f t="shared" ca="1" si="2"/>
        <v>2.6575256377134478E-2</v>
      </c>
      <c r="U30" s="1">
        <f t="shared" ca="1" si="3"/>
        <v>0.45695541201667655</v>
      </c>
      <c r="V30" s="1">
        <f t="shared" ca="1" si="4"/>
        <v>0.41941934116347868</v>
      </c>
      <c r="X30" s="4">
        <f t="shared" ca="1" si="5"/>
        <v>4.0711247847600503E-2</v>
      </c>
      <c r="Y30" s="4">
        <f t="shared" ca="1" si="6"/>
        <v>2.659486203562338E-2</v>
      </c>
    </row>
    <row r="31" spans="1:25" x14ac:dyDescent="0.25">
      <c r="A31">
        <v>14</v>
      </c>
      <c r="B31">
        <v>1755165884.2720001</v>
      </c>
      <c r="C31" s="1">
        <v>-2.9626112739107099E-5</v>
      </c>
      <c r="D31" s="1">
        <v>4.0481650897848803E-2</v>
      </c>
      <c r="E31" s="1">
        <v>0.69484329060231198</v>
      </c>
      <c r="F31" s="1">
        <v>0.63853693434249303</v>
      </c>
      <c r="G31" s="1">
        <v>1.52042508456027</v>
      </c>
      <c r="H31" s="1">
        <v>2.6625219031792401E-2</v>
      </c>
      <c r="I31" s="1">
        <v>0.45700593712795001</v>
      </c>
      <c r="J31" s="1">
        <v>0.41997263845930499</v>
      </c>
      <c r="L31" s="4">
        <f t="shared" si="0"/>
        <v>4.048853183255996E-2</v>
      </c>
      <c r="M31" s="4">
        <f t="shared" si="1"/>
        <v>2.6629744696871963E-2</v>
      </c>
      <c r="O31" s="1">
        <f ca="1">C31-Summary!B$5</f>
        <v>-2.2588537635178579E-5</v>
      </c>
      <c r="P31" s="1">
        <f ca="1">D31-Summary!C$5</f>
        <v>4.0469380344873282E-2</v>
      </c>
      <c r="Q31" s="1">
        <f ca="1">E31-Summary!D$5</f>
        <v>0.69477937486026109</v>
      </c>
      <c r="R31" s="1">
        <f ca="1">F31-Summary!E$5</f>
        <v>0.63845416859525717</v>
      </c>
      <c r="S31" s="1">
        <f ca="1">G31-Summary!F$5</f>
        <v>1.5202052695894221</v>
      </c>
      <c r="T31" s="1">
        <f t="shared" ca="1" si="2"/>
        <v>2.6620997278744649E-2</v>
      </c>
      <c r="U31" s="1">
        <f t="shared" ca="1" si="3"/>
        <v>0.45702997401654022</v>
      </c>
      <c r="V31" s="1">
        <f t="shared" ca="1" si="4"/>
        <v>0.41997892085171579</v>
      </c>
      <c r="X31" s="4">
        <f t="shared" ca="1" si="5"/>
        <v>4.0474626738622503E-2</v>
      </c>
      <c r="Y31" s="4">
        <f t="shared" ca="1" si="6"/>
        <v>2.6624448387521978E-2</v>
      </c>
    </row>
    <row r="32" spans="1:25" x14ac:dyDescent="0.25">
      <c r="A32">
        <v>15</v>
      </c>
      <c r="B32">
        <v>1755165890.273</v>
      </c>
      <c r="C32" s="1">
        <v>-8.8554725781547498E-5</v>
      </c>
      <c r="D32" s="1">
        <v>4.0681099008360998E-2</v>
      </c>
      <c r="E32" s="1">
        <v>0.69376774425252496</v>
      </c>
      <c r="F32" s="1">
        <v>0.63773338401308599</v>
      </c>
      <c r="G32" s="1">
        <v>1.5186983196086199</v>
      </c>
      <c r="H32" s="1">
        <v>2.6786820320473199E-2</v>
      </c>
      <c r="I32" s="1">
        <v>0.45681735160628201</v>
      </c>
      <c r="J32" s="1">
        <v>0.41992104408032199</v>
      </c>
      <c r="L32" s="4">
        <f t="shared" si="0"/>
        <v>4.0701666650556689E-2</v>
      </c>
      <c r="M32" s="4">
        <f t="shared" si="1"/>
        <v>2.680036326177395E-2</v>
      </c>
      <c r="O32" s="1">
        <f ca="1">C32-Summary!B$5</f>
        <v>-8.1517150677618981E-5</v>
      </c>
      <c r="P32" s="1">
        <f ca="1">D32-Summary!C$5</f>
        <v>4.0668828455385476E-2</v>
      </c>
      <c r="Q32" s="1">
        <f ca="1">E32-Summary!D$5</f>
        <v>0.69370382851047407</v>
      </c>
      <c r="R32" s="1">
        <f ca="1">F32-Summary!E$5</f>
        <v>0.63765061826585012</v>
      </c>
      <c r="S32" s="1">
        <f ca="1">G32-Summary!F$5</f>
        <v>1.518478504637772</v>
      </c>
      <c r="T32" s="1">
        <f t="shared" ca="1" si="2"/>
        <v>2.6782617159988635E-2</v>
      </c>
      <c r="U32" s="1">
        <f t="shared" ca="1" si="3"/>
        <v>0.45684138852920725</v>
      </c>
      <c r="V32" s="1">
        <f t="shared" ca="1" si="4"/>
        <v>0.41992732614806394</v>
      </c>
      <c r="X32" s="4">
        <f t="shared" ca="1" si="5"/>
        <v>4.0687761556619233E-2</v>
      </c>
      <c r="Y32" s="4">
        <f t="shared" ca="1" si="6"/>
        <v>2.6795085628377176E-2</v>
      </c>
    </row>
    <row r="33" spans="1:25" x14ac:dyDescent="0.25">
      <c r="A33">
        <v>16</v>
      </c>
      <c r="B33">
        <v>1755165896.2709999</v>
      </c>
      <c r="C33" s="1">
        <v>-5.3946283756186498E-5</v>
      </c>
      <c r="D33" s="1">
        <v>4.1472602101108001E-2</v>
      </c>
      <c r="E33" s="1">
        <v>0.71017019057958897</v>
      </c>
      <c r="F33" s="1">
        <v>0.65239664281757703</v>
      </c>
      <c r="G33" s="1">
        <v>1.55407676928241</v>
      </c>
      <c r="H33" s="1">
        <v>2.6686327806224E-2</v>
      </c>
      <c r="I33" s="1">
        <v>0.45697239970166098</v>
      </c>
      <c r="J33" s="1">
        <v>0.41979692104838401</v>
      </c>
      <c r="L33" s="4">
        <f t="shared" si="0"/>
        <v>4.1485131617204317E-2</v>
      </c>
      <c r="M33" s="4">
        <f t="shared" si="1"/>
        <v>2.6694390159605785E-2</v>
      </c>
      <c r="O33" s="1">
        <f ca="1">C33-Summary!B$5</f>
        <v>-4.6908708652257981E-5</v>
      </c>
      <c r="P33" s="1">
        <f ca="1">D33-Summary!C$5</f>
        <v>4.146033154813248E-2</v>
      </c>
      <c r="Q33" s="1">
        <f ca="1">E33-Summary!D$5</f>
        <v>0.71010627483753808</v>
      </c>
      <c r="R33" s="1">
        <f ca="1">F33-Summary!E$5</f>
        <v>0.65231387707034116</v>
      </c>
      <c r="S33" s="1">
        <f ca="1">G33-Summary!F$5</f>
        <v>1.5538569543115621</v>
      </c>
      <c r="T33" s="1">
        <f t="shared" ca="1" si="2"/>
        <v>2.6682206127848829E-2</v>
      </c>
      <c r="U33" s="1">
        <f t="shared" ca="1" si="3"/>
        <v>0.45699591128203393</v>
      </c>
      <c r="V33" s="1">
        <f t="shared" ca="1" si="4"/>
        <v>0.41980304252610529</v>
      </c>
      <c r="X33" s="4">
        <f t="shared" ca="1" si="5"/>
        <v>4.147122652326686E-2</v>
      </c>
      <c r="Y33" s="4">
        <f t="shared" ca="1" si="6"/>
        <v>2.6689217696773591E-2</v>
      </c>
    </row>
    <row r="34" spans="1:25" x14ac:dyDescent="0.25">
      <c r="A34">
        <v>17</v>
      </c>
      <c r="B34">
        <v>1755165902.2739999</v>
      </c>
      <c r="C34" s="1">
        <v>1.34033486916302E-5</v>
      </c>
      <c r="D34" s="1">
        <v>4.09760494987184E-2</v>
      </c>
      <c r="E34" s="1">
        <v>0.70363092115252801</v>
      </c>
      <c r="F34" s="1">
        <v>0.64616973475103501</v>
      </c>
      <c r="G34" s="1">
        <v>1.53935859595529</v>
      </c>
      <c r="H34" s="1">
        <v>2.6618911023321E-2</v>
      </c>
      <c r="I34" s="1">
        <v>0.457093573259235</v>
      </c>
      <c r="J34" s="1">
        <v>0.41976556758695499</v>
      </c>
      <c r="L34" s="4">
        <f t="shared" si="0"/>
        <v>4.0972936448819816E-2</v>
      </c>
      <c r="M34" s="4">
        <f t="shared" si="1"/>
        <v>2.6616888720066532E-2</v>
      </c>
      <c r="O34" s="1">
        <f ca="1">C34-Summary!B$5</f>
        <v>2.044092379555872E-5</v>
      </c>
      <c r="P34" s="1">
        <f ca="1">D34-Summary!C$5</f>
        <v>4.0963778945742879E-2</v>
      </c>
      <c r="Q34" s="1">
        <f ca="1">E34-Summary!D$5</f>
        <v>0.70356700541047712</v>
      </c>
      <c r="R34" s="1">
        <f ca="1">F34-Summary!E$5</f>
        <v>0.64608696900379914</v>
      </c>
      <c r="S34" s="1">
        <f ca="1">G34-Summary!F$5</f>
        <v>1.5391387809844421</v>
      </c>
      <c r="T34" s="1">
        <f t="shared" ca="1" si="2"/>
        <v>2.6614740302717998E-2</v>
      </c>
      <c r="U34" s="1">
        <f t="shared" ca="1" si="3"/>
        <v>0.45711732697714991</v>
      </c>
      <c r="V34" s="1">
        <f t="shared" ca="1" si="4"/>
        <v>0.41977174312413734</v>
      </c>
      <c r="X34" s="4">
        <f t="shared" ca="1" si="5"/>
        <v>4.095903135488236E-2</v>
      </c>
      <c r="Y34" s="4">
        <f t="shared" ca="1" si="6"/>
        <v>2.6611655726512671E-2</v>
      </c>
    </row>
    <row r="35" spans="1:25" x14ac:dyDescent="0.25">
      <c r="A35">
        <v>18</v>
      </c>
      <c r="B35">
        <v>1755165908.2720001</v>
      </c>
      <c r="C35" s="1">
        <v>3.4918782162699999E-5</v>
      </c>
      <c r="D35" s="1">
        <v>4.0463521217495302E-2</v>
      </c>
      <c r="E35" s="1">
        <v>0.69659496923755704</v>
      </c>
      <c r="F35" s="1">
        <v>0.63948767340464097</v>
      </c>
      <c r="G35" s="1">
        <v>1.52381487079318</v>
      </c>
      <c r="H35" s="1">
        <v>2.6554092621784799E-2</v>
      </c>
      <c r="I35" s="1">
        <v>0.45713884448112901</v>
      </c>
      <c r="J35" s="1">
        <v>0.41966231309435298</v>
      </c>
      <c r="L35" s="4">
        <f t="shared" si="0"/>
        <v>4.0455411012070425E-2</v>
      </c>
      <c r="M35" s="4">
        <f t="shared" si="1"/>
        <v>2.6548770318150571E-2</v>
      </c>
      <c r="O35" s="1">
        <f ca="1">C35-Summary!B$5</f>
        <v>4.1956357266628515E-5</v>
      </c>
      <c r="P35" s="1">
        <f ca="1">D35-Summary!C$5</f>
        <v>4.0451250664519781E-2</v>
      </c>
      <c r="Q35" s="1">
        <f ca="1">E35-Summary!D$5</f>
        <v>0.69653105349550615</v>
      </c>
      <c r="R35" s="1">
        <f ca="1">F35-Summary!E$5</f>
        <v>0.6394049076574051</v>
      </c>
      <c r="S35" s="1">
        <f ca="1">G35-Summary!F$5</f>
        <v>1.5235950558223321</v>
      </c>
      <c r="T35" s="1">
        <f t="shared" ca="1" si="2"/>
        <v>2.6549869999864872E-2</v>
      </c>
      <c r="U35" s="1">
        <f t="shared" ca="1" si="3"/>
        <v>0.45716284706605748</v>
      </c>
      <c r="V35" s="1">
        <f t="shared" ca="1" si="4"/>
        <v>0.41966853673747201</v>
      </c>
      <c r="X35" s="4">
        <f t="shared" ca="1" si="5"/>
        <v>4.0441505918132968E-2</v>
      </c>
      <c r="Y35" s="4">
        <f t="shared" ca="1" si="6"/>
        <v>2.654347410986144E-2</v>
      </c>
    </row>
    <row r="36" spans="1:25" x14ac:dyDescent="0.25">
      <c r="A36">
        <v>19</v>
      </c>
      <c r="B36">
        <v>1755165915.2739999</v>
      </c>
      <c r="C36" s="1">
        <v>-9.0425417841849393E-5</v>
      </c>
      <c r="D36" s="1">
        <v>4.0892996416300099E-2</v>
      </c>
      <c r="E36" s="1">
        <v>0.70172315886249004</v>
      </c>
      <c r="F36" s="1">
        <v>0.64459243600701799</v>
      </c>
      <c r="G36" s="1">
        <v>1.53605792276279</v>
      </c>
      <c r="H36" s="1">
        <v>2.66220406211954E-2</v>
      </c>
      <c r="I36" s="1">
        <v>0.45683378762198701</v>
      </c>
      <c r="J36" s="1">
        <v>0.41964070915218998</v>
      </c>
      <c r="L36" s="4">
        <f t="shared" si="0"/>
        <v>4.0913998543777239E-2</v>
      </c>
      <c r="M36" s="4">
        <f t="shared" si="1"/>
        <v>2.6635713365670714E-2</v>
      </c>
      <c r="O36" s="1">
        <f ca="1">C36-Summary!B$5</f>
        <v>-8.3387842737920877E-5</v>
      </c>
      <c r="P36" s="1">
        <f ca="1">D36-Summary!C$5</f>
        <v>4.0880725863324578E-2</v>
      </c>
      <c r="Q36" s="1">
        <f ca="1">E36-Summary!D$5</f>
        <v>0.70165924312043915</v>
      </c>
      <c r="R36" s="1">
        <f ca="1">F36-Summary!E$5</f>
        <v>0.64450967025978212</v>
      </c>
      <c r="S36" s="1">
        <f ca="1">G36-Summary!F$5</f>
        <v>1.5358381077919421</v>
      </c>
      <c r="T36" s="1">
        <f t="shared" ca="1" si="2"/>
        <v>2.6617861385207036E-2</v>
      </c>
      <c r="U36" s="1">
        <f t="shared" ca="1" si="3"/>
        <v>0.45685755520756488</v>
      </c>
      <c r="V36" s="1">
        <f t="shared" ca="1" si="4"/>
        <v>0.41964688009101869</v>
      </c>
      <c r="X36" s="4">
        <f t="shared" ca="1" si="5"/>
        <v>4.0900093449839782E-2</v>
      </c>
      <c r="Y36" s="4">
        <f t="shared" ca="1" si="6"/>
        <v>2.6630471820133051E-2</v>
      </c>
    </row>
    <row r="37" spans="1:25" x14ac:dyDescent="0.25">
      <c r="A37">
        <v>20</v>
      </c>
      <c r="B37">
        <v>1755165921.27</v>
      </c>
      <c r="C37" s="1">
        <v>-1.16614734777706E-4</v>
      </c>
      <c r="D37" s="1">
        <v>4.0621928446563003E-2</v>
      </c>
      <c r="E37" s="1">
        <v>0.69843250011400404</v>
      </c>
      <c r="F37" s="1">
        <v>0.64174486895862004</v>
      </c>
      <c r="G37" s="1">
        <v>1.52849925510479</v>
      </c>
      <c r="H37" s="1">
        <v>2.6576348212729799E-2</v>
      </c>
      <c r="I37" s="1">
        <v>0.45694003303005898</v>
      </c>
      <c r="J37" s="1">
        <v>0.41985291573768102</v>
      </c>
      <c r="L37" s="4">
        <f>D37-1/$R$1*$N$7/$N$6*C37</f>
        <v>4.0649013281601282E-2</v>
      </c>
      <c r="M37" s="4">
        <f t="shared" si="1"/>
        <v>2.6594068100356704E-2</v>
      </c>
      <c r="O37" s="1">
        <f ca="1">C37-Summary!B$5</f>
        <v>-1.0957715967377748E-4</v>
      </c>
      <c r="P37" s="1">
        <f ca="1">D37-Summary!C$5</f>
        <v>4.0609657893587482E-2</v>
      </c>
      <c r="Q37" s="1">
        <f ca="1">E37-Summary!D$5</f>
        <v>0.69836858437195315</v>
      </c>
      <c r="R37" s="1">
        <f ca="1">F37-Summary!E$5</f>
        <v>0.64166210321138417</v>
      </c>
      <c r="S37" s="1">
        <f ca="1">G37-Summary!F$5</f>
        <v>1.5282794401339421</v>
      </c>
      <c r="T37" s="1">
        <f t="shared" ca="1" si="2"/>
        <v>2.6572141734778787E-2</v>
      </c>
      <c r="U37" s="1">
        <f t="shared" ca="1" si="3"/>
        <v>0.45696393344841857</v>
      </c>
      <c r="V37" s="1">
        <f t="shared" ca="1" si="4"/>
        <v>0.41985914771918109</v>
      </c>
      <c r="X37" s="4">
        <f t="shared" ca="1" si="5"/>
        <v>4.0635108187663825E-2</v>
      </c>
      <c r="Y37" s="4">
        <f t="shared" ca="1" si="6"/>
        <v>2.6588794640921471E-2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5.5558406173631701E-6</v>
      </c>
      <c r="D40" s="1">
        <v>4.1002898394364898E-2</v>
      </c>
      <c r="E40" s="1">
        <v>0.70257399088080796</v>
      </c>
      <c r="F40" s="1">
        <v>0.64543761432125701</v>
      </c>
      <c r="G40" s="1">
        <v>1.5374350643902599</v>
      </c>
      <c r="H40" s="1">
        <v>2.66693846875313E-2</v>
      </c>
      <c r="I40" s="1">
        <v>0.45697833603434901</v>
      </c>
      <c r="J40" s="1">
        <v>0.41981479126947102</v>
      </c>
      <c r="L40">
        <f>AVERAGE(L18:L37)</f>
        <v>4.1001607999742749E-2</v>
      </c>
      <c r="M40">
        <f t="shared" ref="M40:Y40" si="7">AVERAGE(M18:M37)</f>
        <v>2.6668566477390722E-2</v>
      </c>
      <c r="O40">
        <f t="shared" ca="1" si="7"/>
        <v>1.2593415721291704E-5</v>
      </c>
      <c r="P40">
        <f t="shared" ca="1" si="7"/>
        <v>4.0990627841389377E-2</v>
      </c>
      <c r="Q40">
        <f t="shared" ca="1" si="7"/>
        <v>0.70251007513875696</v>
      </c>
      <c r="R40">
        <f t="shared" ca="1" si="7"/>
        <v>0.64535484857402137</v>
      </c>
      <c r="S40">
        <f t="shared" ca="1" si="7"/>
        <v>1.537215249419408</v>
      </c>
      <c r="T40">
        <f t="shared" ca="1" si="7"/>
        <v>2.6665215464597648E-2</v>
      </c>
      <c r="U40">
        <f t="shared" ca="1" si="7"/>
        <v>0.45700210566512245</v>
      </c>
      <c r="V40">
        <f t="shared" ca="1" si="7"/>
        <v>0.41982098228989395</v>
      </c>
      <c r="X40">
        <f t="shared" ca="1" si="7"/>
        <v>4.0987702905805293E-2</v>
      </c>
      <c r="Y40">
        <f t="shared" ca="1" si="7"/>
        <v>2.6663333710412285E-2</v>
      </c>
    </row>
    <row r="41" spans="1:25" x14ac:dyDescent="0.25">
      <c r="A41" t="s">
        <v>4</v>
      </c>
      <c r="B41" t="s">
        <v>8</v>
      </c>
      <c r="C41" s="1">
        <v>585.83307088985498</v>
      </c>
      <c r="D41" s="1">
        <v>0.27194251261660102</v>
      </c>
      <c r="E41" s="1">
        <v>0.23918136819822899</v>
      </c>
      <c r="F41" s="1">
        <v>0.23964376440079299</v>
      </c>
      <c r="G41" s="1">
        <v>0.240706760096453</v>
      </c>
      <c r="H41" s="1">
        <v>6.5867874048292002E-2</v>
      </c>
      <c r="I41" s="1">
        <v>7.3715753421067301E-3</v>
      </c>
      <c r="J41" s="1">
        <v>8.5696729818002196E-3</v>
      </c>
      <c r="L41">
        <f>STDEV(L18:L37)/SQRT(COUNT(L18:L37))/L40</f>
        <v>2.6925931749124006E-3</v>
      </c>
      <c r="M41">
        <f t="shared" ref="M41:X41" si="8">STDEV(M18:M37)/SQRT(COUNT(M18:M37))/M40</f>
        <v>6.0808289660839346E-4</v>
      </c>
      <c r="O41">
        <f t="shared" ca="1" si="8"/>
        <v>2.5845213421657842</v>
      </c>
      <c r="P41">
        <f t="shared" ca="1" si="8"/>
        <v>2.7202391866435567E-3</v>
      </c>
      <c r="Q41">
        <f t="shared" ca="1" si="8"/>
        <v>2.3920312938739176E-3</v>
      </c>
      <c r="R41">
        <f t="shared" ca="1" si="8"/>
        <v>2.3967449833775059E-3</v>
      </c>
      <c r="S41">
        <f t="shared" ca="1" si="8"/>
        <v>2.4074118009682296E-3</v>
      </c>
      <c r="T41">
        <f t="shared" ca="1" si="8"/>
        <v>6.5901244438662835E-4</v>
      </c>
      <c r="U41">
        <f t="shared" ca="1" si="8"/>
        <v>7.3750488502763973E-5</v>
      </c>
      <c r="V41">
        <f t="shared" ca="1" si="8"/>
        <v>8.5712996196646437E-5</v>
      </c>
      <c r="X41">
        <f t="shared" ca="1" si="8"/>
        <v>2.6935066381801134E-3</v>
      </c>
      <c r="Y41">
        <f ca="1">STDEV(Y18:Y37)/SQRT(COUNT(Y18:Y37))/Y40</f>
        <v>6.0846099593668112E-4</v>
      </c>
    </row>
    <row r="42" spans="1:25" x14ac:dyDescent="0.25">
      <c r="A42" t="s">
        <v>4</v>
      </c>
      <c r="B42" t="s">
        <v>7</v>
      </c>
      <c r="C42" s="1">
        <v>3.2547951702444599E-5</v>
      </c>
      <c r="D42" s="1">
        <v>1.11504312139268E-4</v>
      </c>
      <c r="E42" s="1">
        <v>1.6804260839936201E-3</v>
      </c>
      <c r="F42" s="1">
        <v>1.5467509958181299E-3</v>
      </c>
      <c r="G42" s="1">
        <v>3.7007101320806102E-3</v>
      </c>
      <c r="H42" s="1">
        <v>1.7566556715437599E-5</v>
      </c>
      <c r="I42" s="1">
        <v>3.3686502337877698E-5</v>
      </c>
      <c r="J42" s="1">
        <v>3.5976754741020802E-5</v>
      </c>
    </row>
    <row r="43" spans="1:25" x14ac:dyDescent="0.25">
      <c r="A43" t="s">
        <v>4</v>
      </c>
      <c r="B43" t="s">
        <v>6</v>
      </c>
      <c r="C43" s="1">
        <v>2619.92513995433</v>
      </c>
      <c r="D43" s="1">
        <v>1.2161638883656301</v>
      </c>
      <c r="E43" s="1">
        <v>1.06965159648529</v>
      </c>
      <c r="F43" s="1">
        <v>1.0717194951682301</v>
      </c>
      <c r="G43" s="1">
        <v>1.0764733564388</v>
      </c>
      <c r="H43" s="1">
        <v>0.29457008781075</v>
      </c>
      <c r="I43" s="1">
        <v>3.2966687132423803E-2</v>
      </c>
      <c r="J43" s="1">
        <v>3.8324742664497202E-2</v>
      </c>
    </row>
    <row r="44" spans="1:25" x14ac:dyDescent="0.25">
      <c r="A44" t="s">
        <v>4</v>
      </c>
      <c r="B44" t="s">
        <v>5</v>
      </c>
      <c r="C44" s="1">
        <v>1.4555886507009201E-4</v>
      </c>
      <c r="D44" s="1">
        <v>4.9866244345551697E-4</v>
      </c>
      <c r="E44" s="1">
        <v>7.5150939099470201E-3</v>
      </c>
      <c r="F44" s="1">
        <v>6.9172807418296902E-3</v>
      </c>
      <c r="G44" s="1">
        <v>1.6550078840708901E-2</v>
      </c>
      <c r="H44" s="1">
        <v>7.8560029892647799E-5</v>
      </c>
      <c r="I44" s="1">
        <v>1.5065061830339999E-4</v>
      </c>
      <c r="J44" s="1">
        <v>1.6089293842152101E-4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229CB-44B4-4BF7-82B2-61D4EAA65826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0.99072794185616408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1.0202411058017782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1.0091739221224401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1.0047566530839067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1755168292.2690001</v>
      </c>
      <c r="C18" s="1">
        <v>7.9471833803570403E-5</v>
      </c>
      <c r="D18" s="1">
        <v>4.17093142101655E-2</v>
      </c>
      <c r="E18" s="1">
        <v>0.71143379650619398</v>
      </c>
      <c r="F18" s="1">
        <v>0.65395598950481004</v>
      </c>
      <c r="G18" s="1">
        <v>1.55731521402051</v>
      </c>
      <c r="H18" s="1">
        <v>2.6782833580932301E-2</v>
      </c>
      <c r="I18" s="1">
        <v>0.45683352355460899</v>
      </c>
      <c r="J18" s="1">
        <v>0.41992525573322598</v>
      </c>
      <c r="L18" s="4">
        <f>D18-1/$R$1*$N$7/$N$6*C18</f>
        <v>4.1690858712685956E-2</v>
      </c>
      <c r="M18" s="4">
        <f>L18/G18</f>
        <v>2.6770982738332692E-2</v>
      </c>
      <c r="O18" s="1">
        <f ca="1">C18-Summary!B$5</f>
        <v>8.650940890749892E-5</v>
      </c>
      <c r="P18" s="1">
        <f ca="1">D18-Summary!C$5</f>
        <v>4.1697043657189979E-2</v>
      </c>
      <c r="Q18" s="1">
        <f ca="1">E18-Summary!D$5</f>
        <v>0.71136988076414309</v>
      </c>
      <c r="R18" s="1">
        <f ca="1">F18-Summary!E$5</f>
        <v>0.65387322375757417</v>
      </c>
      <c r="S18" s="1">
        <f ca="1">G18-Summary!F$5</f>
        <v>1.5570953990496621</v>
      </c>
      <c r="T18" s="1">
        <f ca="1">P18/S18</f>
        <v>2.6778734098526543E-2</v>
      </c>
      <c r="U18" s="1">
        <f ca="1">Q18/S18</f>
        <v>0.45685696663050418</v>
      </c>
      <c r="V18" s="1">
        <f ca="1">R18/S18</f>
        <v>0.41993138259650042</v>
      </c>
      <c r="X18" s="4">
        <f ca="1">P18-1/$R$1*$N$7/$N$6*O18</f>
        <v>4.1676953845471335E-2</v>
      </c>
      <c r="Y18" s="4">
        <f ca="1">X18/S18</f>
        <v>2.6765831991352566E-2</v>
      </c>
    </row>
    <row r="19" spans="1:25" x14ac:dyDescent="0.25">
      <c r="A19">
        <v>2</v>
      </c>
      <c r="B19">
        <v>1755168298.2739999</v>
      </c>
      <c r="C19" s="1">
        <v>8.7891370830095502E-5</v>
      </c>
      <c r="D19" s="1">
        <v>4.1916652615546002E-2</v>
      </c>
      <c r="E19" s="1">
        <v>0.71677467721062904</v>
      </c>
      <c r="F19" s="1">
        <v>0.65836405564801204</v>
      </c>
      <c r="G19" s="1">
        <v>1.5681056648538401</v>
      </c>
      <c r="H19" s="1">
        <v>2.6730757725725598E-2</v>
      </c>
      <c r="I19" s="1">
        <v>0.45709590448895898</v>
      </c>
      <c r="J19" s="1">
        <v>0.41984674273169897</v>
      </c>
      <c r="L19" s="4">
        <f t="shared" ref="L19:L36" si="0">D19-1/$R$1*$N$7/$N$6*C19</f>
        <v>4.1896241875096274E-2</v>
      </c>
      <c r="M19" s="4">
        <f t="shared" ref="M19:M37" si="1">L19/G19</f>
        <v>2.6717741549005459E-2</v>
      </c>
      <c r="O19" s="1">
        <f ca="1">C19-Summary!B$5</f>
        <v>9.4928945934024019E-5</v>
      </c>
      <c r="P19" s="1">
        <f ca="1">D19-Summary!C$5</f>
        <v>4.190438206257048E-2</v>
      </c>
      <c r="Q19" s="1">
        <f ca="1">E19-Summary!D$5</f>
        <v>0.71671076146857815</v>
      </c>
      <c r="R19" s="1">
        <f ca="1">F19-Summary!E$5</f>
        <v>0.65828128990077617</v>
      </c>
      <c r="S19" s="1">
        <f ca="1">G19-Summary!F$5</f>
        <v>1.5678858498829922</v>
      </c>
      <c r="T19" s="1">
        <f t="shared" ref="T19:T37" ca="1" si="2">P19/S19</f>
        <v>2.6726679155690901E-2</v>
      </c>
      <c r="U19" s="1">
        <f t="shared" ref="U19:U37" ca="1" si="3">Q19/S19</f>
        <v>0.45711922301107871</v>
      </c>
      <c r="V19" s="1">
        <f t="shared" ref="V19:V37" ca="1" si="4">R19/S19</f>
        <v>0.41985281642149025</v>
      </c>
      <c r="X19" s="4">
        <f t="shared" ref="X19:X37" ca="1" si="5">P19-1/$R$1*$N$7/$N$6*O19</f>
        <v>4.1882337007881652E-2</v>
      </c>
      <c r="Y19" s="4">
        <f t="shared" ref="Y19:Y37" ca="1" si="6">X19/S19</f>
        <v>2.6712618785995956E-2</v>
      </c>
    </row>
    <row r="20" spans="1:25" x14ac:dyDescent="0.25">
      <c r="A20">
        <v>3</v>
      </c>
      <c r="B20">
        <v>1755168305.273</v>
      </c>
      <c r="C20" s="1">
        <v>1.8051101350012499E-4</v>
      </c>
      <c r="D20" s="1">
        <v>4.2309470860449998E-2</v>
      </c>
      <c r="E20" s="1">
        <v>0.72508454435579595</v>
      </c>
      <c r="F20" s="1">
        <v>0.66583050350372297</v>
      </c>
      <c r="G20" s="1">
        <v>1.5865910713067299</v>
      </c>
      <c r="H20" s="1">
        <v>2.66669034167724E-2</v>
      </c>
      <c r="I20" s="1">
        <v>0.457007831109631</v>
      </c>
      <c r="J20" s="1">
        <v>0.41966106802513298</v>
      </c>
      <c r="L20" s="4">
        <f t="shared" si="0"/>
        <v>4.2267551347646051E-2</v>
      </c>
      <c r="M20" s="4">
        <f t="shared" si="1"/>
        <v>2.664048229695011E-2</v>
      </c>
      <c r="O20" s="1">
        <f ca="1">C20-Summary!B$5</f>
        <v>1.8754858860405352E-4</v>
      </c>
      <c r="P20" s="1">
        <f ca="1">D20-Summary!C$5</f>
        <v>4.2297200307474477E-2</v>
      </c>
      <c r="Q20" s="1">
        <f ca="1">E20-Summary!D$5</f>
        <v>0.72502062861374506</v>
      </c>
      <c r="R20" s="1">
        <f ca="1">F20-Summary!E$5</f>
        <v>0.6657477377564871</v>
      </c>
      <c r="S20" s="1">
        <f ca="1">G20-Summary!F$5</f>
        <v>1.5863712563358821</v>
      </c>
      <c r="T20" s="1">
        <f t="shared" ca="1" si="2"/>
        <v>2.6662863524879007E-2</v>
      </c>
      <c r="U20" s="1">
        <f t="shared" ca="1" si="3"/>
        <v>0.45703086570564827</v>
      </c>
      <c r="V20" s="1">
        <f t="shared" ca="1" si="4"/>
        <v>0.41966704521247861</v>
      </c>
      <c r="X20" s="4">
        <f t="shared" ca="1" si="5"/>
        <v>4.225364648043143E-2</v>
      </c>
      <c r="Y20" s="4">
        <f t="shared" ca="1" si="6"/>
        <v>2.663540852223124E-2</v>
      </c>
    </row>
    <row r="21" spans="1:25" x14ac:dyDescent="0.25">
      <c r="A21">
        <v>4</v>
      </c>
      <c r="B21">
        <v>1755168311.273</v>
      </c>
      <c r="C21" s="1">
        <v>-5.6550106592223299E-6</v>
      </c>
      <c r="D21" s="1">
        <v>4.1889896866481403E-2</v>
      </c>
      <c r="E21" s="1">
        <v>0.71704946695111604</v>
      </c>
      <c r="F21" s="1">
        <v>0.65877042467007996</v>
      </c>
      <c r="G21" s="1">
        <v>1.5687515372654499</v>
      </c>
      <c r="H21" s="1">
        <v>2.67026969353612E-2</v>
      </c>
      <c r="I21" s="1">
        <v>0.45708287763722599</v>
      </c>
      <c r="J21" s="1">
        <v>0.41993292693016598</v>
      </c>
      <c r="L21" s="4">
        <f t="shared" si="0"/>
        <v>4.1891210112067583E-2</v>
      </c>
      <c r="M21" s="4">
        <f t="shared" si="1"/>
        <v>2.6703534063201452E-2</v>
      </c>
      <c r="O21" s="1">
        <f ca="1">C21-Summary!B$5</f>
        <v>1.3825644447061895E-6</v>
      </c>
      <c r="P21" s="1">
        <f ca="1">D21-Summary!C$5</f>
        <v>4.1877626313505882E-2</v>
      </c>
      <c r="Q21" s="1">
        <f ca="1">E21-Summary!D$5</f>
        <v>0.71698555120906515</v>
      </c>
      <c r="R21" s="1">
        <f ca="1">F21-Summary!E$5</f>
        <v>0.65868765892284409</v>
      </c>
      <c r="S21" s="1">
        <f ca="1">G21-Summary!F$5</f>
        <v>1.568531722294602</v>
      </c>
      <c r="T21" s="1">
        <f t="shared" ca="1" si="2"/>
        <v>2.6698616112298439E-2</v>
      </c>
      <c r="U21" s="1">
        <f t="shared" ca="1" si="3"/>
        <v>0.457106184731915</v>
      </c>
      <c r="V21" s="1">
        <f t="shared" ca="1" si="4"/>
        <v>0.41993901019690644</v>
      </c>
      <c r="X21" s="4">
        <f t="shared" ca="1" si="5"/>
        <v>4.1877305244852961E-2</v>
      </c>
      <c r="Y21" s="4">
        <f t="shared" ca="1" si="6"/>
        <v>2.6698411418540346E-2</v>
      </c>
    </row>
    <row r="22" spans="1:25" x14ac:dyDescent="0.25">
      <c r="A22">
        <v>5</v>
      </c>
      <c r="B22">
        <v>1755168317.273</v>
      </c>
      <c r="C22" s="1">
        <v>2.8956118239276299E-5</v>
      </c>
      <c r="D22" s="1">
        <v>4.1604228147027897E-2</v>
      </c>
      <c r="E22" s="1">
        <v>0.71192186971993998</v>
      </c>
      <c r="F22" s="1">
        <v>0.65384850738778999</v>
      </c>
      <c r="G22" s="1">
        <v>1.5575770418944099</v>
      </c>
      <c r="H22" s="1">
        <v>2.6710863750550901E-2</v>
      </c>
      <c r="I22" s="1">
        <v>0.45707008422136097</v>
      </c>
      <c r="J22" s="1">
        <v>0.41978566054911898</v>
      </c>
      <c r="L22" s="4">
        <f t="shared" si="0"/>
        <v>4.15975037574976E-2</v>
      </c>
      <c r="M22" s="4">
        <f t="shared" si="1"/>
        <v>2.6706546539042753E-2</v>
      </c>
      <c r="O22" s="1">
        <f ca="1">C22-Summary!B$5</f>
        <v>3.5993693343204816E-5</v>
      </c>
      <c r="P22" s="1">
        <f ca="1">D22-Summary!C$5</f>
        <v>4.1591957594052376E-2</v>
      </c>
      <c r="Q22" s="1">
        <f ca="1">E22-Summary!D$5</f>
        <v>0.71185795397788909</v>
      </c>
      <c r="R22" s="1">
        <f ca="1">F22-Summary!E$5</f>
        <v>0.65376574164055412</v>
      </c>
      <c r="S22" s="1">
        <f ca="1">G22-Summary!F$5</f>
        <v>1.557357226923562</v>
      </c>
      <c r="T22" s="1">
        <f t="shared" ca="1" si="2"/>
        <v>2.6706754799099015E-2</v>
      </c>
      <c r="U22" s="1">
        <f t="shared" ca="1" si="3"/>
        <v>0.45709355674555741</v>
      </c>
      <c r="V22" s="1">
        <f t="shared" ca="1" si="4"/>
        <v>0.41979176667900236</v>
      </c>
      <c r="X22" s="4">
        <f t="shared" ca="1" si="5"/>
        <v>4.1583598890282972E-2</v>
      </c>
      <c r="Y22" s="4">
        <f t="shared" ca="1" si="6"/>
        <v>2.6701387563101458E-2</v>
      </c>
    </row>
    <row r="23" spans="1:25" x14ac:dyDescent="0.25">
      <c r="A23">
        <v>6</v>
      </c>
      <c r="B23">
        <v>1755168323.2709999</v>
      </c>
      <c r="C23" s="1">
        <v>7.5729840376398196E-5</v>
      </c>
      <c r="D23" s="1">
        <v>4.1720778809892001E-2</v>
      </c>
      <c r="E23" s="1">
        <v>0.71219309727858104</v>
      </c>
      <c r="F23" s="1">
        <v>0.65408097974747403</v>
      </c>
      <c r="G23" s="1">
        <v>1.55852501235288</v>
      </c>
      <c r="H23" s="1">
        <v>2.6769399579225701E-2</v>
      </c>
      <c r="I23" s="1">
        <v>0.45696610040502</v>
      </c>
      <c r="J23" s="1">
        <v>0.41967948833879698</v>
      </c>
      <c r="L23" s="4">
        <f t="shared" si="0"/>
        <v>4.1703192303940123E-2</v>
      </c>
      <c r="M23" s="4">
        <f t="shared" si="1"/>
        <v>2.6758115508830678E-2</v>
      </c>
      <c r="O23" s="1">
        <f ca="1">C23-Summary!B$5</f>
        <v>8.2767415480326713E-5</v>
      </c>
      <c r="P23" s="1">
        <f ca="1">D23-Summary!C$5</f>
        <v>4.1708508256916479E-2</v>
      </c>
      <c r="Q23" s="1">
        <f ca="1">E23-Summary!D$5</f>
        <v>0.71212918153653015</v>
      </c>
      <c r="R23" s="1">
        <f ca="1">F23-Summary!E$5</f>
        <v>0.65399821400023816</v>
      </c>
      <c r="S23" s="1">
        <f ca="1">G23-Summary!F$5</f>
        <v>1.5583051973820321</v>
      </c>
      <c r="T23" s="1">
        <f t="shared" ca="1" si="2"/>
        <v>2.6765301384470242E-2</v>
      </c>
      <c r="U23" s="1">
        <f t="shared" ca="1" si="3"/>
        <v>0.45698954398208652</v>
      </c>
      <c r="V23" s="1">
        <f t="shared" ca="1" si="4"/>
        <v>0.41968557577742893</v>
      </c>
      <c r="X23" s="4">
        <f t="shared" ca="1" si="5"/>
        <v>4.1689287436725501E-2</v>
      </c>
      <c r="Y23" s="4">
        <f t="shared" ca="1" si="6"/>
        <v>2.6752966945604691E-2</v>
      </c>
    </row>
    <row r="24" spans="1:25" x14ac:dyDescent="0.25">
      <c r="A24">
        <v>7</v>
      </c>
      <c r="B24">
        <v>1755168329.2709999</v>
      </c>
      <c r="C24" s="1">
        <v>-1.5437552245982201E-4</v>
      </c>
      <c r="D24" s="1">
        <v>4.1417011151336003E-2</v>
      </c>
      <c r="E24" s="1">
        <v>0.70730639907311099</v>
      </c>
      <c r="F24" s="1">
        <v>0.64982161161574603</v>
      </c>
      <c r="G24" s="1">
        <v>1.5474414329103301</v>
      </c>
      <c r="H24" s="1">
        <v>2.6764832755861601E-2</v>
      </c>
      <c r="I24" s="1">
        <v>0.45708120774745697</v>
      </c>
      <c r="J24" s="1">
        <v>0.41993292786118702</v>
      </c>
      <c r="L24" s="4">
        <f t="shared" si="0"/>
        <v>4.1452861300115794E-2</v>
      </c>
      <c r="M24" s="4">
        <f t="shared" si="1"/>
        <v>2.6788000126217296E-2</v>
      </c>
      <c r="O24" s="1">
        <f ca="1">C24-Summary!B$5</f>
        <v>-1.4733794735589348E-4</v>
      </c>
      <c r="P24" s="1">
        <f ca="1">D24-Summary!C$5</f>
        <v>4.1404740598360482E-2</v>
      </c>
      <c r="Q24" s="1">
        <f ca="1">E24-Summary!D$5</f>
        <v>0.7072424833310601</v>
      </c>
      <c r="R24" s="1">
        <f ca="1">F24-Summary!E$5</f>
        <v>0.64973884586851016</v>
      </c>
      <c r="S24" s="1">
        <f ca="1">G24-Summary!F$5</f>
        <v>1.5472216179394822</v>
      </c>
      <c r="T24" s="1">
        <f t="shared" ca="1" si="2"/>
        <v>2.6760704554723964E-2</v>
      </c>
      <c r="U24" s="1">
        <f t="shared" ca="1" si="3"/>
        <v>0.45710483561684767</v>
      </c>
      <c r="V24" s="1">
        <f t="shared" ca="1" si="4"/>
        <v>0.41993909491376041</v>
      </c>
      <c r="X24" s="4">
        <f t="shared" ca="1" si="5"/>
        <v>4.1438956432901172E-2</v>
      </c>
      <c r="Y24" s="4">
        <f t="shared" ca="1" si="6"/>
        <v>2.6782818926798378E-2</v>
      </c>
    </row>
    <row r="25" spans="1:25" x14ac:dyDescent="0.25">
      <c r="A25">
        <v>8</v>
      </c>
      <c r="B25">
        <v>1755168335.2690001</v>
      </c>
      <c r="C25" s="1">
        <v>1.6554159417835599E-4</v>
      </c>
      <c r="D25" s="1">
        <v>4.0200951317269799E-2</v>
      </c>
      <c r="E25" s="1">
        <v>0.68702987248603498</v>
      </c>
      <c r="F25" s="1">
        <v>0.63104041736021899</v>
      </c>
      <c r="G25" s="1">
        <v>1.50316462964287</v>
      </c>
      <c r="H25" s="1">
        <v>2.6744210530566401E-2</v>
      </c>
      <c r="I25" s="1">
        <v>0.457055640438574</v>
      </c>
      <c r="J25" s="1">
        <v>0.41980792051376598</v>
      </c>
      <c r="L25" s="4">
        <f t="shared" si="0"/>
        <v>4.0162508106286771E-2</v>
      </c>
      <c r="M25" s="4">
        <f t="shared" si="1"/>
        <v>2.6718635679864818E-2</v>
      </c>
      <c r="O25" s="1">
        <f ca="1">C25-Summary!B$5</f>
        <v>1.7257916928228452E-4</v>
      </c>
      <c r="P25" s="1">
        <f ca="1">D25-Summary!C$5</f>
        <v>4.0188680764294278E-2</v>
      </c>
      <c r="Q25" s="1">
        <f ca="1">E25-Summary!D$5</f>
        <v>0.68696595674398409</v>
      </c>
      <c r="R25" s="1">
        <f ca="1">F25-Summary!E$5</f>
        <v>0.63095765161298312</v>
      </c>
      <c r="S25" s="1">
        <f ca="1">G25-Summary!F$5</f>
        <v>1.5029448146720221</v>
      </c>
      <c r="T25" s="1">
        <f t="shared" ca="1" si="2"/>
        <v>2.6739957696360523E-2</v>
      </c>
      <c r="U25" s="1">
        <f t="shared" ca="1" si="3"/>
        <v>0.45707996064639023</v>
      </c>
      <c r="V25" s="1">
        <f t="shared" ca="1" si="4"/>
        <v>0.41981425096481195</v>
      </c>
      <c r="X25" s="4">
        <f t="shared" ca="1" si="5"/>
        <v>4.0148603239072149E-2</v>
      </c>
      <c r="Y25" s="4">
        <f t="shared" ca="1" si="6"/>
        <v>2.671329169716289E-2</v>
      </c>
    </row>
    <row r="26" spans="1:25" x14ac:dyDescent="0.25">
      <c r="A26">
        <v>9</v>
      </c>
      <c r="B26">
        <v>1755168342.2709999</v>
      </c>
      <c r="C26" s="1">
        <v>-5.7101745459674398E-5</v>
      </c>
      <c r="D26" s="1">
        <v>4.0485266561169998E-2</v>
      </c>
      <c r="E26" s="1">
        <v>0.69092880819233105</v>
      </c>
      <c r="F26" s="1">
        <v>0.63483517920956101</v>
      </c>
      <c r="G26" s="1">
        <v>1.5114391192883601</v>
      </c>
      <c r="H26" s="1">
        <v>2.6785906256172502E-2</v>
      </c>
      <c r="I26" s="1">
        <v>0.45713307229843497</v>
      </c>
      <c r="J26" s="1">
        <v>0.420020344258698</v>
      </c>
      <c r="L26" s="4">
        <f t="shared" si="0"/>
        <v>4.049852712241505E-2</v>
      </c>
      <c r="M26" s="4">
        <f t="shared" si="1"/>
        <v>2.6794679723178803E-2</v>
      </c>
      <c r="O26" s="1">
        <f ca="1">C26-Summary!B$5</f>
        <v>-5.0064170355745881E-5</v>
      </c>
      <c r="P26" s="1">
        <f ca="1">D26-Summary!C$5</f>
        <v>4.0472996008194477E-2</v>
      </c>
      <c r="Q26" s="1">
        <f ca="1">E26-Summary!D$5</f>
        <v>0.69086489245028015</v>
      </c>
      <c r="R26" s="1">
        <f ca="1">F26-Summary!E$5</f>
        <v>0.63475241346232514</v>
      </c>
      <c r="S26" s="1">
        <f ca="1">G26-Summary!F$5</f>
        <v>1.5112193043175122</v>
      </c>
      <c r="T26" s="1">
        <f t="shared" ca="1" si="2"/>
        <v>2.6781682772688407E-2</v>
      </c>
      <c r="U26" s="1">
        <f t="shared" ca="1" si="3"/>
        <v>0.45715727060691858</v>
      </c>
      <c r="V26" s="1">
        <f t="shared" ca="1" si="4"/>
        <v>0.42002667094633778</v>
      </c>
      <c r="X26" s="4">
        <f t="shared" ca="1" si="5"/>
        <v>4.0484622255200428E-2</v>
      </c>
      <c r="Y26" s="4">
        <f t="shared" ca="1" si="6"/>
        <v>2.6789376061791277E-2</v>
      </c>
    </row>
    <row r="27" spans="1:25" x14ac:dyDescent="0.25">
      <c r="A27">
        <v>10</v>
      </c>
      <c r="B27">
        <v>1755168348.2709999</v>
      </c>
      <c r="C27" s="1">
        <v>7.8536334118065295E-5</v>
      </c>
      <c r="D27" s="1">
        <v>4.1356841675500501E-2</v>
      </c>
      <c r="E27" s="1">
        <v>0.70858504011055301</v>
      </c>
      <c r="F27" s="1">
        <v>0.65086875221056395</v>
      </c>
      <c r="G27" s="1">
        <v>1.5502929453455301</v>
      </c>
      <c r="H27" s="1">
        <v>2.6676791505545298E-2</v>
      </c>
      <c r="I27" s="1">
        <v>0.45706525482035398</v>
      </c>
      <c r="J27" s="1">
        <v>0.419835976268019</v>
      </c>
      <c r="L27" s="4">
        <f t="shared" si="0"/>
        <v>4.1338603426211436E-2</v>
      </c>
      <c r="M27" s="4">
        <f t="shared" si="1"/>
        <v>2.6665027116534977E-2</v>
      </c>
      <c r="O27" s="1">
        <f ca="1">C27-Summary!B$5</f>
        <v>8.5573909221993812E-5</v>
      </c>
      <c r="P27" s="1">
        <f ca="1">D27-Summary!C$5</f>
        <v>4.134457112252498E-2</v>
      </c>
      <c r="Q27" s="1">
        <f ca="1">E27-Summary!D$5</f>
        <v>0.70852112436850212</v>
      </c>
      <c r="R27" s="1">
        <f ca="1">F27-Summary!E$5</f>
        <v>0.65078598646332808</v>
      </c>
      <c r="S27" s="1">
        <f ca="1">G27-Summary!F$5</f>
        <v>1.5500731303746822</v>
      </c>
      <c r="T27" s="1">
        <f t="shared" ca="1" si="2"/>
        <v>2.6672658413562211E-2</v>
      </c>
      <c r="U27" s="1">
        <f t="shared" ca="1" si="3"/>
        <v>0.4570888369616723</v>
      </c>
      <c r="V27" s="1">
        <f t="shared" ca="1" si="4"/>
        <v>0.41984211822704176</v>
      </c>
      <c r="X27" s="4">
        <f t="shared" ca="1" si="5"/>
        <v>4.1324698558996814E-2</v>
      </c>
      <c r="Y27" s="4">
        <f t="shared" ca="1" si="6"/>
        <v>2.6659838009712385E-2</v>
      </c>
    </row>
    <row r="28" spans="1:25" x14ac:dyDescent="0.25">
      <c r="A28">
        <v>11</v>
      </c>
      <c r="B28">
        <v>1755168354.27</v>
      </c>
      <c r="C28" s="1">
        <v>-1.53440243282205E-4</v>
      </c>
      <c r="D28" s="1">
        <v>4.1226964310926803E-2</v>
      </c>
      <c r="E28" s="1">
        <v>0.71077169177166899</v>
      </c>
      <c r="F28" s="1">
        <v>0.65323502754122398</v>
      </c>
      <c r="G28" s="1">
        <v>1.55507183297935</v>
      </c>
      <c r="H28" s="1">
        <v>2.6511292556781901E-2</v>
      </c>
      <c r="I28" s="1">
        <v>0.45706679054812699</v>
      </c>
      <c r="J28" s="1">
        <v>0.42006742948310699</v>
      </c>
      <c r="L28" s="4">
        <f t="shared" si="0"/>
        <v>4.126259726272398E-2</v>
      </c>
      <c r="M28" s="4">
        <f t="shared" si="1"/>
        <v>2.6534206579813931E-2</v>
      </c>
      <c r="O28" s="1">
        <f ca="1">C28-Summary!B$5</f>
        <v>-1.4640266817827647E-4</v>
      </c>
      <c r="P28" s="1">
        <f ca="1">D28-Summary!C$5</f>
        <v>4.1214693757951282E-2</v>
      </c>
      <c r="Q28" s="1">
        <f ca="1">E28-Summary!D$5</f>
        <v>0.7107077760296181</v>
      </c>
      <c r="R28" s="1">
        <f ca="1">F28-Summary!E$5</f>
        <v>0.65315226179398811</v>
      </c>
      <c r="S28" s="1">
        <f ca="1">G28-Summary!F$5</f>
        <v>1.5548520180085021</v>
      </c>
      <c r="T28" s="1">
        <f t="shared" ca="1" si="2"/>
        <v>2.6507148770813709E-2</v>
      </c>
      <c r="U28" s="1">
        <f t="shared" ca="1" si="3"/>
        <v>0.45709030042608972</v>
      </c>
      <c r="V28" s="1">
        <f t="shared" ca="1" si="4"/>
        <v>0.42007358528598993</v>
      </c>
      <c r="X28" s="4">
        <f t="shared" ca="1" si="5"/>
        <v>4.1248692395509358E-2</v>
      </c>
      <c r="Y28" s="4">
        <f t="shared" ca="1" si="6"/>
        <v>2.6529014927312397E-2</v>
      </c>
    </row>
    <row r="29" spans="1:25" x14ac:dyDescent="0.25">
      <c r="A29">
        <v>12</v>
      </c>
      <c r="B29">
        <v>1755168360.2709999</v>
      </c>
      <c r="C29" s="1">
        <v>2.98915709827608E-5</v>
      </c>
      <c r="D29" s="1">
        <v>4.1169670816555398E-2</v>
      </c>
      <c r="E29" s="1">
        <v>0.70883756285433097</v>
      </c>
      <c r="F29" s="1">
        <v>0.65106328509467304</v>
      </c>
      <c r="G29" s="1">
        <v>1.5508269526838201</v>
      </c>
      <c r="H29" s="1">
        <v>2.65469146930341E-2</v>
      </c>
      <c r="I29" s="1">
        <v>0.45707070129754601</v>
      </c>
      <c r="J29" s="1">
        <v>0.41981684930608099</v>
      </c>
      <c r="L29" s="4">
        <f t="shared" si="0"/>
        <v>4.1162729189735819E-2</v>
      </c>
      <c r="M29" s="4">
        <f t="shared" si="1"/>
        <v>2.6542438612187316E-2</v>
      </c>
      <c r="O29" s="1">
        <f ca="1">C29-Summary!B$5</f>
        <v>3.692914608668932E-5</v>
      </c>
      <c r="P29" s="1">
        <f ca="1">D29-Summary!C$5</f>
        <v>4.1157400263579877E-2</v>
      </c>
      <c r="Q29" s="1">
        <f ca="1">E29-Summary!D$5</f>
        <v>0.70877364711228008</v>
      </c>
      <c r="R29" s="1">
        <f ca="1">F29-Summary!E$5</f>
        <v>0.65098051934743717</v>
      </c>
      <c r="S29" s="1">
        <f ca="1">G29-Summary!F$5</f>
        <v>1.5506071377129722</v>
      </c>
      <c r="T29" s="1">
        <f t="shared" ca="1" si="2"/>
        <v>2.6542764613017272E-2</v>
      </c>
      <c r="U29" s="1">
        <f t="shared" ca="1" si="3"/>
        <v>0.45709427608960151</v>
      </c>
      <c r="V29" s="1">
        <f t="shared" ca="1" si="4"/>
        <v>0.41982298643845017</v>
      </c>
      <c r="X29" s="4">
        <f t="shared" ca="1" si="5"/>
        <v>4.1148824322521198E-2</v>
      </c>
      <c r="Y29" s="4">
        <f t="shared" ca="1" si="6"/>
        <v>2.653723391420253E-2</v>
      </c>
    </row>
    <row r="30" spans="1:25" x14ac:dyDescent="0.25">
      <c r="A30">
        <v>13</v>
      </c>
      <c r="B30">
        <v>1755168366.273</v>
      </c>
      <c r="C30" s="1">
        <v>-1.5063440043675401E-4</v>
      </c>
      <c r="D30" s="1">
        <v>4.1413190759910498E-2</v>
      </c>
      <c r="E30" s="1">
        <v>0.70805309238618597</v>
      </c>
      <c r="F30" s="1">
        <v>0.65071289727146897</v>
      </c>
      <c r="G30" s="1">
        <v>1.5500952682048801</v>
      </c>
      <c r="H30" s="1">
        <v>2.6716545498438798E-2</v>
      </c>
      <c r="I30" s="1">
        <v>0.456780371445273</v>
      </c>
      <c r="J30" s="1">
        <v>0.41978897079341398</v>
      </c>
      <c r="L30" s="4">
        <f t="shared" si="0"/>
        <v>4.1448172119526096E-2</v>
      </c>
      <c r="M30" s="4">
        <f t="shared" si="1"/>
        <v>2.6739112730487857E-2</v>
      </c>
      <c r="O30" s="1">
        <f ca="1">C30-Summary!B$5</f>
        <v>-1.4359682533282548E-4</v>
      </c>
      <c r="P30" s="1">
        <f ca="1">D30-Summary!C$5</f>
        <v>4.1400920206934977E-2</v>
      </c>
      <c r="Q30" s="1">
        <f ca="1">E30-Summary!D$5</f>
        <v>0.70798917664413508</v>
      </c>
      <c r="R30" s="1">
        <f ca="1">F30-Summary!E$5</f>
        <v>0.6506301315242331</v>
      </c>
      <c r="S30" s="1">
        <f ca="1">G30-Summary!F$5</f>
        <v>1.5498754532340322</v>
      </c>
      <c r="T30" s="1">
        <f t="shared" ca="1" si="2"/>
        <v>2.6712417517514814E-2</v>
      </c>
      <c r="U30" s="1">
        <f t="shared" ca="1" si="3"/>
        <v>0.45680391619005029</v>
      </c>
      <c r="V30" s="1">
        <f t="shared" ca="1" si="4"/>
        <v>0.41979510686913729</v>
      </c>
      <c r="X30" s="4">
        <f t="shared" ca="1" si="5"/>
        <v>4.1434267252311467E-2</v>
      </c>
      <c r="Y30" s="4">
        <f t="shared" ca="1" si="6"/>
        <v>2.6733933469204295E-2</v>
      </c>
    </row>
    <row r="31" spans="1:25" x14ac:dyDescent="0.25">
      <c r="A31">
        <v>14</v>
      </c>
      <c r="B31">
        <v>1755168372.2739999</v>
      </c>
      <c r="C31" s="1">
        <v>1.12214880811712E-4</v>
      </c>
      <c r="D31" s="1">
        <v>4.13224607373949E-2</v>
      </c>
      <c r="E31" s="1">
        <v>0.70921901280685096</v>
      </c>
      <c r="F31" s="1">
        <v>0.65120296748111195</v>
      </c>
      <c r="G31" s="1">
        <v>1.55167899329995</v>
      </c>
      <c r="H31" s="1">
        <v>2.6630805028502999E-2</v>
      </c>
      <c r="I31" s="1">
        <v>0.45706555020027401</v>
      </c>
      <c r="J31" s="1">
        <v>0.41967634432957002</v>
      </c>
      <c r="L31" s="4">
        <f t="shared" si="0"/>
        <v>4.1296401423662352E-2</v>
      </c>
      <c r="M31" s="4">
        <f t="shared" si="1"/>
        <v>2.6614010759942974E-2</v>
      </c>
      <c r="O31" s="1">
        <f ca="1">C31-Summary!B$5</f>
        <v>1.1925245591564052E-4</v>
      </c>
      <c r="P31" s="1">
        <f ca="1">D31-Summary!C$5</f>
        <v>4.1310190184419379E-2</v>
      </c>
      <c r="Q31" s="1">
        <f ca="1">E31-Summary!D$5</f>
        <v>0.70915509706480007</v>
      </c>
      <c r="R31" s="1">
        <f ca="1">F31-Summary!E$5</f>
        <v>0.65112020173387608</v>
      </c>
      <c r="S31" s="1">
        <f ca="1">G31-Summary!F$5</f>
        <v>1.5514591783291021</v>
      </c>
      <c r="T31" s="1">
        <f t="shared" ca="1" si="2"/>
        <v>2.6626669113466346E-2</v>
      </c>
      <c r="U31" s="1">
        <f t="shared" ca="1" si="3"/>
        <v>0.4570891113155483</v>
      </c>
      <c r="V31" s="1">
        <f t="shared" ca="1" si="4"/>
        <v>0.4196824581843801</v>
      </c>
      <c r="X31" s="4">
        <f t="shared" ca="1" si="5"/>
        <v>4.128249655644773E-2</v>
      </c>
      <c r="Y31" s="4">
        <f t="shared" ca="1" si="6"/>
        <v>2.66088190608459E-2</v>
      </c>
    </row>
    <row r="32" spans="1:25" x14ac:dyDescent="0.25">
      <c r="A32">
        <v>15</v>
      </c>
      <c r="B32">
        <v>1755168378.2739999</v>
      </c>
      <c r="C32" s="1">
        <v>1.04730660119553E-4</v>
      </c>
      <c r="D32" s="1">
        <v>4.14981979071306E-2</v>
      </c>
      <c r="E32" s="1">
        <v>0.71037432580286897</v>
      </c>
      <c r="F32" s="1">
        <v>0.65274045368663303</v>
      </c>
      <c r="G32" s="1">
        <v>1.55389892383874</v>
      </c>
      <c r="H32" s="1">
        <v>2.67058540748671E-2</v>
      </c>
      <c r="I32" s="1">
        <v>0.45715607038839001</v>
      </c>
      <c r="J32" s="1">
        <v>0.42006622417506101</v>
      </c>
      <c r="L32" s="4">
        <f t="shared" si="0"/>
        <v>4.1473876630756822E-2</v>
      </c>
      <c r="M32" s="4">
        <f t="shared" si="1"/>
        <v>2.6690202299838189E-2</v>
      </c>
      <c r="O32" s="1">
        <f ca="1">C32-Summary!B$5</f>
        <v>1.1176823522348151E-4</v>
      </c>
      <c r="P32" s="1">
        <f ca="1">D32-Summary!C$5</f>
        <v>4.1485927354155079E-2</v>
      </c>
      <c r="Q32" s="1">
        <f ca="1">E32-Summary!D$5</f>
        <v>0.71031041006081808</v>
      </c>
      <c r="R32" s="1">
        <f ca="1">F32-Summary!E$5</f>
        <v>0.65265768793939716</v>
      </c>
      <c r="S32" s="1">
        <f ca="1">G32-Summary!F$5</f>
        <v>1.5536791088678921</v>
      </c>
      <c r="T32" s="1">
        <f t="shared" ca="1" si="2"/>
        <v>2.6701734687276785E-2</v>
      </c>
      <c r="U32" s="1">
        <f t="shared" ca="1" si="3"/>
        <v>0.45717961064585255</v>
      </c>
      <c r="V32" s="1">
        <f t="shared" ca="1" si="4"/>
        <v>0.42007238445457662</v>
      </c>
      <c r="X32" s="4">
        <f t="shared" ca="1" si="5"/>
        <v>4.14599717635422E-2</v>
      </c>
      <c r="Y32" s="4">
        <f t="shared" ca="1" si="6"/>
        <v>2.6685028798354979E-2</v>
      </c>
    </row>
    <row r="33" spans="1:25" x14ac:dyDescent="0.25">
      <c r="A33">
        <v>16</v>
      </c>
      <c r="B33">
        <v>1755168385.273</v>
      </c>
      <c r="C33" s="1">
        <v>3.73752248147825E-5</v>
      </c>
      <c r="D33" s="1">
        <v>4.1582256997145198E-2</v>
      </c>
      <c r="E33" s="1">
        <v>0.70984812387255003</v>
      </c>
      <c r="F33" s="1">
        <v>0.65211126482151305</v>
      </c>
      <c r="G33" s="1">
        <v>1.5530204334683599</v>
      </c>
      <c r="H33" s="1">
        <v>2.6775086857215E-2</v>
      </c>
      <c r="I33" s="1">
        <v>0.45707584303140503</v>
      </c>
      <c r="J33" s="1">
        <v>0.41989870240480398</v>
      </c>
      <c r="L33" s="4">
        <f t="shared" si="0"/>
        <v>4.157357746460702E-2</v>
      </c>
      <c r="M33" s="4">
        <f t="shared" si="1"/>
        <v>2.6769498049527118E-2</v>
      </c>
      <c r="O33" s="1">
        <f ca="1">C33-Summary!B$5</f>
        <v>4.4412799918711017E-5</v>
      </c>
      <c r="P33" s="1">
        <f ca="1">D33-Summary!C$5</f>
        <v>4.1569986444169676E-2</v>
      </c>
      <c r="Q33" s="1">
        <f ca="1">E33-Summary!D$5</f>
        <v>0.70978420813049914</v>
      </c>
      <c r="R33" s="1">
        <f ca="1">F33-Summary!E$5</f>
        <v>0.65202849907427718</v>
      </c>
      <c r="S33" s="1">
        <f ca="1">G33-Summary!F$5</f>
        <v>1.5528006184975121</v>
      </c>
      <c r="T33" s="1">
        <f t="shared" ca="1" si="2"/>
        <v>2.6770974939714247E-2</v>
      </c>
      <c r="U33" s="1">
        <f t="shared" ca="1" si="3"/>
        <v>0.45709938524965649</v>
      </c>
      <c r="V33" s="1">
        <f t="shared" ca="1" si="4"/>
        <v>0.41990484245503401</v>
      </c>
      <c r="X33" s="4">
        <f t="shared" ca="1" si="5"/>
        <v>4.1559672597392398E-2</v>
      </c>
      <c r="Y33" s="4">
        <f t="shared" ca="1" si="6"/>
        <v>2.6764332846290005E-2</v>
      </c>
    </row>
    <row r="34" spans="1:25" x14ac:dyDescent="0.25">
      <c r="A34">
        <v>17</v>
      </c>
      <c r="B34">
        <v>1755168391.2709999</v>
      </c>
      <c r="C34" s="1">
        <v>-9.8257204568853805E-5</v>
      </c>
      <c r="D34" s="1">
        <v>4.11916329361268E-2</v>
      </c>
      <c r="E34" s="1">
        <v>0.70211024640640196</v>
      </c>
      <c r="F34" s="1">
        <v>0.64508349738158699</v>
      </c>
      <c r="G34" s="1">
        <v>1.53575636969454</v>
      </c>
      <c r="H34" s="1">
        <v>2.68217236463878E-2</v>
      </c>
      <c r="I34" s="1">
        <v>0.45717553920746501</v>
      </c>
      <c r="J34" s="1">
        <v>0.42004285973425098</v>
      </c>
      <c r="L34" s="4">
        <f t="shared" si="0"/>
        <v>4.1214450901995686E-2</v>
      </c>
      <c r="M34" s="4">
        <f t="shared" si="1"/>
        <v>2.6836581449564939E-2</v>
      </c>
      <c r="O34" s="1">
        <f ca="1">C34-Summary!B$5</f>
        <v>-9.1219629464925288E-5</v>
      </c>
      <c r="P34" s="1">
        <f ca="1">D34-Summary!C$5</f>
        <v>4.1179362383151279E-2</v>
      </c>
      <c r="Q34" s="1">
        <f ca="1">E34-Summary!D$5</f>
        <v>0.70204633066435107</v>
      </c>
      <c r="R34" s="1">
        <f ca="1">F34-Summary!E$5</f>
        <v>0.64500073163435112</v>
      </c>
      <c r="S34" s="1">
        <f ca="1">G34-Summary!F$5</f>
        <v>1.5355365547236921</v>
      </c>
      <c r="T34" s="1">
        <f t="shared" ca="1" si="2"/>
        <v>2.6817572174672968E-2</v>
      </c>
      <c r="U34" s="1">
        <f t="shared" ca="1" si="3"/>
        <v>0.45719936038297626</v>
      </c>
      <c r="V34" s="1">
        <f t="shared" ca="1" si="4"/>
        <v>0.42004908945356501</v>
      </c>
      <c r="X34" s="4">
        <f t="shared" ca="1" si="5"/>
        <v>4.1200546034781065E-2</v>
      </c>
      <c r="Y34" s="4">
        <f t="shared" ca="1" si="6"/>
        <v>2.6831367776975382E-2</v>
      </c>
    </row>
    <row r="35" spans="1:25" x14ac:dyDescent="0.25">
      <c r="A35">
        <v>18</v>
      </c>
      <c r="B35">
        <v>1755168397.27</v>
      </c>
      <c r="C35" s="1">
        <v>-2.6847293923691102E-4</v>
      </c>
      <c r="D35" s="1">
        <v>4.0689488974360699E-2</v>
      </c>
      <c r="E35" s="1">
        <v>0.69606118960337904</v>
      </c>
      <c r="F35" s="1">
        <v>0.63939489930344895</v>
      </c>
      <c r="G35" s="1">
        <v>1.52295847510807</v>
      </c>
      <c r="H35" s="1">
        <v>2.6717398825646398E-2</v>
      </c>
      <c r="I35" s="1">
        <v>0.45704541586663</v>
      </c>
      <c r="J35" s="1">
        <v>0.41983738214403798</v>
      </c>
      <c r="L35" s="4">
        <f t="shared" si="0"/>
        <v>4.075183561236153E-2</v>
      </c>
      <c r="M35" s="4">
        <f t="shared" si="1"/>
        <v>2.6758336670650036E-2</v>
      </c>
      <c r="O35" s="1">
        <f ca="1">C35-Summary!B$5</f>
        <v>-2.6143536413298252E-4</v>
      </c>
      <c r="P35" s="1">
        <f ca="1">D35-Summary!C$5</f>
        <v>4.0677218421385178E-2</v>
      </c>
      <c r="Q35" s="1">
        <f ca="1">E35-Summary!D$5</f>
        <v>0.69599727386132815</v>
      </c>
      <c r="R35" s="1">
        <f ca="1">F35-Summary!E$5</f>
        <v>0.63931213355621308</v>
      </c>
      <c r="S35" s="1">
        <f ca="1">G35-Summary!F$5</f>
        <v>1.5227386601372221</v>
      </c>
      <c r="T35" s="1">
        <f t="shared" ca="1" si="2"/>
        <v>2.6713197402973624E-2</v>
      </c>
      <c r="U35" s="1">
        <f t="shared" ca="1" si="3"/>
        <v>0.45706941846384075</v>
      </c>
      <c r="V35" s="1">
        <f t="shared" ca="1" si="4"/>
        <v>0.41984363455945961</v>
      </c>
      <c r="X35" s="4">
        <f t="shared" ca="1" si="5"/>
        <v>4.0737930745146901E-2</v>
      </c>
      <c r="Y35" s="4">
        <f t="shared" ca="1" si="6"/>
        <v>2.6753067884594056E-2</v>
      </c>
    </row>
    <row r="36" spans="1:25" x14ac:dyDescent="0.25">
      <c r="A36">
        <v>19</v>
      </c>
      <c r="B36">
        <v>1755168403.273</v>
      </c>
      <c r="C36" s="1">
        <v>8.6955863173104699E-5</v>
      </c>
      <c r="D36" s="1">
        <v>4.0540612454386699E-2</v>
      </c>
      <c r="E36" s="1">
        <v>0.69867715407962805</v>
      </c>
      <c r="F36" s="1">
        <v>0.641759034495614</v>
      </c>
      <c r="G36" s="1">
        <v>1.52856422049345</v>
      </c>
      <c r="H36" s="1">
        <v>2.6522021064511798E-2</v>
      </c>
      <c r="I36" s="1">
        <v>0.45708066740831899</v>
      </c>
      <c r="J36" s="1">
        <v>0.41984433881910299</v>
      </c>
      <c r="L36" s="4">
        <f t="shared" si="0"/>
        <v>4.0520418963978642E-2</v>
      </c>
      <c r="M36" s="4">
        <f t="shared" si="1"/>
        <v>2.6508810307556373E-2</v>
      </c>
      <c r="O36" s="1">
        <f ca="1">C36-Summary!B$5</f>
        <v>9.3993438277033216E-5</v>
      </c>
      <c r="P36" s="1">
        <f ca="1">D36-Summary!C$5</f>
        <v>4.0528341901411177E-2</v>
      </c>
      <c r="Q36" s="1">
        <f ca="1">E36-Summary!D$5</f>
        <v>0.69861323833757716</v>
      </c>
      <c r="R36" s="1">
        <f ca="1">F36-Summary!E$5</f>
        <v>0.64167626874837813</v>
      </c>
      <c r="S36" s="1">
        <f ca="1">G36-Summary!F$5</f>
        <v>1.5283444055226021</v>
      </c>
      <c r="T36" s="1">
        <f t="shared" ca="1" si="2"/>
        <v>2.6517806951734099E-2</v>
      </c>
      <c r="U36" s="1">
        <f t="shared" ca="1" si="3"/>
        <v>0.45710458703756196</v>
      </c>
      <c r="V36" s="1">
        <f t="shared" ca="1" si="4"/>
        <v>0.41985056930212228</v>
      </c>
      <c r="X36" s="4">
        <f t="shared" ca="1" si="5"/>
        <v>4.0506514096764021E-2</v>
      </c>
      <c r="Y36" s="4">
        <f t="shared" ca="1" si="6"/>
        <v>2.650352495837692E-2</v>
      </c>
    </row>
    <row r="37" spans="1:25" x14ac:dyDescent="0.25">
      <c r="A37">
        <v>20</v>
      </c>
      <c r="B37">
        <v>1755168409.2709999</v>
      </c>
      <c r="C37" s="1">
        <v>1.1782808353325101E-4</v>
      </c>
      <c r="D37" s="1">
        <v>4.0503396776109299E-2</v>
      </c>
      <c r="E37" s="1">
        <v>0.69575957445853598</v>
      </c>
      <c r="F37" s="1">
        <v>0.63932155497257104</v>
      </c>
      <c r="G37" s="1">
        <v>1.52277892611143</v>
      </c>
      <c r="H37" s="1">
        <v>2.6598343384970899E-2</v>
      </c>
      <c r="I37" s="1">
        <v>0.45690123663270299</v>
      </c>
      <c r="J37" s="1">
        <v>0.41983871986273102</v>
      </c>
      <c r="L37" s="4">
        <f>D37-1/$R$1*$N$7/$N$6*C37</f>
        <v>4.0476033925718274E-2</v>
      </c>
      <c r="M37" s="4">
        <f t="shared" si="1"/>
        <v>2.6580374361416942E-2</v>
      </c>
      <c r="O37" s="1">
        <f ca="1">C37-Summary!B$5</f>
        <v>1.2486565863717954E-4</v>
      </c>
      <c r="P37" s="1">
        <f ca="1">D37-Summary!C$5</f>
        <v>4.0491126223133778E-2</v>
      </c>
      <c r="Q37" s="1">
        <f ca="1">E37-Summary!D$5</f>
        <v>0.69569565871648509</v>
      </c>
      <c r="R37" s="1">
        <f ca="1">F37-Summary!E$5</f>
        <v>0.63923878922533517</v>
      </c>
      <c r="S37" s="1">
        <f ca="1">G37-Summary!F$5</f>
        <v>1.5225591111405821</v>
      </c>
      <c r="T37" s="1">
        <f t="shared" ca="1" si="2"/>
        <v>2.659412427856479E-2</v>
      </c>
      <c r="U37" s="1">
        <f t="shared" ca="1" si="3"/>
        <v>0.45692522124498952</v>
      </c>
      <c r="V37" s="1">
        <f t="shared" ca="1" si="4"/>
        <v>0.41984497320860503</v>
      </c>
      <c r="X37" s="4">
        <f t="shared" ca="1" si="5"/>
        <v>4.0462129058503653E-2</v>
      </c>
      <c r="Y37" s="4">
        <f t="shared" ca="1" si="6"/>
        <v>2.6575079261252847E-2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1.4884866118880401E-5</v>
      </c>
      <c r="D40" s="1">
        <v>4.12874142442443E-2</v>
      </c>
      <c r="E40" s="1">
        <v>0.70690097729633505</v>
      </c>
      <c r="F40" s="1">
        <v>0.64940206514539101</v>
      </c>
      <c r="G40" s="1">
        <v>1.5466927032381701</v>
      </c>
      <c r="H40" s="1">
        <v>2.66940590833535E-2</v>
      </c>
      <c r="I40" s="1">
        <v>0.45704048413738801</v>
      </c>
      <c r="J40" s="1">
        <v>0.41986530661309801</v>
      </c>
      <c r="L40">
        <f>AVERAGE(L18:L37)</f>
        <v>4.128395757795144E-2</v>
      </c>
      <c r="M40">
        <f t="shared" ref="M40:Y40" si="7">AVERAGE(M18:M37)</f>
        <v>2.6691865858107233E-2</v>
      </c>
      <c r="O40">
        <f t="shared" ca="1" si="7"/>
        <v>2.1922441222808914E-5</v>
      </c>
      <c r="P40">
        <f t="shared" ca="1" si="7"/>
        <v>4.1275143691268779E-2</v>
      </c>
      <c r="Q40">
        <f t="shared" ca="1" si="7"/>
        <v>0.7068370615542835</v>
      </c>
      <c r="R40">
        <f t="shared" ca="1" si="7"/>
        <v>0.64931929939815536</v>
      </c>
      <c r="S40">
        <f t="shared" ca="1" si="7"/>
        <v>1.5464728882673271</v>
      </c>
      <c r="T40">
        <f t="shared" ca="1" si="7"/>
        <v>2.6689918148102391E-2</v>
      </c>
      <c r="U40">
        <f t="shared" ca="1" si="7"/>
        <v>0.45706412158423937</v>
      </c>
      <c r="V40">
        <f t="shared" ca="1" si="7"/>
        <v>0.41987146810735387</v>
      </c>
      <c r="X40">
        <f t="shared" ca="1" si="7"/>
        <v>4.1270052710736818E-2</v>
      </c>
      <c r="Y40">
        <f t="shared" ca="1" si="7"/>
        <v>2.6686667640985019E-2</v>
      </c>
    </row>
    <row r="41" spans="1:25" x14ac:dyDescent="0.25">
      <c r="A41" t="s">
        <v>4</v>
      </c>
      <c r="B41" t="s">
        <v>8</v>
      </c>
      <c r="C41" s="1">
        <v>183.89800702287499</v>
      </c>
      <c r="D41" s="1">
        <v>0.29974947851957401</v>
      </c>
      <c r="E41" s="1">
        <v>0.29354530330545497</v>
      </c>
      <c r="F41" s="1">
        <v>0.29257397420589398</v>
      </c>
      <c r="G41" s="1">
        <v>0.29401744123925</v>
      </c>
      <c r="H41" s="1">
        <v>7.5444808533466898E-2</v>
      </c>
      <c r="I41" s="1">
        <v>4.8927791903435099E-3</v>
      </c>
      <c r="J41" s="1">
        <v>6.5057471042963702E-3</v>
      </c>
      <c r="L41">
        <f>STDEV(L18:L37)/SQRT(COUNT(L18:L37))/L40</f>
        <v>2.9777393768602419E-3</v>
      </c>
      <c r="M41">
        <f t="shared" ref="M41:X41" si="8">STDEV(M18:M37)/SQRT(COUNT(M18:M37))/M40</f>
        <v>7.886046763698998E-4</v>
      </c>
      <c r="O41">
        <f t="shared" ca="1" si="8"/>
        <v>1.2486279179603617</v>
      </c>
      <c r="P41">
        <f t="shared" ca="1" si="8"/>
        <v>2.9983859006532496E-3</v>
      </c>
      <c r="Q41">
        <f t="shared" ca="1" si="8"/>
        <v>2.9357184713981908E-3</v>
      </c>
      <c r="R41">
        <f t="shared" ca="1" si="8"/>
        <v>2.9261126726590411E-3</v>
      </c>
      <c r="S41">
        <f t="shared" ca="1" si="8"/>
        <v>2.940592327480257E-3</v>
      </c>
      <c r="T41">
        <f t="shared" ca="1" si="8"/>
        <v>7.5464769338640949E-4</v>
      </c>
      <c r="U41">
        <f t="shared" ca="1" si="8"/>
        <v>4.8948734796865612E-5</v>
      </c>
      <c r="V41">
        <f t="shared" ca="1" si="8"/>
        <v>6.507549200601481E-5</v>
      </c>
      <c r="X41">
        <f t="shared" ca="1" si="8"/>
        <v>2.9787426484316451E-3</v>
      </c>
      <c r="Y41">
        <f ca="1">STDEV(Y18:Y37)/SQRT(COUNT(Y18:Y37))/Y40</f>
        <v>7.8882116334518177E-4</v>
      </c>
    </row>
    <row r="42" spans="1:25" x14ac:dyDescent="0.25">
      <c r="A42" t="s">
        <v>4</v>
      </c>
      <c r="B42" t="s">
        <v>7</v>
      </c>
      <c r="C42" s="1">
        <v>2.7372972140644299E-5</v>
      </c>
      <c r="D42" s="1">
        <v>1.2375880889133899E-4</v>
      </c>
      <c r="E42" s="1">
        <v>2.0750746178737501E-3</v>
      </c>
      <c r="F42" s="1">
        <v>1.89998143057102E-3</v>
      </c>
      <c r="G42" s="1">
        <v>4.54754630989509E-3</v>
      </c>
      <c r="H42" s="1">
        <v>2.01392817652466E-5</v>
      </c>
      <c r="I42" s="1">
        <v>2.23619816993193E-5</v>
      </c>
      <c r="J42" s="1">
        <v>2.7315375026926701E-5</v>
      </c>
    </row>
    <row r="43" spans="1:25" x14ac:dyDescent="0.25">
      <c r="A43" t="s">
        <v>4</v>
      </c>
      <c r="B43" t="s">
        <v>6</v>
      </c>
      <c r="C43" s="1">
        <v>822.41688925976803</v>
      </c>
      <c r="D43" s="1">
        <v>1.34052042037976</v>
      </c>
      <c r="E43" s="1">
        <v>1.31277450533358</v>
      </c>
      <c r="F43" s="1">
        <v>1.3084305895432899</v>
      </c>
      <c r="G43" s="1">
        <v>1.31488597036302</v>
      </c>
      <c r="H43" s="1">
        <v>0.33739944086057599</v>
      </c>
      <c r="I43" s="1">
        <v>2.1881173737008899E-2</v>
      </c>
      <c r="J43" s="1">
        <v>2.90945855392582E-2</v>
      </c>
    </row>
    <row r="44" spans="1:25" x14ac:dyDescent="0.25">
      <c r="A44" t="s">
        <v>4</v>
      </c>
      <c r="B44" t="s">
        <v>5</v>
      </c>
      <c r="C44" s="1">
        <v>1.2241565290537699E-4</v>
      </c>
      <c r="D44" s="1">
        <v>5.53466218990879E-4</v>
      </c>
      <c r="E44" s="1">
        <v>9.2800158079002406E-3</v>
      </c>
      <c r="F44" s="1">
        <v>8.4969752694881995E-3</v>
      </c>
      <c r="G44" s="1">
        <v>2.03372453595075E-2</v>
      </c>
      <c r="H44" s="1">
        <v>9.0065606090226902E-5</v>
      </c>
      <c r="I44" s="1">
        <v>1.00005822382568E-4</v>
      </c>
      <c r="J44" s="1">
        <v>1.22158070782216E-4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8DC84-E8A1-49C0-BFBE-CC2B8ABDA293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0.99061729979830659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1.0210711172621165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1.0092844197717581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1.0048290628816954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1755169362.273</v>
      </c>
      <c r="C18" s="1">
        <v>3.0297389531946001E-4</v>
      </c>
      <c r="D18" s="1">
        <v>4.1681608241493799E-2</v>
      </c>
      <c r="E18" s="1">
        <v>0.71299137892655395</v>
      </c>
      <c r="F18" s="1">
        <v>0.65502010282616996</v>
      </c>
      <c r="G18" s="1">
        <v>1.5597158071305299</v>
      </c>
      <c r="H18" s="1">
        <v>2.67238480567667E-2</v>
      </c>
      <c r="I18" s="1">
        <v>0.45712903316551501</v>
      </c>
      <c r="J18" s="1">
        <v>0.41996118769305302</v>
      </c>
      <c r="L18" s="4">
        <f>D18-1/$R$1*$N$7/$N$6*C18</f>
        <v>4.1611241695105147E-2</v>
      </c>
      <c r="M18" s="4">
        <f>L18/G18</f>
        <v>2.6678733077443752E-2</v>
      </c>
      <c r="O18" s="1">
        <f ca="1">C18-Summary!B$5</f>
        <v>3.1001147042338851E-4</v>
      </c>
      <c r="P18" s="1">
        <f ca="1">D18-Summary!C$5</f>
        <v>4.1669337688518278E-2</v>
      </c>
      <c r="Q18" s="1">
        <f ca="1">E18-Summary!D$5</f>
        <v>0.71292746318450306</v>
      </c>
      <c r="R18" s="1">
        <f ca="1">F18-Summary!E$5</f>
        <v>0.65493733707893409</v>
      </c>
      <c r="S18" s="1">
        <f ca="1">G18-Summary!F$5</f>
        <v>1.559495992159682</v>
      </c>
      <c r="T18" s="1">
        <f ca="1">P18/S18</f>
        <v>2.6719746570693086E-2</v>
      </c>
      <c r="U18" s="1">
        <f ca="1">Q18/S18</f>
        <v>0.45715248180740692</v>
      </c>
      <c r="V18" s="1">
        <f ca="1">R18/S18</f>
        <v>0.41996731018970956</v>
      </c>
      <c r="X18" s="4">
        <f ca="1">P18-1/$R$1*$N$7/$N$6*O18</f>
        <v>4.1597336645353943E-2</v>
      </c>
      <c r="Y18" s="4">
        <f ca="1">X18/S18</f>
        <v>2.6673577139334291E-2</v>
      </c>
    </row>
    <row r="19" spans="1:25" x14ac:dyDescent="0.25">
      <c r="A19">
        <v>2</v>
      </c>
      <c r="B19">
        <v>1755169369.2709999</v>
      </c>
      <c r="C19" s="1">
        <v>-5.8150355440154201E-5</v>
      </c>
      <c r="D19" s="1">
        <v>4.2421325563000697E-2</v>
      </c>
      <c r="E19" s="1">
        <v>0.727067109477193</v>
      </c>
      <c r="F19" s="1">
        <v>0.66770410558799598</v>
      </c>
      <c r="G19" s="1">
        <v>1.59149605811988</v>
      </c>
      <c r="H19" s="1">
        <v>2.6654998827402202E-2</v>
      </c>
      <c r="I19" s="1">
        <v>0.45684505831331701</v>
      </c>
      <c r="J19" s="1">
        <v>0.41954493206649202</v>
      </c>
      <c r="L19" s="4">
        <f t="shared" ref="L19:L36" si="0">D19-1/$R$1*$N$7/$N$6*C19</f>
        <v>4.2434831147959699E-2</v>
      </c>
      <c r="M19" s="4">
        <f t="shared" ref="M19:M37" si="1">L19/G19</f>
        <v>2.6663484921282336E-2</v>
      </c>
      <c r="O19" s="1">
        <f ca="1">C19-Summary!B$5</f>
        <v>-5.1112780336225685E-5</v>
      </c>
      <c r="P19" s="1">
        <f ca="1">D19-Summary!C$5</f>
        <v>4.2409055010025176E-2</v>
      </c>
      <c r="Q19" s="1">
        <f ca="1">E19-Summary!D$5</f>
        <v>0.72700319373514211</v>
      </c>
      <c r="R19" s="1">
        <f ca="1">F19-Summary!E$5</f>
        <v>0.66762133984076011</v>
      </c>
      <c r="S19" s="1">
        <f ca="1">G19-Summary!F$5</f>
        <v>1.5912762431490322</v>
      </c>
      <c r="T19" s="1">
        <f t="shared" ref="T19:T37" ca="1" si="2">P19/S19</f>
        <v>2.6650969743694793E-2</v>
      </c>
      <c r="U19" s="1">
        <f t="shared" ref="U19:U37" ca="1" si="3">Q19/S19</f>
        <v>0.45686799942192946</v>
      </c>
      <c r="V19" s="1">
        <f t="shared" ref="V19:V37" ca="1" si="4">R19/S19</f>
        <v>0.41955087478688236</v>
      </c>
      <c r="X19" s="4">
        <f t="shared" ref="X19:X37" ca="1" si="5">P19-1/$R$1*$N$7/$N$6*O19</f>
        <v>4.2420926098208502E-2</v>
      </c>
      <c r="Y19" s="4">
        <f t="shared" ref="Y19:Y37" ca="1" si="6">X19/S19</f>
        <v>2.6658429848899302E-2</v>
      </c>
    </row>
    <row r="20" spans="1:25" x14ac:dyDescent="0.25">
      <c r="A20">
        <v>3</v>
      </c>
      <c r="B20">
        <v>1755169375.27</v>
      </c>
      <c r="C20" s="1">
        <v>2.7958102144609598E-4</v>
      </c>
      <c r="D20" s="1">
        <v>4.3026693503797002E-2</v>
      </c>
      <c r="E20" s="1">
        <v>0.74100918156291395</v>
      </c>
      <c r="F20" s="1">
        <v>0.68066049648073002</v>
      </c>
      <c r="G20" s="1">
        <v>1.62136515077754</v>
      </c>
      <c r="H20" s="1">
        <v>2.65373247248856E-2</v>
      </c>
      <c r="I20" s="1">
        <v>0.45702794414173298</v>
      </c>
      <c r="J20" s="1">
        <v>0.41980703492628402</v>
      </c>
      <c r="L20" s="4">
        <f t="shared" si="0"/>
        <v>4.296176001870506E-2</v>
      </c>
      <c r="M20" s="4">
        <f t="shared" si="1"/>
        <v>2.6497276075103975E-2</v>
      </c>
      <c r="O20" s="1">
        <f ca="1">C20-Summary!B$5</f>
        <v>2.8661859655002448E-4</v>
      </c>
      <c r="P20" s="1">
        <f ca="1">D20-Summary!C$5</f>
        <v>4.3014422950821481E-2</v>
      </c>
      <c r="Q20" s="1">
        <f ca="1">E20-Summary!D$5</f>
        <v>0.74094526582086306</v>
      </c>
      <c r="R20" s="1">
        <f ca="1">F20-Summary!E$5</f>
        <v>0.68057773073349415</v>
      </c>
      <c r="S20" s="1">
        <f ca="1">G20-Summary!F$5</f>
        <v>1.6211453358066921</v>
      </c>
      <c r="T20" s="1">
        <f t="shared" ca="1" si="2"/>
        <v>2.6533353920064937E-2</v>
      </c>
      <c r="U20" s="1">
        <f t="shared" ca="1" si="3"/>
        <v>0.45705048736556619</v>
      </c>
      <c r="V20" s="1">
        <f t="shared" ca="1" si="4"/>
        <v>0.419812903693076</v>
      </c>
      <c r="X20" s="4">
        <f t="shared" ca="1" si="5"/>
        <v>4.2947854968953862E-2</v>
      </c>
      <c r="Y20" s="4">
        <f t="shared" ca="1" si="6"/>
        <v>2.6492291604184114E-2</v>
      </c>
    </row>
    <row r="21" spans="1:25" x14ac:dyDescent="0.25">
      <c r="A21">
        <v>4</v>
      </c>
      <c r="B21">
        <v>1755169381.273</v>
      </c>
      <c r="C21" s="1">
        <v>1.4765558132201199E-4</v>
      </c>
      <c r="D21" s="1">
        <v>4.19892797358523E-2</v>
      </c>
      <c r="E21" s="1">
        <v>0.71947161844672902</v>
      </c>
      <c r="F21" s="1">
        <v>0.66086957114545697</v>
      </c>
      <c r="G21" s="1">
        <v>1.5750294939027201</v>
      </c>
      <c r="H21" s="1">
        <v>2.66593609188919E-2</v>
      </c>
      <c r="I21" s="1">
        <v>0.45679882264551702</v>
      </c>
      <c r="J21" s="1">
        <v>0.41959187031342898</v>
      </c>
      <c r="L21" s="4">
        <f t="shared" si="0"/>
        <v>4.1954986308355244E-2</v>
      </c>
      <c r="M21" s="4">
        <f t="shared" si="1"/>
        <v>2.6637587721863032E-2</v>
      </c>
      <c r="O21" s="1">
        <f ca="1">C21-Summary!B$5</f>
        <v>1.5469315642594052E-4</v>
      </c>
      <c r="P21" s="1">
        <f ca="1">D21-Summary!C$5</f>
        <v>4.1977009182876779E-2</v>
      </c>
      <c r="Q21" s="1">
        <f ca="1">E21-Summary!D$5</f>
        <v>0.71940770270467813</v>
      </c>
      <c r="R21" s="1">
        <f ca="1">F21-Summary!E$5</f>
        <v>0.6607868053982211</v>
      </c>
      <c r="S21" s="1">
        <f ca="1">G21-Summary!F$5</f>
        <v>1.5748096789318722</v>
      </c>
      <c r="T21" s="1">
        <f t="shared" ca="1" si="2"/>
        <v>2.6655290315048125E-2</v>
      </c>
      <c r="U21" s="1">
        <f t="shared" ca="1" si="3"/>
        <v>0.45682199717785732</v>
      </c>
      <c r="V21" s="1">
        <f t="shared" ca="1" si="4"/>
        <v>0.41959788172397139</v>
      </c>
      <c r="X21" s="4">
        <f t="shared" ca="1" si="5"/>
        <v>4.1941081258604046E-2</v>
      </c>
      <c r="Y21" s="4">
        <f t="shared" ca="1" si="6"/>
        <v>2.6632476177725128E-2</v>
      </c>
    </row>
    <row r="22" spans="1:25" x14ac:dyDescent="0.25">
      <c r="A22">
        <v>5</v>
      </c>
      <c r="B22">
        <v>1755169387.2709999</v>
      </c>
      <c r="C22" s="1">
        <v>-2.5411369229461399E-5</v>
      </c>
      <c r="D22" s="1">
        <v>4.2018905260023498E-2</v>
      </c>
      <c r="E22" s="1">
        <v>0.72165889540154304</v>
      </c>
      <c r="F22" s="1">
        <v>0.66329291720829098</v>
      </c>
      <c r="G22" s="1">
        <v>1.57895946777728</v>
      </c>
      <c r="H22" s="1">
        <v>2.6611769407338799E-2</v>
      </c>
      <c r="I22" s="1">
        <v>0.45704713143614201</v>
      </c>
      <c r="J22" s="1">
        <v>0.42008229517253898</v>
      </c>
      <c r="L22" s="4">
        <f t="shared" si="0"/>
        <v>4.2024807122590893E-2</v>
      </c>
      <c r="M22" s="4">
        <f t="shared" si="1"/>
        <v>2.6615507224988944E-2</v>
      </c>
      <c r="O22" s="1">
        <f ca="1">C22-Summary!B$5</f>
        <v>-1.8373794125532879E-5</v>
      </c>
      <c r="P22" s="1">
        <f ca="1">D22-Summary!C$5</f>
        <v>4.2006634707047977E-2</v>
      </c>
      <c r="Q22" s="1">
        <f ca="1">E22-Summary!D$5</f>
        <v>0.72159497965949215</v>
      </c>
      <c r="R22" s="1">
        <f ca="1">F22-Summary!E$5</f>
        <v>0.66321015146105511</v>
      </c>
      <c r="S22" s="1">
        <f ca="1">G22-Summary!F$5</f>
        <v>1.5787396528064321</v>
      </c>
      <c r="T22" s="1">
        <f t="shared" ca="1" si="2"/>
        <v>2.6607702310115076E-2</v>
      </c>
      <c r="U22" s="1">
        <f t="shared" ca="1" si="3"/>
        <v>0.45707028285300583</v>
      </c>
      <c r="V22" s="1">
        <f t="shared" ca="1" si="4"/>
        <v>0.42008835990285393</v>
      </c>
      <c r="X22" s="4">
        <f t="shared" ca="1" si="5"/>
        <v>4.2010902072839695E-2</v>
      </c>
      <c r="Y22" s="4">
        <f t="shared" ca="1" si="6"/>
        <v>2.6610405330707566E-2</v>
      </c>
    </row>
    <row r="23" spans="1:25" x14ac:dyDescent="0.25">
      <c r="A23">
        <v>6</v>
      </c>
      <c r="B23">
        <v>1755169393.2709999</v>
      </c>
      <c r="C23" s="1">
        <v>5.1295646828508299E-5</v>
      </c>
      <c r="D23" s="1">
        <v>4.2211970408156899E-2</v>
      </c>
      <c r="E23" s="1">
        <v>0.72240670676220797</v>
      </c>
      <c r="F23" s="1">
        <v>0.66366807174102105</v>
      </c>
      <c r="G23" s="1">
        <v>1.5801345246791301</v>
      </c>
      <c r="H23" s="1">
        <v>2.67141624645716E-2</v>
      </c>
      <c r="I23" s="1">
        <v>0.45718050930435999</v>
      </c>
      <c r="J23" s="1">
        <v>0.42000732303206201</v>
      </c>
      <c r="L23" s="4">
        <f t="shared" si="0"/>
        <v>4.2200056848712156E-2</v>
      </c>
      <c r="M23" s="4">
        <f t="shared" si="1"/>
        <v>2.6706622879011842E-2</v>
      </c>
      <c r="O23" s="1">
        <f ca="1">C23-Summary!B$5</f>
        <v>5.8333221932436816E-5</v>
      </c>
      <c r="P23" s="1">
        <f ca="1">D23-Summary!C$5</f>
        <v>4.2199699855181377E-2</v>
      </c>
      <c r="Q23" s="1">
        <f ca="1">E23-Summary!D$5</f>
        <v>0.72234279102015708</v>
      </c>
      <c r="R23" s="1">
        <f ca="1">F23-Summary!E$5</f>
        <v>0.66358530599378518</v>
      </c>
      <c r="S23" s="1">
        <f ca="1">G23-Summary!F$5</f>
        <v>1.5799147097082822</v>
      </c>
      <c r="T23" s="1">
        <f t="shared" ca="1" si="2"/>
        <v>2.6710112638278553E-2</v>
      </c>
      <c r="U23" s="1">
        <f t="shared" ca="1" si="3"/>
        <v>0.45720366205941049</v>
      </c>
      <c r="V23" s="1">
        <f t="shared" ca="1" si="4"/>
        <v>0.42001337282080914</v>
      </c>
      <c r="X23" s="4">
        <f t="shared" ca="1" si="5"/>
        <v>4.2186151798960958E-2</v>
      </c>
      <c r="Y23" s="4">
        <f t="shared" ca="1" si="6"/>
        <v>2.6701537456253113E-2</v>
      </c>
    </row>
    <row r="24" spans="1:25" x14ac:dyDescent="0.25">
      <c r="A24">
        <v>7</v>
      </c>
      <c r="B24">
        <v>1755169399.273</v>
      </c>
      <c r="C24" s="1">
        <v>1.7759456170434701E-4</v>
      </c>
      <c r="D24" s="1">
        <v>4.2646980903419798E-2</v>
      </c>
      <c r="E24" s="1">
        <v>0.73006750279958599</v>
      </c>
      <c r="F24" s="1">
        <v>0.67054517046194095</v>
      </c>
      <c r="G24" s="1">
        <v>1.59807021645201</v>
      </c>
      <c r="H24" s="1">
        <v>2.6686550105478699E-2</v>
      </c>
      <c r="I24" s="1">
        <v>0.456843194550275</v>
      </c>
      <c r="J24" s="1">
        <v>0.41959681343080502</v>
      </c>
      <c r="L24" s="4">
        <f t="shared" si="0"/>
        <v>4.2605734062825279E-2</v>
      </c>
      <c r="M24" s="4">
        <f t="shared" si="1"/>
        <v>2.6660739699796994E-2</v>
      </c>
      <c r="O24" s="1">
        <f ca="1">C24-Summary!B$5</f>
        <v>1.8463213680827554E-4</v>
      </c>
      <c r="P24" s="1">
        <f ca="1">D24-Summary!C$5</f>
        <v>4.2634710350444277E-2</v>
      </c>
      <c r="Q24" s="1">
        <f ca="1">E24-Summary!D$5</f>
        <v>0.7300035870575351</v>
      </c>
      <c r="R24" s="1">
        <f ca="1">F24-Summary!E$5</f>
        <v>0.67046240471470508</v>
      </c>
      <c r="S24" s="1">
        <f ca="1">G24-Summary!F$5</f>
        <v>1.5978504014811621</v>
      </c>
      <c r="T24" s="1">
        <f t="shared" ca="1" si="2"/>
        <v>2.6682541939422558E-2</v>
      </c>
      <c r="U24" s="1">
        <f t="shared" ca="1" si="3"/>
        <v>0.45686604101412903</v>
      </c>
      <c r="V24" s="1">
        <f t="shared" ca="1" si="4"/>
        <v>0.41960273883788207</v>
      </c>
      <c r="X24" s="4">
        <f t="shared" ca="1" si="5"/>
        <v>4.2591829013074081E-2</v>
      </c>
      <c r="Y24" s="4">
        <f t="shared" ca="1" si="6"/>
        <v>2.6655705048227708E-2</v>
      </c>
    </row>
    <row r="25" spans="1:25" x14ac:dyDescent="0.25">
      <c r="A25">
        <v>8</v>
      </c>
      <c r="B25">
        <v>1755169405.2739999</v>
      </c>
      <c r="C25" s="1">
        <v>1.2613749946972699E-4</v>
      </c>
      <c r="D25" s="1">
        <v>4.2762696739492997E-2</v>
      </c>
      <c r="E25" s="1">
        <v>0.73078737987723696</v>
      </c>
      <c r="F25" s="1">
        <v>0.67095926784942905</v>
      </c>
      <c r="G25" s="1">
        <v>1.59851232060371</v>
      </c>
      <c r="H25" s="1">
        <v>2.6751559051695399E-2</v>
      </c>
      <c r="I25" s="1">
        <v>0.457167186300596</v>
      </c>
      <c r="J25" s="1">
        <v>0.41973981632873802</v>
      </c>
      <c r="L25" s="4">
        <f t="shared" si="0"/>
        <v>4.2733400947529053E-2</v>
      </c>
      <c r="M25" s="4">
        <f t="shared" si="1"/>
        <v>2.673323214136375E-2</v>
      </c>
      <c r="O25" s="1">
        <f ca="1">C25-Summary!B$5</f>
        <v>1.3317507457365552E-4</v>
      </c>
      <c r="P25" s="1">
        <f ca="1">D25-Summary!C$5</f>
        <v>4.2750426186517476E-2</v>
      </c>
      <c r="Q25" s="1">
        <f ca="1">E25-Summary!D$5</f>
        <v>0.73072346413518607</v>
      </c>
      <c r="R25" s="1">
        <f ca="1">F25-Summary!E$5</f>
        <v>0.67087650210219318</v>
      </c>
      <c r="S25" s="1">
        <f ca="1">G25-Summary!F$5</f>
        <v>1.5982925056328621</v>
      </c>
      <c r="T25" s="1">
        <f t="shared" ca="1" si="2"/>
        <v>2.6747560935093017E-2</v>
      </c>
      <c r="U25" s="1">
        <f t="shared" ca="1" si="3"/>
        <v>0.4571900710038353</v>
      </c>
      <c r="V25" s="1">
        <f t="shared" ca="1" si="4"/>
        <v>0.4197457597641378</v>
      </c>
      <c r="X25" s="4">
        <f t="shared" ca="1" si="5"/>
        <v>4.2719495897777848E-2</v>
      </c>
      <c r="Y25" s="4">
        <f t="shared" ca="1" si="6"/>
        <v>2.6728208852398128E-2</v>
      </c>
    </row>
    <row r="26" spans="1:25" x14ac:dyDescent="0.25">
      <c r="A26">
        <v>9</v>
      </c>
      <c r="B26">
        <v>1755169412.2690001</v>
      </c>
      <c r="C26" s="1">
        <v>1.38299835981163E-4</v>
      </c>
      <c r="D26" s="1">
        <v>4.3058262978926197E-2</v>
      </c>
      <c r="E26" s="1">
        <v>0.73584498834674505</v>
      </c>
      <c r="F26" s="1">
        <v>0.67600047029600097</v>
      </c>
      <c r="G26" s="1">
        <v>1.61025047658145</v>
      </c>
      <c r="H26" s="1">
        <v>2.6740102614556199E-2</v>
      </c>
      <c r="I26" s="1">
        <v>0.456975482416211</v>
      </c>
      <c r="J26" s="1">
        <v>0.419810756231628</v>
      </c>
      <c r="L26" s="4">
        <f t="shared" si="0"/>
        <v>4.3026142449816417E-2</v>
      </c>
      <c r="M26" s="4">
        <f t="shared" si="1"/>
        <v>2.6720155078705891E-2</v>
      </c>
      <c r="O26" s="1">
        <f ca="1">C26-Summary!B$5</f>
        <v>1.4533741108509153E-4</v>
      </c>
      <c r="P26" s="1">
        <f ca="1">D26-Summary!C$5</f>
        <v>4.3045992425950676E-2</v>
      </c>
      <c r="Q26" s="1">
        <f ca="1">E26-Summary!D$5</f>
        <v>0.73578107260469416</v>
      </c>
      <c r="R26" s="1">
        <f ca="1">F26-Summary!E$5</f>
        <v>0.6759177045487651</v>
      </c>
      <c r="S26" s="1">
        <f ca="1">G26-Summary!F$5</f>
        <v>1.6100306616106022</v>
      </c>
      <c r="T26" s="1">
        <f t="shared" ca="1" si="2"/>
        <v>2.673613208265823E-2</v>
      </c>
      <c r="U26" s="1">
        <f t="shared" ca="1" si="3"/>
        <v>0.45699817410225713</v>
      </c>
      <c r="V26" s="1">
        <f t="shared" ca="1" si="4"/>
        <v>0.41981666602088652</v>
      </c>
      <c r="X26" s="4">
        <f t="shared" ca="1" si="5"/>
        <v>4.3012237400065219E-2</v>
      </c>
      <c r="Y26" s="4">
        <f t="shared" ca="1" si="6"/>
        <v>2.6715166627347155E-2</v>
      </c>
    </row>
    <row r="27" spans="1:25" x14ac:dyDescent="0.25">
      <c r="A27">
        <v>10</v>
      </c>
      <c r="B27">
        <v>1755169418.273</v>
      </c>
      <c r="C27" s="1">
        <v>-5.0667254235046299E-5</v>
      </c>
      <c r="D27" s="1">
        <v>4.3569252452785603E-2</v>
      </c>
      <c r="E27" s="1">
        <v>0.74393321708482296</v>
      </c>
      <c r="F27" s="1">
        <v>0.68317462831503495</v>
      </c>
      <c r="G27" s="1">
        <v>1.6282469498166601</v>
      </c>
      <c r="H27" s="1">
        <v>2.67583811274398E-2</v>
      </c>
      <c r="I27" s="1">
        <v>0.456892130010492</v>
      </c>
      <c r="J27" s="1">
        <v>0.41957678986713798</v>
      </c>
      <c r="L27" s="4">
        <f t="shared" si="0"/>
        <v>4.3581020066268461E-2</v>
      </c>
      <c r="M27" s="4">
        <f t="shared" si="1"/>
        <v>2.6765608294967581E-2</v>
      </c>
      <c r="O27" s="1">
        <f ca="1">C27-Summary!B$5</f>
        <v>-4.3629679131117782E-5</v>
      </c>
      <c r="P27" s="1">
        <f ca="1">D27-Summary!C$5</f>
        <v>4.3556981899810082E-2</v>
      </c>
      <c r="Q27" s="1">
        <f ca="1">E27-Summary!D$5</f>
        <v>0.74386930134277207</v>
      </c>
      <c r="R27" s="1">
        <f ca="1">F27-Summary!E$5</f>
        <v>0.68309186256779908</v>
      </c>
      <c r="S27" s="1">
        <f ca="1">G27-Summary!F$5</f>
        <v>1.6280271348458122</v>
      </c>
      <c r="T27" s="1">
        <f t="shared" ca="1" si="2"/>
        <v>2.6754456954389334E-2</v>
      </c>
      <c r="U27" s="1">
        <f t="shared" ca="1" si="3"/>
        <v>0.45691455960482052</v>
      </c>
      <c r="V27" s="1">
        <f t="shared" ca="1" si="4"/>
        <v>0.41958260273867831</v>
      </c>
      <c r="X27" s="4">
        <f t="shared" ca="1" si="5"/>
        <v>4.3567115016517263E-2</v>
      </c>
      <c r="Y27" s="4">
        <f t="shared" ca="1" si="6"/>
        <v>2.6760681123809055E-2</v>
      </c>
    </row>
    <row r="28" spans="1:25" x14ac:dyDescent="0.25">
      <c r="A28">
        <v>11</v>
      </c>
      <c r="B28">
        <v>1755169424.2750001</v>
      </c>
      <c r="C28" s="1">
        <v>8.9651388139136594E-5</v>
      </c>
      <c r="D28" s="1">
        <v>4.3092703537958701E-2</v>
      </c>
      <c r="E28" s="1">
        <v>0.73829445380465297</v>
      </c>
      <c r="F28" s="1">
        <v>0.678423826691264</v>
      </c>
      <c r="G28" s="1">
        <v>1.6150320657777699</v>
      </c>
      <c r="H28" s="1">
        <v>2.6682258792927401E-2</v>
      </c>
      <c r="I28" s="1">
        <v>0.45713919212440002</v>
      </c>
      <c r="J28" s="1">
        <v>0.42006833242939101</v>
      </c>
      <c r="L28" s="4">
        <f t="shared" si="0"/>
        <v>4.3071881748821893E-2</v>
      </c>
      <c r="M28" s="4">
        <f t="shared" si="1"/>
        <v>2.6669366300216005E-2</v>
      </c>
      <c r="O28" s="1">
        <f ca="1">C28-Summary!B$5</f>
        <v>9.6688963243065111E-5</v>
      </c>
      <c r="P28" s="1">
        <f ca="1">D28-Summary!C$5</f>
        <v>4.308043298498318E-2</v>
      </c>
      <c r="Q28" s="1">
        <f ca="1">E28-Summary!D$5</f>
        <v>0.73823053806260208</v>
      </c>
      <c r="R28" s="1">
        <f ca="1">F28-Summary!E$5</f>
        <v>0.67834106094402813</v>
      </c>
      <c r="S28" s="1">
        <f ca="1">G28-Summary!F$5</f>
        <v>1.614812250806922</v>
      </c>
      <c r="T28" s="1">
        <f t="shared" ca="1" si="2"/>
        <v>2.6678292144152287E-2</v>
      </c>
      <c r="U28" s="1">
        <f t="shared" ca="1" si="3"/>
        <v>0.45716183890338219</v>
      </c>
      <c r="V28" s="1">
        <f t="shared" ca="1" si="4"/>
        <v>0.42007425978163154</v>
      </c>
      <c r="X28" s="4">
        <f t="shared" ca="1" si="5"/>
        <v>4.3057976699070695E-2</v>
      </c>
      <c r="Y28" s="4">
        <f t="shared" ca="1" si="6"/>
        <v>2.6664385706483596E-2</v>
      </c>
    </row>
    <row r="29" spans="1:25" x14ac:dyDescent="0.25">
      <c r="A29">
        <v>12</v>
      </c>
      <c r="B29">
        <v>1755169430.273</v>
      </c>
      <c r="C29" s="1">
        <v>2.4166875148953399E-5</v>
      </c>
      <c r="D29" s="1">
        <v>4.3140539606758899E-2</v>
      </c>
      <c r="E29" s="1">
        <v>0.73799502884026402</v>
      </c>
      <c r="F29" s="1">
        <v>0.67790994861035503</v>
      </c>
      <c r="G29" s="1">
        <v>1.6148012955997999</v>
      </c>
      <c r="H29" s="1">
        <v>2.6715695438388001E-2</v>
      </c>
      <c r="I29" s="1">
        <v>0.45701909631311</v>
      </c>
      <c r="J29" s="1">
        <v>0.41981013419892499</v>
      </c>
      <c r="L29" s="4">
        <f t="shared" si="0"/>
        <v>4.3134926781470947E-2</v>
      </c>
      <c r="M29" s="4">
        <f t="shared" si="1"/>
        <v>2.671221957711457E-2</v>
      </c>
      <c r="O29" s="1">
        <f ca="1">C29-Summary!B$5</f>
        <v>3.1204450252881916E-5</v>
      </c>
      <c r="P29" s="1">
        <f ca="1">D29-Summary!C$5</f>
        <v>4.3128269053783377E-2</v>
      </c>
      <c r="Q29" s="1">
        <f ca="1">E29-Summary!D$5</f>
        <v>0.73793111309821313</v>
      </c>
      <c r="R29" s="1">
        <f ca="1">F29-Summary!E$5</f>
        <v>0.67782718286311916</v>
      </c>
      <c r="S29" s="1">
        <f ca="1">G29-Summary!F$5</f>
        <v>1.614581480628952</v>
      </c>
      <c r="T29" s="1">
        <f t="shared" ca="1" si="2"/>
        <v>2.6711732774850717E-2</v>
      </c>
      <c r="U29" s="1">
        <f t="shared" ca="1" si="3"/>
        <v>0.4570417299786913</v>
      </c>
      <c r="V29" s="1">
        <f t="shared" ca="1" si="4"/>
        <v>0.41981602724631467</v>
      </c>
      <c r="X29" s="4">
        <f t="shared" ca="1" si="5"/>
        <v>4.312102173171975E-2</v>
      </c>
      <c r="Y29" s="4">
        <f t="shared" ca="1" si="6"/>
        <v>2.670724410571226E-2</v>
      </c>
    </row>
    <row r="30" spans="1:25" x14ac:dyDescent="0.25">
      <c r="A30">
        <v>13</v>
      </c>
      <c r="B30">
        <v>1755169437.27</v>
      </c>
      <c r="C30" s="1">
        <v>1.90693150873463E-4</v>
      </c>
      <c r="D30" s="1">
        <v>4.3035303262251703E-2</v>
      </c>
      <c r="E30" s="1">
        <v>0.73732091100209396</v>
      </c>
      <c r="F30" s="1">
        <v>0.67749747115024495</v>
      </c>
      <c r="G30" s="1">
        <v>1.6131247919048901</v>
      </c>
      <c r="H30" s="1">
        <v>2.6678223208901598E-2</v>
      </c>
      <c r="I30" s="1">
        <v>0.45707617581861798</v>
      </c>
      <c r="J30" s="1">
        <v>0.41999073757350602</v>
      </c>
      <c r="L30" s="4">
        <f t="shared" si="0"/>
        <v>4.2991014237176495E-2</v>
      </c>
      <c r="M30" s="4">
        <f t="shared" si="1"/>
        <v>2.6650767784933558E-2</v>
      </c>
      <c r="O30" s="1">
        <f ca="1">C30-Summary!B$5</f>
        <v>1.9773072597739153E-4</v>
      </c>
      <c r="P30" s="1">
        <f ca="1">D30-Summary!C$5</f>
        <v>4.3023032709276182E-2</v>
      </c>
      <c r="Q30" s="1">
        <f ca="1">E30-Summary!D$5</f>
        <v>0.73725699526004307</v>
      </c>
      <c r="R30" s="1">
        <f ca="1">F30-Summary!E$5</f>
        <v>0.67741470540300908</v>
      </c>
      <c r="S30" s="1">
        <f ca="1">G30-Summary!F$5</f>
        <v>1.6129049769340422</v>
      </c>
      <c r="T30" s="1">
        <f t="shared" ca="1" si="2"/>
        <v>2.6674251319540418E-2</v>
      </c>
      <c r="U30" s="1">
        <f t="shared" ca="1" si="3"/>
        <v>0.45709884078942381</v>
      </c>
      <c r="V30" s="1">
        <f t="shared" ca="1" si="4"/>
        <v>0.4199966613598658</v>
      </c>
      <c r="X30" s="4">
        <f t="shared" ca="1" si="5"/>
        <v>4.2977109187425297E-2</v>
      </c>
      <c r="Y30" s="4">
        <f t="shared" ca="1" si="6"/>
        <v>2.6645778766905492E-2</v>
      </c>
    </row>
    <row r="31" spans="1:25" x14ac:dyDescent="0.25">
      <c r="A31">
        <v>14</v>
      </c>
      <c r="B31">
        <v>1755169443.2739999</v>
      </c>
      <c r="C31" s="1">
        <v>-1.3297825040593401E-4</v>
      </c>
      <c r="D31" s="1">
        <v>4.3071656389344501E-2</v>
      </c>
      <c r="E31" s="1">
        <v>0.73517339242621005</v>
      </c>
      <c r="F31" s="1">
        <v>0.67594739821519501</v>
      </c>
      <c r="G31" s="1">
        <v>1.60946393244523</v>
      </c>
      <c r="H31" s="1">
        <v>2.6761492147205999E-2</v>
      </c>
      <c r="I31" s="1">
        <v>0.45678152682133799</v>
      </c>
      <c r="J31" s="1">
        <v>0.41998294251194401</v>
      </c>
      <c r="L31" s="4">
        <f t="shared" si="0"/>
        <v>4.3102540965112998E-2</v>
      </c>
      <c r="M31" s="4">
        <f t="shared" si="1"/>
        <v>2.6780681502833102E-2</v>
      </c>
      <c r="O31" s="1">
        <f ca="1">C31-Summary!B$5</f>
        <v>-1.2594067530200548E-4</v>
      </c>
      <c r="P31" s="1">
        <f ca="1">D31-Summary!C$5</f>
        <v>4.305938583636898E-2</v>
      </c>
      <c r="Q31" s="1">
        <f ca="1">E31-Summary!D$5</f>
        <v>0.73510947668415916</v>
      </c>
      <c r="R31" s="1">
        <f ca="1">F31-Summary!E$5</f>
        <v>0.67586463246795914</v>
      </c>
      <c r="S31" s="1">
        <f ca="1">G31-Summary!F$5</f>
        <v>1.6092441174743821</v>
      </c>
      <c r="T31" s="1">
        <f t="shared" ca="1" si="2"/>
        <v>2.6757522596353035E-2</v>
      </c>
      <c r="U31" s="1">
        <f t="shared" ca="1" si="3"/>
        <v>0.45680420310491615</v>
      </c>
      <c r="V31" s="1">
        <f t="shared" ca="1" si="4"/>
        <v>0.41998887870952145</v>
      </c>
      <c r="X31" s="4">
        <f t="shared" ca="1" si="5"/>
        <v>4.30886359153618E-2</v>
      </c>
      <c r="Y31" s="4">
        <f t="shared" ca="1" si="6"/>
        <v>2.677569888090502E-2</v>
      </c>
    </row>
    <row r="32" spans="1:25" x14ac:dyDescent="0.25">
      <c r="A32">
        <v>15</v>
      </c>
      <c r="B32">
        <v>1755169449.27</v>
      </c>
      <c r="C32" s="1">
        <v>8.5909299051438798E-5</v>
      </c>
      <c r="D32" s="1">
        <v>4.2690970476861399E-2</v>
      </c>
      <c r="E32" s="1">
        <v>0.73025231755104103</v>
      </c>
      <c r="F32" s="1">
        <v>0.67066347079286104</v>
      </c>
      <c r="G32" s="1">
        <v>1.59703906268551</v>
      </c>
      <c r="H32" s="1">
        <v>2.6731325159369601E-2</v>
      </c>
      <c r="I32" s="1">
        <v>0.45725388602773298</v>
      </c>
      <c r="J32" s="1">
        <v>0.41994180760055999</v>
      </c>
      <c r="L32" s="4">
        <f t="shared" si="0"/>
        <v>4.2671017798527361E-2</v>
      </c>
      <c r="M32" s="4">
        <f t="shared" si="1"/>
        <v>2.6718831615034935E-2</v>
      </c>
      <c r="O32" s="1">
        <f ca="1">C32-Summary!B$5</f>
        <v>9.2946874155367315E-5</v>
      </c>
      <c r="P32" s="1">
        <f ca="1">D32-Summary!C$5</f>
        <v>4.2678699923885878E-2</v>
      </c>
      <c r="Q32" s="1">
        <f ca="1">E32-Summary!D$5</f>
        <v>0.73018840180899014</v>
      </c>
      <c r="R32" s="1">
        <f ca="1">F32-Summary!E$5</f>
        <v>0.67058070504562517</v>
      </c>
      <c r="S32" s="1">
        <f ca="1">G32-Summary!F$5</f>
        <v>1.5968192477146621</v>
      </c>
      <c r="T32" s="1">
        <f t="shared" ca="1" si="2"/>
        <v>2.6727320568666012E-2</v>
      </c>
      <c r="U32" s="1">
        <f t="shared" ca="1" si="3"/>
        <v>0.45727680377977792</v>
      </c>
      <c r="V32" s="1">
        <f t="shared" ca="1" si="4"/>
        <v>0.41994778432521263</v>
      </c>
      <c r="X32" s="4">
        <f t="shared" ca="1" si="5"/>
        <v>4.2657112748776163E-2</v>
      </c>
      <c r="Y32" s="4">
        <f t="shared" ca="1" si="6"/>
        <v>2.6713801709132845E-2</v>
      </c>
    </row>
    <row r="33" spans="1:25" x14ac:dyDescent="0.25">
      <c r="A33">
        <v>16</v>
      </c>
      <c r="B33">
        <v>1755169455.2720001</v>
      </c>
      <c r="C33" s="1">
        <v>1.7759456170434701E-4</v>
      </c>
      <c r="D33" s="1">
        <v>4.2608730666604103E-2</v>
      </c>
      <c r="E33" s="1">
        <v>0.73104652418806904</v>
      </c>
      <c r="F33" s="1">
        <v>0.67179414932441295</v>
      </c>
      <c r="G33" s="1">
        <v>1.6001686067574299</v>
      </c>
      <c r="H33" s="1">
        <v>2.6627650665479501E-2</v>
      </c>
      <c r="I33" s="1">
        <v>0.456855934493962</v>
      </c>
      <c r="J33" s="1">
        <v>0.41982710227376002</v>
      </c>
      <c r="L33" s="4">
        <f t="shared" si="0"/>
        <v>4.2567483826009583E-2</v>
      </c>
      <c r="M33" s="4">
        <f t="shared" si="1"/>
        <v>2.6601874106421838E-2</v>
      </c>
      <c r="O33" s="1">
        <f ca="1">C33-Summary!B$5</f>
        <v>1.8463213680827554E-4</v>
      </c>
      <c r="P33" s="1">
        <f ca="1">D33-Summary!C$5</f>
        <v>4.2596460113628581E-2</v>
      </c>
      <c r="Q33" s="1">
        <f ca="1">E33-Summary!D$5</f>
        <v>0.73098260844601815</v>
      </c>
      <c r="R33" s="1">
        <f ca="1">F33-Summary!E$5</f>
        <v>0.67171138357717708</v>
      </c>
      <c r="S33" s="1">
        <f ca="1">G33-Summary!F$5</f>
        <v>1.599948791786582</v>
      </c>
      <c r="T33" s="1">
        <f t="shared" ca="1" si="2"/>
        <v>2.6623639664156543E-2</v>
      </c>
      <c r="U33" s="1">
        <f t="shared" ca="1" si="3"/>
        <v>0.45687875274418427</v>
      </c>
      <c r="V33" s="1">
        <f t="shared" ca="1" si="4"/>
        <v>0.41983305154855044</v>
      </c>
      <c r="X33" s="4">
        <f t="shared" ca="1" si="5"/>
        <v>4.2553578776258386E-2</v>
      </c>
      <c r="Y33" s="4">
        <f t="shared" ca="1" si="6"/>
        <v>2.6596837970508391E-2</v>
      </c>
    </row>
    <row r="34" spans="1:25" x14ac:dyDescent="0.25">
      <c r="A34">
        <v>17</v>
      </c>
      <c r="B34">
        <v>1755169461.273</v>
      </c>
      <c r="C34" s="1">
        <v>5.8779576996681697E-5</v>
      </c>
      <c r="D34" s="1">
        <v>4.3022866968172202E-2</v>
      </c>
      <c r="E34" s="1">
        <v>0.73390557468594197</v>
      </c>
      <c r="F34" s="1">
        <v>0.67422623394751502</v>
      </c>
      <c r="G34" s="1">
        <v>1.6059869869424801</v>
      </c>
      <c r="H34" s="1">
        <v>2.6789050794290701E-2</v>
      </c>
      <c r="I34" s="1">
        <v>0.45698102204624103</v>
      </c>
      <c r="J34" s="1">
        <v>0.41982048387024701</v>
      </c>
      <c r="L34" s="4">
        <f t="shared" si="0"/>
        <v>4.3009215244722294E-2</v>
      </c>
      <c r="M34" s="4">
        <f t="shared" si="1"/>
        <v>2.6780550274946101E-2</v>
      </c>
      <c r="O34" s="1">
        <f ca="1">C34-Summary!B$5</f>
        <v>6.581715210061022E-5</v>
      </c>
      <c r="P34" s="1">
        <f ca="1">D34-Summary!C$5</f>
        <v>4.3010596415196681E-2</v>
      </c>
      <c r="Q34" s="1">
        <f ca="1">E34-Summary!D$5</f>
        <v>0.73384165894389108</v>
      </c>
      <c r="R34" s="1">
        <f ca="1">F34-Summary!E$5</f>
        <v>0.67414346820027915</v>
      </c>
      <c r="S34" s="1">
        <f ca="1">G34-Summary!F$5</f>
        <v>1.6057671719716322</v>
      </c>
      <c r="T34" s="1">
        <f t="shared" ca="1" si="2"/>
        <v>2.6785076420753055E-2</v>
      </c>
      <c r="U34" s="1">
        <f t="shared" ca="1" si="3"/>
        <v>0.45700377473955189</v>
      </c>
      <c r="V34" s="1">
        <f t="shared" ca="1" si="4"/>
        <v>0.41982641068227589</v>
      </c>
      <c r="X34" s="4">
        <f t="shared" ca="1" si="5"/>
        <v>4.2995310194971097E-2</v>
      </c>
      <c r="Y34" s="4">
        <f t="shared" ca="1" si="6"/>
        <v>2.6775556846251592E-2</v>
      </c>
    </row>
    <row r="35" spans="1:25" x14ac:dyDescent="0.25">
      <c r="A35">
        <v>18</v>
      </c>
      <c r="B35">
        <v>1755169468.2720001</v>
      </c>
      <c r="C35" s="1">
        <v>6.7199066193618205E-5</v>
      </c>
      <c r="D35" s="1">
        <v>4.23046931053127E-2</v>
      </c>
      <c r="E35" s="1">
        <v>0.72620253456505002</v>
      </c>
      <c r="F35" s="1">
        <v>0.66738015911956405</v>
      </c>
      <c r="G35" s="1">
        <v>1.58951348942141</v>
      </c>
      <c r="H35" s="1">
        <v>2.6614868880862199E-2</v>
      </c>
      <c r="I35" s="1">
        <v>0.45687094787059002</v>
      </c>
      <c r="J35" s="1">
        <v>0.41986441987509798</v>
      </c>
      <c r="L35" s="4">
        <f t="shared" si="0"/>
        <v>4.2289085931620056E-2</v>
      </c>
      <c r="M35" s="4">
        <f t="shared" si="1"/>
        <v>2.6605050043968782E-2</v>
      </c>
      <c r="O35" s="1">
        <f ca="1">C35-Summary!B$5</f>
        <v>7.4236641297546722E-5</v>
      </c>
      <c r="P35" s="1">
        <f ca="1">D35-Summary!C$5</f>
        <v>4.2292422552337179E-2</v>
      </c>
      <c r="Q35" s="1">
        <f ca="1">E35-Summary!D$5</f>
        <v>0.72613861882299913</v>
      </c>
      <c r="R35" s="1">
        <f ca="1">F35-Summary!E$5</f>
        <v>0.66729739337232818</v>
      </c>
      <c r="S35" s="1">
        <f ca="1">G35-Summary!F$5</f>
        <v>1.5892936744505621</v>
      </c>
      <c r="T35" s="1">
        <f t="shared" ca="1" si="2"/>
        <v>2.6610829220696533E-2</v>
      </c>
      <c r="U35" s="1">
        <f t="shared" ca="1" si="3"/>
        <v>0.45689392117793076</v>
      </c>
      <c r="V35" s="1">
        <f t="shared" ca="1" si="4"/>
        <v>0.41987041419706206</v>
      </c>
      <c r="X35" s="4">
        <f t="shared" ca="1" si="5"/>
        <v>4.2275180881868858E-2</v>
      </c>
      <c r="Y35" s="4">
        <f t="shared" ca="1" si="6"/>
        <v>2.6599980583502852E-2</v>
      </c>
    </row>
    <row r="36" spans="1:25" x14ac:dyDescent="0.25">
      <c r="A36">
        <v>19</v>
      </c>
      <c r="B36">
        <v>1755169474.2739999</v>
      </c>
      <c r="C36" s="1">
        <v>5.1295646828508299E-5</v>
      </c>
      <c r="D36" s="1">
        <v>4.2762696739492997E-2</v>
      </c>
      <c r="E36" s="1">
        <v>0.73450081982043203</v>
      </c>
      <c r="F36" s="1">
        <v>0.67466041843679603</v>
      </c>
      <c r="G36" s="1">
        <v>1.6067685865925501</v>
      </c>
      <c r="H36" s="1">
        <v>2.6614098070076801E-2</v>
      </c>
      <c r="I36" s="1">
        <v>0.45712918832827898</v>
      </c>
      <c r="J36" s="1">
        <v>0.41988648774092302</v>
      </c>
      <c r="L36" s="4">
        <f t="shared" si="0"/>
        <v>4.2750783180048255E-2</v>
      </c>
      <c r="M36" s="4">
        <f t="shared" si="1"/>
        <v>2.6606683461934736E-2</v>
      </c>
      <c r="O36" s="1">
        <f ca="1">C36-Summary!B$5</f>
        <v>5.8333221932436816E-5</v>
      </c>
      <c r="P36" s="1">
        <f ca="1">D36-Summary!C$5</f>
        <v>4.2750426186517476E-2</v>
      </c>
      <c r="Q36" s="1">
        <f ca="1">E36-Summary!D$5</f>
        <v>0.73443690407838114</v>
      </c>
      <c r="R36" s="1">
        <f ca="1">F36-Summary!E$5</f>
        <v>0.67457765268956016</v>
      </c>
      <c r="S36" s="1">
        <f ca="1">G36-Summary!F$5</f>
        <v>1.6065487716217022</v>
      </c>
      <c r="T36" s="1">
        <f t="shared" ca="1" si="2"/>
        <v>2.6610101692315147E-2</v>
      </c>
      <c r="U36" s="1">
        <f t="shared" ca="1" si="3"/>
        <v>0.4571519502249638</v>
      </c>
      <c r="V36" s="1">
        <f t="shared" ca="1" si="4"/>
        <v>0.4198924207004433</v>
      </c>
      <c r="X36" s="4">
        <f t="shared" ca="1" si="5"/>
        <v>4.2736878130297057E-2</v>
      </c>
      <c r="Y36" s="4">
        <f t="shared" ca="1" si="6"/>
        <v>2.6601668673374337E-2</v>
      </c>
    </row>
    <row r="37" spans="1:25" x14ac:dyDescent="0.25">
      <c r="A37">
        <v>20</v>
      </c>
      <c r="B37">
        <v>1755169480.2739999</v>
      </c>
      <c r="C37" s="1">
        <v>1.58882592662049E-4</v>
      </c>
      <c r="D37" s="1">
        <v>4.2276015067885898E-2</v>
      </c>
      <c r="E37" s="1">
        <v>0.72540594851416496</v>
      </c>
      <c r="F37" s="1">
        <v>0.66663964928472996</v>
      </c>
      <c r="G37" s="1">
        <v>1.5880322591214799</v>
      </c>
      <c r="H37" s="1">
        <v>2.66216349353466E-2</v>
      </c>
      <c r="I37" s="1">
        <v>0.45679547398833498</v>
      </c>
      <c r="J37" s="1">
        <v>0.419789740073367</v>
      </c>
      <c r="L37" s="4">
        <f>D37-1/$R$1*$N$7/$N$6*C37</f>
        <v>4.2239114135166546E-2</v>
      </c>
      <c r="M37" s="4">
        <f t="shared" si="1"/>
        <v>2.6598398044214652E-2</v>
      </c>
      <c r="O37" s="1">
        <f ca="1">C37-Summary!B$5</f>
        <v>1.6592016776597753E-4</v>
      </c>
      <c r="P37" s="1">
        <f ca="1">D37-Summary!C$5</f>
        <v>4.2263744514910377E-2</v>
      </c>
      <c r="Q37" s="1">
        <f ca="1">E37-Summary!D$5</f>
        <v>0.72534203277211406</v>
      </c>
      <c r="R37" s="1">
        <f ca="1">F37-Summary!E$5</f>
        <v>0.66655688353749409</v>
      </c>
      <c r="S37" s="1">
        <f ca="1">G37-Summary!F$5</f>
        <v>1.5878124441506321</v>
      </c>
      <c r="T37" s="1">
        <f t="shared" ca="1" si="2"/>
        <v>2.6617592443368528E-2</v>
      </c>
      <c r="U37" s="1">
        <f t="shared" ca="1" si="3"/>
        <v>0.45681845827837747</v>
      </c>
      <c r="V37" s="1">
        <f t="shared" ca="1" si="4"/>
        <v>0.4197957296486961</v>
      </c>
      <c r="X37" s="4">
        <f t="shared" ca="1" si="5"/>
        <v>4.2225209085415348E-2</v>
      </c>
      <c r="Y37" s="4">
        <f t="shared" ca="1" si="6"/>
        <v>2.6593322933681166E-2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9.3025148517945905E-5</v>
      </c>
      <c r="D40" s="1">
        <v>4.2669657580379598E-2</v>
      </c>
      <c r="E40" s="1">
        <v>0.73076677420417302</v>
      </c>
      <c r="F40" s="1">
        <v>0.67135187637425098</v>
      </c>
      <c r="G40" s="1">
        <v>1.5990855771544701</v>
      </c>
      <c r="H40" s="1">
        <v>2.6683717769593801E-2</v>
      </c>
      <c r="I40" s="1">
        <v>0.456990446805838</v>
      </c>
      <c r="J40" s="1">
        <v>0.41983505036049401</v>
      </c>
      <c r="L40">
        <f>AVERAGE(L18:L37)</f>
        <v>4.2648052225827189E-2</v>
      </c>
      <c r="M40">
        <f t="shared" ref="M40:Y40" si="7">AVERAGE(M18:M37)</f>
        <v>2.6670168491307315E-2</v>
      </c>
      <c r="O40">
        <f t="shared" ca="1" si="7"/>
        <v>1.0006272362187419E-4</v>
      </c>
      <c r="P40">
        <f t="shared" ca="1" si="7"/>
        <v>4.2657387027404077E-2</v>
      </c>
      <c r="Q40">
        <f t="shared" ca="1" si="7"/>
        <v>0.73070285846212157</v>
      </c>
      <c r="R40">
        <f t="shared" ca="1" si="7"/>
        <v>0.67126911062701455</v>
      </c>
      <c r="S40">
        <f t="shared" ca="1" si="7"/>
        <v>1.5988657621836253</v>
      </c>
      <c r="T40">
        <f t="shared" ca="1" si="7"/>
        <v>2.6679711312715498E-2</v>
      </c>
      <c r="U40">
        <f t="shared" ca="1" si="7"/>
        <v>0.45701330150657088</v>
      </c>
      <c r="V40">
        <f t="shared" ca="1" si="7"/>
        <v>0.41984100543392311</v>
      </c>
      <c r="X40">
        <f t="shared" ca="1" si="7"/>
        <v>4.2634147176075991E-2</v>
      </c>
      <c r="Y40">
        <f t="shared" ca="1" si="7"/>
        <v>2.6665137769267155E-2</v>
      </c>
    </row>
    <row r="41" spans="1:25" x14ac:dyDescent="0.25">
      <c r="A41" t="s">
        <v>4</v>
      </c>
      <c r="B41" t="s">
        <v>8</v>
      </c>
      <c r="C41" s="1">
        <v>26.557141996987902</v>
      </c>
      <c r="D41" s="1">
        <v>0.25081615292517001</v>
      </c>
      <c r="E41" s="1">
        <v>0.23904857737665999</v>
      </c>
      <c r="F41" s="1">
        <v>0.23828921803724701</v>
      </c>
      <c r="G41" s="1">
        <v>0.239102889520727</v>
      </c>
      <c r="H41" s="1">
        <v>5.47070757958096E-2</v>
      </c>
      <c r="I41" s="1">
        <v>7.2199897385450901E-3</v>
      </c>
      <c r="J41" s="1">
        <v>8.6599451766361402E-3</v>
      </c>
      <c r="L41">
        <f>STDEV(L18:L37)/SQRT(COUNT(L18:L37))/L40</f>
        <v>2.5504083035188677E-3</v>
      </c>
      <c r="M41">
        <f t="shared" ref="M41:X41" si="8">STDEV(M18:M37)/SQRT(COUNT(M18:M37))/M40</f>
        <v>6.0231539704894165E-4</v>
      </c>
      <c r="O41">
        <f t="shared" ca="1" si="8"/>
        <v>0.2468933473985431</v>
      </c>
      <c r="P41">
        <f t="shared" ca="1" si="8"/>
        <v>2.5088830110644054E-3</v>
      </c>
      <c r="Q41">
        <f t="shared" ca="1" si="8"/>
        <v>2.3906948733620564E-3</v>
      </c>
      <c r="R41">
        <f t="shared" ca="1" si="8"/>
        <v>2.3831859848225242E-3</v>
      </c>
      <c r="S41">
        <f t="shared" ca="1" si="8"/>
        <v>2.3913576182052472E-3</v>
      </c>
      <c r="T41">
        <f t="shared" ca="1" si="8"/>
        <v>5.4726464898769095E-4</v>
      </c>
      <c r="U41">
        <f t="shared" ca="1" si="8"/>
        <v>7.2209459893966726E-5</v>
      </c>
      <c r="V41">
        <f t="shared" ca="1" si="8"/>
        <v>8.6614002489140629E-5</v>
      </c>
      <c r="X41">
        <f t="shared" ca="1" si="8"/>
        <v>2.5512401145599095E-3</v>
      </c>
      <c r="Y41">
        <f ca="1">STDEV(Y18:Y37)/SQRT(COUNT(Y18:Y37))/Y40</f>
        <v>6.0257749019454303E-4</v>
      </c>
    </row>
    <row r="42" spans="1:25" x14ac:dyDescent="0.25">
      <c r="A42" t="s">
        <v>4</v>
      </c>
      <c r="B42" t="s">
        <v>7</v>
      </c>
      <c r="C42" s="1">
        <v>2.4704820784819799E-5</v>
      </c>
      <c r="D42" s="1">
        <v>1.07022393609451E-4</v>
      </c>
      <c r="E42" s="1">
        <v>1.7468875776763899E-3</v>
      </c>
      <c r="F42" s="1">
        <v>1.59975913649059E-3</v>
      </c>
      <c r="G42" s="1">
        <v>3.82345982088555E-3</v>
      </c>
      <c r="H42" s="1">
        <v>1.45978817053516E-5</v>
      </c>
      <c r="I42" s="1">
        <v>3.2994663365512901E-5</v>
      </c>
      <c r="J42" s="1">
        <v>3.6357485193521602E-5</v>
      </c>
    </row>
    <row r="43" spans="1:25" x14ac:dyDescent="0.25">
      <c r="A43" t="s">
        <v>4</v>
      </c>
      <c r="B43" t="s">
        <v>6</v>
      </c>
      <c r="C43" s="1">
        <v>118.767149586759</v>
      </c>
      <c r="D43" s="1">
        <v>1.12168393559132</v>
      </c>
      <c r="E43" s="1">
        <v>1.06905773787766</v>
      </c>
      <c r="F43" s="1">
        <v>1.06566177967311</v>
      </c>
      <c r="G43" s="1">
        <v>1.0693006291699301</v>
      </c>
      <c r="H43" s="1">
        <v>0.24465748065932699</v>
      </c>
      <c r="I43" s="1">
        <v>3.2288775704475497E-2</v>
      </c>
      <c r="J43" s="1">
        <v>3.8728452192759603E-2</v>
      </c>
    </row>
    <row r="44" spans="1:25" x14ac:dyDescent="0.25">
      <c r="A44" t="s">
        <v>4</v>
      </c>
      <c r="B44" t="s">
        <v>5</v>
      </c>
      <c r="C44" s="1">
        <v>1.1048331729361299E-4</v>
      </c>
      <c r="D44" s="1">
        <v>4.7861869445094601E-4</v>
      </c>
      <c r="E44" s="1">
        <v>7.8123187454687097E-3</v>
      </c>
      <c r="F44" s="1">
        <v>7.1543403536386604E-3</v>
      </c>
      <c r="G44" s="1">
        <v>1.7099032137478501E-2</v>
      </c>
      <c r="H44" s="1">
        <v>6.52837116413335E-5</v>
      </c>
      <c r="I44" s="1">
        <v>1.4755662036001701E-4</v>
      </c>
      <c r="J44" s="1">
        <v>1.62595616767312E-4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DD80D-E417-4E4F-888B-6C98EA33287A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0.99060395697988168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1.0205325853578697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1.0092977468267315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1.0048161002716482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1755171853.2720001</v>
      </c>
      <c r="C18" s="1">
        <v>7.7594252861483098E-5</v>
      </c>
      <c r="D18" s="1">
        <v>4.2560926499027603E-2</v>
      </c>
      <c r="E18" s="1">
        <v>0.72612146065277405</v>
      </c>
      <c r="F18" s="1">
        <v>0.66760909655887501</v>
      </c>
      <c r="G18" s="1">
        <v>1.5889231883758399</v>
      </c>
      <c r="H18" s="1">
        <v>2.67860188650983E-2</v>
      </c>
      <c r="I18" s="1">
        <v>0.456989655613872</v>
      </c>
      <c r="J18" s="1">
        <v>0.42016448714634602</v>
      </c>
      <c r="L18" s="4">
        <f>D18-1/$R$1*$N$7/$N$6*C18</f>
        <v>4.2542904771013558E-2</v>
      </c>
      <c r="M18" s="4">
        <f>L18/G18</f>
        <v>2.6774676763638851E-2</v>
      </c>
      <c r="O18" s="1">
        <f ca="1">C18-Summary!B$5</f>
        <v>8.4631827965411615E-5</v>
      </c>
      <c r="P18" s="1">
        <f ca="1">D18-Summary!C$5</f>
        <v>4.2548655946052082E-2</v>
      </c>
      <c r="Q18" s="1">
        <f ca="1">E18-Summary!D$5</f>
        <v>0.72605754491072316</v>
      </c>
      <c r="R18" s="1">
        <f ca="1">F18-Summary!E$5</f>
        <v>0.66752633081163915</v>
      </c>
      <c r="S18" s="1">
        <f ca="1">G18-Summary!F$5</f>
        <v>1.588703373404992</v>
      </c>
      <c r="T18" s="1">
        <f ca="1">P18/S18</f>
        <v>2.6782001384474674E-2</v>
      </c>
      <c r="U18" s="1">
        <f ca="1">Q18/S18</f>
        <v>0.45701265388176193</v>
      </c>
      <c r="V18" s="1">
        <f ca="1">R18/S18</f>
        <v>0.42017052521325104</v>
      </c>
      <c r="X18" s="4">
        <f ca="1">P18-1/$R$1*$N$7/$N$6*O18</f>
        <v>4.25289996992467E-2</v>
      </c>
      <c r="Y18" s="4">
        <f ca="1">X18/S18</f>
        <v>2.6769628875462338E-2</v>
      </c>
    </row>
    <row r="19" spans="1:25" x14ac:dyDescent="0.25">
      <c r="A19">
        <v>2</v>
      </c>
      <c r="B19">
        <v>1755171860.2709999</v>
      </c>
      <c r="C19" s="1">
        <v>1.00046532290912E-4</v>
      </c>
      <c r="D19" s="1">
        <v>4.1651042190565202E-2</v>
      </c>
      <c r="E19" s="1">
        <v>0.71412605696068598</v>
      </c>
      <c r="F19" s="1">
        <v>0.65561360249100398</v>
      </c>
      <c r="G19" s="1">
        <v>1.5616310564787099</v>
      </c>
      <c r="H19" s="1">
        <v>2.6671499659133999E-2</v>
      </c>
      <c r="I19" s="1">
        <v>0.45729498910642302</v>
      </c>
      <c r="J19" s="1">
        <v>0.41982618094784202</v>
      </c>
      <c r="L19" s="4">
        <f t="shared" ref="L19:L36" si="0">D19-1/$R$1*$N$7/$N$6*C19</f>
        <v>4.1627805786743979E-2</v>
      </c>
      <c r="M19" s="4">
        <f t="shared" ref="M19:M37" si="1">L19/G19</f>
        <v>2.6656620085802898E-2</v>
      </c>
      <c r="O19" s="1">
        <f ca="1">C19-Summary!B$5</f>
        <v>1.0708410739484052E-4</v>
      </c>
      <c r="P19" s="1">
        <f ca="1">D19-Summary!C$5</f>
        <v>4.163877163758968E-2</v>
      </c>
      <c r="Q19" s="1">
        <f ca="1">E19-Summary!D$5</f>
        <v>0.71406214121863509</v>
      </c>
      <c r="R19" s="1">
        <f ca="1">F19-Summary!E$5</f>
        <v>0.65553083674376811</v>
      </c>
      <c r="S19" s="1">
        <f ca="1">G19-Summary!F$5</f>
        <v>1.561411241507862</v>
      </c>
      <c r="T19" s="1">
        <f t="shared" ref="T19:T37" ca="1" si="2">P19/S19</f>
        <v>2.6667395834411266E-2</v>
      </c>
      <c r="U19" s="1">
        <f t="shared" ref="U19:U37" ca="1" si="3">Q19/S19</f>
        <v>0.45731843234909847</v>
      </c>
      <c r="V19" s="1">
        <f t="shared" ref="V19:V37" ca="1" si="4">R19/S19</f>
        <v>0.4198322769283504</v>
      </c>
      <c r="X19" s="4">
        <f t="shared" ref="X19:X37" ca="1" si="5">P19-1/$R$1*$N$7/$N$6*O19</f>
        <v>4.1613900714977128E-2</v>
      </c>
      <c r="Y19" s="4">
        <f t="shared" ref="Y19:Y37" ca="1" si="6">X19/S19</f>
        <v>2.6651467344881156E-2</v>
      </c>
    </row>
    <row r="20" spans="1:25" x14ac:dyDescent="0.25">
      <c r="A20">
        <v>3</v>
      </c>
      <c r="B20">
        <v>1755171866.277</v>
      </c>
      <c r="C20" s="1">
        <v>-1.2351799575563801E-4</v>
      </c>
      <c r="D20" s="1">
        <v>4.1690211396462798E-2</v>
      </c>
      <c r="E20" s="1">
        <v>0.71480014470990205</v>
      </c>
      <c r="F20" s="1">
        <v>0.65654623469660001</v>
      </c>
      <c r="G20" s="1">
        <v>1.56513937650298</v>
      </c>
      <c r="H20" s="1">
        <v>2.6636740486085001E-2</v>
      </c>
      <c r="I20" s="1">
        <v>0.45670063346498402</v>
      </c>
      <c r="J20" s="1">
        <v>0.41948100249290998</v>
      </c>
      <c r="L20" s="4">
        <f t="shared" si="0"/>
        <v>4.1718899187662001E-2</v>
      </c>
      <c r="M20" s="4">
        <f t="shared" si="1"/>
        <v>2.6655069710708648E-2</v>
      </c>
      <c r="O20" s="1">
        <f ca="1">C20-Summary!B$5</f>
        <v>-1.1648042065170949E-4</v>
      </c>
      <c r="P20" s="1">
        <f ca="1">D20-Summary!C$5</f>
        <v>4.1677940843487277E-2</v>
      </c>
      <c r="Q20" s="1">
        <f ca="1">E20-Summary!D$5</f>
        <v>0.71473622896785116</v>
      </c>
      <c r="R20" s="1">
        <f ca="1">F20-Summary!E$5</f>
        <v>0.65646346894936414</v>
      </c>
      <c r="S20" s="1">
        <f ca="1">G20-Summary!F$5</f>
        <v>1.5649195615321321</v>
      </c>
      <c r="T20" s="1">
        <f t="shared" ca="1" si="2"/>
        <v>2.6632640979120072E-2</v>
      </c>
      <c r="U20" s="1">
        <f t="shared" ca="1" si="3"/>
        <v>0.45672394066573607</v>
      </c>
      <c r="V20" s="1">
        <f t="shared" ca="1" si="4"/>
        <v>0.41948703632195294</v>
      </c>
      <c r="X20" s="4">
        <f t="shared" ca="1" si="5"/>
        <v>4.170499411589515E-2</v>
      </c>
      <c r="Y20" s="4">
        <f t="shared" ca="1" si="6"/>
        <v>2.6649928303703954E-2</v>
      </c>
    </row>
    <row r="21" spans="1:25" x14ac:dyDescent="0.25">
      <c r="A21">
        <v>4</v>
      </c>
      <c r="B21">
        <v>1755171872.273</v>
      </c>
      <c r="C21" s="1">
        <v>-8.5169516470570301E-5</v>
      </c>
      <c r="D21" s="1">
        <v>4.1492470294285801E-2</v>
      </c>
      <c r="E21" s="1">
        <v>0.71006790052266999</v>
      </c>
      <c r="F21" s="1">
        <v>0.65271601964498704</v>
      </c>
      <c r="G21" s="1">
        <v>1.55423085368536</v>
      </c>
      <c r="H21" s="1">
        <v>2.6696465454858001E-2</v>
      </c>
      <c r="I21" s="1">
        <v>0.45686128211839999</v>
      </c>
      <c r="J21" s="1">
        <v>0.419960791601376</v>
      </c>
      <c r="L21" s="4">
        <f t="shared" si="0"/>
        <v>4.1512251422453378E-2</v>
      </c>
      <c r="M21" s="4">
        <f t="shared" si="1"/>
        <v>2.6709192732868731E-2</v>
      </c>
      <c r="O21" s="1">
        <f ca="1">C21-Summary!B$5</f>
        <v>-7.8131941366641784E-5</v>
      </c>
      <c r="P21" s="1">
        <f ca="1">D21-Summary!C$5</f>
        <v>4.1480199741310279E-2</v>
      </c>
      <c r="Q21" s="1">
        <f ca="1">E21-Summary!D$5</f>
        <v>0.7100039847806191</v>
      </c>
      <c r="R21" s="1">
        <f ca="1">F21-Summary!E$5</f>
        <v>0.65263325389775118</v>
      </c>
      <c r="S21" s="1">
        <f ca="1">G21-Summary!F$5</f>
        <v>1.5540110387145121</v>
      </c>
      <c r="T21" s="1">
        <f t="shared" ca="1" si="2"/>
        <v>2.6692345619129556E-2</v>
      </c>
      <c r="U21" s="1">
        <f t="shared" ca="1" si="3"/>
        <v>0.45688477564994578</v>
      </c>
      <c r="V21" s="1">
        <f t="shared" ca="1" si="4"/>
        <v>0.41996693565163706</v>
      </c>
      <c r="X21" s="4">
        <f t="shared" ca="1" si="5"/>
        <v>4.1498346350686527E-2</v>
      </c>
      <c r="Y21" s="4">
        <f t="shared" ca="1" si="6"/>
        <v>2.6704022890991962E-2</v>
      </c>
    </row>
    <row r="22" spans="1:25" x14ac:dyDescent="0.25">
      <c r="A22">
        <v>5</v>
      </c>
      <c r="B22">
        <v>1755171878.2739999</v>
      </c>
      <c r="C22" s="1">
        <v>-1.0761758742289E-4</v>
      </c>
      <c r="D22" s="1">
        <v>4.1874613801783103E-2</v>
      </c>
      <c r="E22" s="1">
        <v>0.71549528358621095</v>
      </c>
      <c r="F22" s="1">
        <v>0.65718882049334304</v>
      </c>
      <c r="G22" s="1">
        <v>1.56511392901866</v>
      </c>
      <c r="H22" s="1">
        <v>2.6754994013783201E-2</v>
      </c>
      <c r="I22" s="1">
        <v>0.45715220490998398</v>
      </c>
      <c r="J22" s="1">
        <v>0.41989839097873399</v>
      </c>
      <c r="L22" s="4">
        <f t="shared" si="0"/>
        <v>4.1899608628313947E-2</v>
      </c>
      <c r="M22" s="4">
        <f t="shared" si="1"/>
        <v>2.6770963986363194E-2</v>
      </c>
      <c r="O22" s="1">
        <f ca="1">C22-Summary!B$5</f>
        <v>-1.0058001231896149E-4</v>
      </c>
      <c r="P22" s="1">
        <f ca="1">D22-Summary!C$5</f>
        <v>4.1862343248807582E-2</v>
      </c>
      <c r="Q22" s="1">
        <f ca="1">E22-Summary!D$5</f>
        <v>0.71543136784416006</v>
      </c>
      <c r="R22" s="1">
        <f ca="1">F22-Summary!E$5</f>
        <v>0.65710605474610717</v>
      </c>
      <c r="S22" s="1">
        <f ca="1">G22-Summary!F$5</f>
        <v>1.5648941140478121</v>
      </c>
      <c r="T22" s="1">
        <f t="shared" ca="1" si="2"/>
        <v>2.6750911050796224E-2</v>
      </c>
      <c r="U22" s="1">
        <f t="shared" ca="1" si="3"/>
        <v>0.45717557592034086</v>
      </c>
      <c r="V22" s="1">
        <f t="shared" ca="1" si="4"/>
        <v>0.41990448353493559</v>
      </c>
      <c r="X22" s="4">
        <f t="shared" ca="1" si="5"/>
        <v>4.1885703556547096E-2</v>
      </c>
      <c r="Y22" s="4">
        <f t="shared" ca="1" si="6"/>
        <v>2.6765838774998017E-2</v>
      </c>
    </row>
    <row r="23" spans="1:25" x14ac:dyDescent="0.25">
      <c r="A23">
        <v>6</v>
      </c>
      <c r="B23">
        <v>1755171884.2709999</v>
      </c>
      <c r="C23" s="1">
        <v>5.1400571671987E-5</v>
      </c>
      <c r="D23" s="1">
        <v>4.1112381855309299E-2</v>
      </c>
      <c r="E23" s="1">
        <v>0.70477076907548597</v>
      </c>
      <c r="F23" s="1">
        <v>0.64736214323562802</v>
      </c>
      <c r="G23" s="1">
        <v>1.54213743890552</v>
      </c>
      <c r="H23" s="1">
        <v>2.6659350080033901E-2</v>
      </c>
      <c r="I23" s="1">
        <v>0.45700905204381198</v>
      </c>
      <c r="J23" s="1">
        <v>0.41978239221989799</v>
      </c>
      <c r="L23" s="4">
        <f t="shared" si="0"/>
        <v>4.1100443765975637E-2</v>
      </c>
      <c r="M23" s="4">
        <f t="shared" si="1"/>
        <v>2.6651608818436631E-2</v>
      </c>
      <c r="O23" s="1">
        <f ca="1">C23-Summary!B$5</f>
        <v>5.8438146775915517E-5</v>
      </c>
      <c r="P23" s="1">
        <f ca="1">D23-Summary!C$5</f>
        <v>4.1100111302333778E-2</v>
      </c>
      <c r="Q23" s="1">
        <f ca="1">E23-Summary!D$5</f>
        <v>0.70470685333343508</v>
      </c>
      <c r="R23" s="1">
        <f ca="1">F23-Summary!E$5</f>
        <v>0.64727937748839215</v>
      </c>
      <c r="S23" s="1">
        <f ca="1">G23-Summary!F$5</f>
        <v>1.5419176239346721</v>
      </c>
      <c r="T23" s="1">
        <f t="shared" ca="1" si="2"/>
        <v>2.6655192640871652E-2</v>
      </c>
      <c r="U23" s="1">
        <f t="shared" ca="1" si="3"/>
        <v>0.45703275090348927</v>
      </c>
      <c r="V23" s="1">
        <f t="shared" ca="1" si="4"/>
        <v>0.41978855902604045</v>
      </c>
      <c r="X23" s="4">
        <f t="shared" ca="1" si="5"/>
        <v>4.1086538694208787E-2</v>
      </c>
      <c r="Y23" s="4">
        <f t="shared" ca="1" si="6"/>
        <v>2.664639021983806E-2</v>
      </c>
    </row>
    <row r="24" spans="1:25" x14ac:dyDescent="0.25">
      <c r="A24">
        <v>7</v>
      </c>
      <c r="B24">
        <v>1755171891.2709999</v>
      </c>
      <c r="C24" s="1">
        <v>-6.8333128533415896E-5</v>
      </c>
      <c r="D24" s="1">
        <v>4.1907102709176199E-2</v>
      </c>
      <c r="E24" s="1">
        <v>0.71773716173315705</v>
      </c>
      <c r="F24" s="1">
        <v>0.65938825725010097</v>
      </c>
      <c r="G24" s="1">
        <v>1.57108572270428</v>
      </c>
      <c r="H24" s="1">
        <v>2.6673975903136599E-2</v>
      </c>
      <c r="I24" s="1">
        <v>0.45684150225598502</v>
      </c>
      <c r="J24" s="1">
        <v>0.41970227831687301</v>
      </c>
      <c r="L24" s="4">
        <f t="shared" si="0"/>
        <v>4.1922973485829934E-2</v>
      </c>
      <c r="M24" s="4">
        <f t="shared" si="1"/>
        <v>2.6684077692252665E-2</v>
      </c>
      <c r="O24" s="1">
        <f ca="1">C24-Summary!B$5</f>
        <v>-6.1295553429487379E-5</v>
      </c>
      <c r="P24" s="1">
        <f ca="1">D24-Summary!C$5</f>
        <v>4.1894832156200677E-2</v>
      </c>
      <c r="Q24" s="1">
        <f ca="1">E24-Summary!D$5</f>
        <v>0.71767324599110616</v>
      </c>
      <c r="R24" s="1">
        <f ca="1">F24-Summary!E$5</f>
        <v>0.6593054915028651</v>
      </c>
      <c r="S24" s="1">
        <f ca="1">G24-Summary!F$5</f>
        <v>1.5708659077334322</v>
      </c>
      <c r="T24" s="1">
        <f t="shared" ca="1" si="2"/>
        <v>2.6669897124860141E-2</v>
      </c>
      <c r="U24" s="1">
        <f t="shared" ca="1" si="3"/>
        <v>0.45686474094190577</v>
      </c>
      <c r="V24" s="1">
        <f t="shared" ca="1" si="4"/>
        <v>0.4197083202691454</v>
      </c>
      <c r="X24" s="4">
        <f t="shared" ca="1" si="5"/>
        <v>4.1909068414063083E-2</v>
      </c>
      <c r="Y24" s="4">
        <f t="shared" ca="1" si="6"/>
        <v>2.6678959806653871E-2</v>
      </c>
    </row>
    <row r="25" spans="1:25" x14ac:dyDescent="0.25">
      <c r="A25">
        <v>8</v>
      </c>
      <c r="B25">
        <v>1755171896.273</v>
      </c>
      <c r="C25" s="1">
        <v>4.3916790302035197E-5</v>
      </c>
      <c r="D25" s="1">
        <v>4.2763660090154303E-2</v>
      </c>
      <c r="E25" s="1">
        <v>0.73228754645317895</v>
      </c>
      <c r="F25" s="1">
        <v>0.67307999395719498</v>
      </c>
      <c r="G25" s="1">
        <v>1.6030346628830601</v>
      </c>
      <c r="H25" s="1">
        <v>2.6676690829157499E-2</v>
      </c>
      <c r="I25" s="1">
        <v>0.45681329506384899</v>
      </c>
      <c r="J25" s="1">
        <v>0.41987862741948301</v>
      </c>
      <c r="L25" s="4">
        <f t="shared" si="0"/>
        <v>4.2753460153678514E-2</v>
      </c>
      <c r="M25" s="4">
        <f t="shared" si="1"/>
        <v>2.6670327937130416E-2</v>
      </c>
      <c r="O25" s="1">
        <f ca="1">C25-Summary!B$5</f>
        <v>5.0954365405963714E-5</v>
      </c>
      <c r="P25" s="1">
        <f ca="1">D25-Summary!C$5</f>
        <v>4.2751389537178781E-2</v>
      </c>
      <c r="Q25" s="1">
        <f ca="1">E25-Summary!D$5</f>
        <v>0.73222363071112806</v>
      </c>
      <c r="R25" s="1">
        <f ca="1">F25-Summary!E$5</f>
        <v>0.67299722820995911</v>
      </c>
      <c r="S25" s="1">
        <f ca="1">G25-Summary!F$5</f>
        <v>1.6028148479122122</v>
      </c>
      <c r="T25" s="1">
        <f t="shared" ca="1" si="2"/>
        <v>2.6672693725582657E-2</v>
      </c>
      <c r="U25" s="1">
        <f t="shared" ca="1" si="3"/>
        <v>0.45683606666415949</v>
      </c>
      <c r="V25" s="1">
        <f t="shared" ca="1" si="4"/>
        <v>0.41988457312245953</v>
      </c>
      <c r="X25" s="4">
        <f t="shared" ca="1" si="5"/>
        <v>4.2739555081911663E-2</v>
      </c>
      <c r="Y25" s="4">
        <f t="shared" ca="1" si="6"/>
        <v>2.6665310180763034E-2</v>
      </c>
    </row>
    <row r="26" spans="1:25" x14ac:dyDescent="0.25">
      <c r="A26">
        <v>9</v>
      </c>
      <c r="B26">
        <v>1755171903.2690001</v>
      </c>
      <c r="C26" s="1">
        <v>1.42145931380388E-4</v>
      </c>
      <c r="D26" s="1">
        <v>4.2718710904609797E-2</v>
      </c>
      <c r="E26" s="1">
        <v>0.72999526634179002</v>
      </c>
      <c r="F26" s="1">
        <v>0.67158923817901595</v>
      </c>
      <c r="G26" s="1">
        <v>1.5982977197127699</v>
      </c>
      <c r="H26" s="1">
        <v>2.6727630514474202E-2</v>
      </c>
      <c r="I26" s="1">
        <v>0.45673297117196299</v>
      </c>
      <c r="J26" s="1">
        <v>0.42019032492876501</v>
      </c>
      <c r="L26" s="4">
        <f t="shared" si="0"/>
        <v>4.2685696664261176E-2</v>
      </c>
      <c r="M26" s="4">
        <f t="shared" si="1"/>
        <v>2.670697463794932E-2</v>
      </c>
      <c r="O26" s="1">
        <f ca="1">C26-Summary!B$5</f>
        <v>1.4918350648431653E-4</v>
      </c>
      <c r="P26" s="1">
        <f ca="1">D26-Summary!C$5</f>
        <v>4.2706440351634276E-2</v>
      </c>
      <c r="Q26" s="1">
        <f ca="1">E26-Summary!D$5</f>
        <v>0.72993135059973913</v>
      </c>
      <c r="R26" s="1">
        <f ca="1">F26-Summary!E$5</f>
        <v>0.67150647243178008</v>
      </c>
      <c r="S26" s="1">
        <f ca="1">G26-Summary!F$5</f>
        <v>1.598077904741922</v>
      </c>
      <c r="T26" s="1">
        <f t="shared" ca="1" si="2"/>
        <v>2.6723628569616607E-2</v>
      </c>
      <c r="U26" s="1">
        <f t="shared" ca="1" si="3"/>
        <v>0.45675579922220233</v>
      </c>
      <c r="V26" s="1">
        <f t="shared" ca="1" si="4"/>
        <v>0.42019633112956623</v>
      </c>
      <c r="X26" s="4">
        <f t="shared" ca="1" si="5"/>
        <v>4.2671791592494318E-2</v>
      </c>
      <c r="Y26" s="4">
        <f t="shared" ca="1" si="6"/>
        <v>2.6701947048936581E-2</v>
      </c>
    </row>
    <row r="27" spans="1:25" x14ac:dyDescent="0.25">
      <c r="A27">
        <v>10</v>
      </c>
      <c r="B27">
        <v>1755171909.2739999</v>
      </c>
      <c r="C27" s="1">
        <v>1.8215762596671299E-6</v>
      </c>
      <c r="D27" s="1">
        <v>4.2712972855509103E-2</v>
      </c>
      <c r="E27" s="1">
        <v>0.73473253035968</v>
      </c>
      <c r="F27" s="1">
        <v>0.674991569992205</v>
      </c>
      <c r="G27" s="1">
        <v>1.60831525498357</v>
      </c>
      <c r="H27" s="1">
        <v>2.65575873406395E-2</v>
      </c>
      <c r="I27" s="1">
        <v>0.45683365129007902</v>
      </c>
      <c r="J27" s="1">
        <v>0.419688595193422</v>
      </c>
      <c r="L27" s="4">
        <f t="shared" si="0"/>
        <v>4.2712549783558568E-2</v>
      </c>
      <c r="M27" s="4">
        <f t="shared" si="1"/>
        <v>2.6557324287765277E-2</v>
      </c>
      <c r="O27" s="1">
        <f ca="1">C27-Summary!B$5</f>
        <v>8.8591513635956493E-6</v>
      </c>
      <c r="P27" s="1">
        <f ca="1">D27-Summary!C$5</f>
        <v>4.2700702302533582E-2</v>
      </c>
      <c r="Q27" s="1">
        <f ca="1">E27-Summary!D$5</f>
        <v>0.73466861461762911</v>
      </c>
      <c r="R27" s="1">
        <f ca="1">F27-Summary!E$5</f>
        <v>0.67490880424496913</v>
      </c>
      <c r="S27" s="1">
        <f ca="1">G27-Summary!F$5</f>
        <v>1.6080954400127221</v>
      </c>
      <c r="T27" s="1">
        <f t="shared" ca="1" si="2"/>
        <v>2.6553587081992947E-2</v>
      </c>
      <c r="U27" s="1">
        <f t="shared" ca="1" si="3"/>
        <v>0.45685635089657173</v>
      </c>
      <c r="V27" s="1">
        <f t="shared" ca="1" si="4"/>
        <v>0.41969449539613751</v>
      </c>
      <c r="X27" s="4">
        <f t="shared" ca="1" si="5"/>
        <v>4.269864471179171E-2</v>
      </c>
      <c r="Y27" s="4">
        <f t="shared" ca="1" si="6"/>
        <v>2.6552307561704118E-2</v>
      </c>
    </row>
    <row r="28" spans="1:25" x14ac:dyDescent="0.25">
      <c r="A28">
        <v>11</v>
      </c>
      <c r="B28">
        <v>1755171915.273</v>
      </c>
      <c r="C28" s="1">
        <v>-1.0200561750142199E-4</v>
      </c>
      <c r="D28" s="1">
        <v>4.26756763354448E-2</v>
      </c>
      <c r="E28" s="1">
        <v>0.73173887315248698</v>
      </c>
      <c r="F28" s="1">
        <v>0.67211704869706901</v>
      </c>
      <c r="G28" s="1">
        <v>1.6009879317175599</v>
      </c>
      <c r="H28" s="1">
        <v>2.6655838866731299E-2</v>
      </c>
      <c r="I28" s="1">
        <v>0.45705458402017202</v>
      </c>
      <c r="J28" s="1">
        <v>0.41981393824500102</v>
      </c>
      <c r="L28" s="4">
        <f t="shared" si="0"/>
        <v>4.2699367748490522E-2</v>
      </c>
      <c r="M28" s="4">
        <f t="shared" si="1"/>
        <v>2.6670636862753928E-2</v>
      </c>
      <c r="O28" s="1">
        <f ca="1">C28-Summary!B$5</f>
        <v>-9.4968042397493478E-5</v>
      </c>
      <c r="P28" s="1">
        <f ca="1">D28-Summary!C$5</f>
        <v>4.2663405782469278E-2</v>
      </c>
      <c r="Q28" s="1">
        <f ca="1">E28-Summary!D$5</f>
        <v>0.73167495741043609</v>
      </c>
      <c r="R28" s="1">
        <f ca="1">F28-Summary!E$5</f>
        <v>0.67203428294983314</v>
      </c>
      <c r="S28" s="1">
        <f ca="1">G28-Summary!F$5</f>
        <v>1.600768116746712</v>
      </c>
      <c r="T28" s="1">
        <f t="shared" ca="1" si="2"/>
        <v>2.665183378912829E-2</v>
      </c>
      <c r="U28" s="1">
        <f t="shared" ca="1" si="3"/>
        <v>0.45707741786951661</v>
      </c>
      <c r="V28" s="1">
        <f t="shared" ca="1" si="4"/>
        <v>0.41981988266709613</v>
      </c>
      <c r="X28" s="4">
        <f t="shared" ca="1" si="5"/>
        <v>4.2685462676723671E-2</v>
      </c>
      <c r="Y28" s="4">
        <f t="shared" ca="1" si="6"/>
        <v>2.6665612733138756E-2</v>
      </c>
    </row>
    <row r="29" spans="1:25" x14ac:dyDescent="0.25">
      <c r="A29">
        <v>12</v>
      </c>
      <c r="B29">
        <v>1755171921.2709999</v>
      </c>
      <c r="C29" s="1">
        <v>1.2998369850927599E-4</v>
      </c>
      <c r="D29" s="1">
        <v>4.2981740012074901E-2</v>
      </c>
      <c r="E29" s="1">
        <v>0.73768199443856597</v>
      </c>
      <c r="F29" s="1">
        <v>0.67713606272877203</v>
      </c>
      <c r="G29" s="1">
        <v>1.61277002285602</v>
      </c>
      <c r="H29" s="1">
        <v>2.6650879792494801E-2</v>
      </c>
      <c r="I29" s="1">
        <v>0.45740061136070698</v>
      </c>
      <c r="J29" s="1">
        <v>0.41985903329827801</v>
      </c>
      <c r="L29" s="4">
        <f t="shared" si="0"/>
        <v>4.2951550522848478E-2</v>
      </c>
      <c r="M29" s="4">
        <f t="shared" si="1"/>
        <v>2.6632160763247877E-2</v>
      </c>
      <c r="O29" s="1">
        <f ca="1">C29-Summary!B$5</f>
        <v>1.3702127361320452E-4</v>
      </c>
      <c r="P29" s="1">
        <f ca="1">D29-Summary!C$5</f>
        <v>4.296946945909938E-2</v>
      </c>
      <c r="Q29" s="1">
        <f ca="1">E29-Summary!D$5</f>
        <v>0.73761807869651508</v>
      </c>
      <c r="R29" s="1">
        <f ca="1">F29-Summary!E$5</f>
        <v>0.67705329698153616</v>
      </c>
      <c r="S29" s="1">
        <f ca="1">G29-Summary!F$5</f>
        <v>1.6125502078851721</v>
      </c>
      <c r="T29" s="1">
        <f t="shared" ca="1" si="2"/>
        <v>2.6646903301977179E-2</v>
      </c>
      <c r="U29" s="1">
        <f t="shared" ca="1" si="3"/>
        <v>0.45742332554338677</v>
      </c>
      <c r="V29" s="1">
        <f t="shared" ca="1" si="4"/>
        <v>0.41986494043461642</v>
      </c>
      <c r="X29" s="4">
        <f t="shared" ca="1" si="5"/>
        <v>4.2937645451081627E-2</v>
      </c>
      <c r="Y29" s="4">
        <f t="shared" ca="1" si="6"/>
        <v>2.6627168097540049E-2</v>
      </c>
    </row>
    <row r="30" spans="1:25" x14ac:dyDescent="0.25">
      <c r="A30">
        <v>13</v>
      </c>
      <c r="B30">
        <v>1755171927.2720001</v>
      </c>
      <c r="C30" s="1">
        <v>-2.90471075594453E-5</v>
      </c>
      <c r="D30" s="1">
        <v>4.2826783619177702E-2</v>
      </c>
      <c r="E30" s="1">
        <v>0.73346774346542598</v>
      </c>
      <c r="F30" s="1">
        <v>0.67394017766502201</v>
      </c>
      <c r="G30" s="1">
        <v>1.6053235319433301</v>
      </c>
      <c r="H30" s="1">
        <v>2.66779765991055E-2</v>
      </c>
      <c r="I30" s="1">
        <v>0.45689714806430498</v>
      </c>
      <c r="J30" s="1">
        <v>0.419815796787816</v>
      </c>
      <c r="L30" s="4">
        <f t="shared" si="0"/>
        <v>4.2833529983150889E-2</v>
      </c>
      <c r="M30" s="4">
        <f t="shared" si="1"/>
        <v>2.6682179094016399E-2</v>
      </c>
      <c r="O30" s="1">
        <f ca="1">C30-Summary!B$5</f>
        <v>-2.2009532455516779E-5</v>
      </c>
      <c r="P30" s="1">
        <f ca="1">D30-Summary!C$5</f>
        <v>4.2814513066202181E-2</v>
      </c>
      <c r="Q30" s="1">
        <f ca="1">E30-Summary!D$5</f>
        <v>0.73340382772337509</v>
      </c>
      <c r="R30" s="1">
        <f ca="1">F30-Summary!E$5</f>
        <v>0.67385741191778614</v>
      </c>
      <c r="S30" s="1">
        <f ca="1">G30-Summary!F$5</f>
        <v>1.6051037169724822</v>
      </c>
      <c r="T30" s="1">
        <f t="shared" ca="1" si="2"/>
        <v>2.6673985371461321E-2</v>
      </c>
      <c r="U30" s="1">
        <f t="shared" ca="1" si="3"/>
        <v>0.45691989867589877</v>
      </c>
      <c r="V30" s="1">
        <f t="shared" ca="1" si="4"/>
        <v>0.41982172540775364</v>
      </c>
      <c r="X30" s="4">
        <f t="shared" ca="1" si="5"/>
        <v>4.2819624911384038E-2</v>
      </c>
      <c r="Y30" s="4">
        <f t="shared" ca="1" si="6"/>
        <v>2.6677170115928486E-2</v>
      </c>
    </row>
    <row r="31" spans="1:25" x14ac:dyDescent="0.25">
      <c r="A31">
        <v>14</v>
      </c>
      <c r="B31">
        <v>1755171933.2720001</v>
      </c>
      <c r="C31" s="1">
        <v>7.1045767463960298E-5</v>
      </c>
      <c r="D31" s="1">
        <v>4.3587447050395002E-2</v>
      </c>
      <c r="E31" s="1">
        <v>0.74127985674366303</v>
      </c>
      <c r="F31" s="1">
        <v>0.68131293148011396</v>
      </c>
      <c r="G31" s="1">
        <v>1.6227076837633501</v>
      </c>
      <c r="H31" s="1">
        <v>2.6860935882985201E-2</v>
      </c>
      <c r="I31" s="1">
        <v>0.45681663072211498</v>
      </c>
      <c r="J31" s="1">
        <v>0.41986177689134102</v>
      </c>
      <c r="L31" s="4">
        <f t="shared" si="0"/>
        <v>4.357094624717095E-2</v>
      </c>
      <c r="M31" s="4">
        <f t="shared" si="1"/>
        <v>2.6850767198021836E-2</v>
      </c>
      <c r="O31" s="1">
        <f ca="1">C31-Summary!B$5</f>
        <v>7.8083342567888814E-5</v>
      </c>
      <c r="P31" s="1">
        <f ca="1">D31-Summary!C$5</f>
        <v>4.3575176497419481E-2</v>
      </c>
      <c r="Q31" s="1">
        <f ca="1">E31-Summary!D$5</f>
        <v>0.74121594100161214</v>
      </c>
      <c r="R31" s="1">
        <f ca="1">F31-Summary!E$5</f>
        <v>0.68123016573287809</v>
      </c>
      <c r="S31" s="1">
        <f ca="1">G31-Summary!F$5</f>
        <v>1.6224878687925022</v>
      </c>
      <c r="T31" s="1">
        <f t="shared" ca="1" si="2"/>
        <v>2.6857012206722548E-2</v>
      </c>
      <c r="U31" s="1">
        <f t="shared" ca="1" si="3"/>
        <v>0.45683912666369852</v>
      </c>
      <c r="V31" s="1">
        <f t="shared" ca="1" si="4"/>
        <v>0.41986764821845318</v>
      </c>
      <c r="X31" s="4">
        <f t="shared" ca="1" si="5"/>
        <v>4.3557041175404099E-2</v>
      </c>
      <c r="Y31" s="4">
        <f t="shared" ca="1" si="6"/>
        <v>2.6845834728995776E-2</v>
      </c>
    </row>
    <row r="32" spans="1:25" x14ac:dyDescent="0.25">
      <c r="A32">
        <v>15</v>
      </c>
      <c r="B32">
        <v>1755171939.2709999</v>
      </c>
      <c r="C32" s="1">
        <v>2.3009268555383201E-4</v>
      </c>
      <c r="D32" s="1">
        <v>4.2219623246846999E-2</v>
      </c>
      <c r="E32" s="1">
        <v>0.71999962520896998</v>
      </c>
      <c r="F32" s="1">
        <v>0.66095417268699097</v>
      </c>
      <c r="G32" s="1">
        <v>1.5748303695060899</v>
      </c>
      <c r="H32" s="1">
        <v>2.68089973779767E-2</v>
      </c>
      <c r="I32" s="1">
        <v>0.45719185961265102</v>
      </c>
      <c r="J32" s="1">
        <v>0.41969864531777001</v>
      </c>
      <c r="L32" s="4">
        <f t="shared" si="0"/>
        <v>4.2166182848310328E-2</v>
      </c>
      <c r="M32" s="4">
        <f t="shared" si="1"/>
        <v>2.6775063311444015E-2</v>
      </c>
      <c r="O32" s="1">
        <f ca="1">C32-Summary!B$5</f>
        <v>2.3713026065776054E-4</v>
      </c>
      <c r="P32" s="1">
        <f ca="1">D32-Summary!C$5</f>
        <v>4.2207352693871478E-2</v>
      </c>
      <c r="Q32" s="1">
        <f ca="1">E32-Summary!D$5</f>
        <v>0.71993570946691909</v>
      </c>
      <c r="R32" s="1">
        <f ca="1">F32-Summary!E$5</f>
        <v>0.6608714069397551</v>
      </c>
      <c r="S32" s="1">
        <f ca="1">G32-Summary!F$5</f>
        <v>1.574610554535242</v>
      </c>
      <c r="T32" s="1">
        <f t="shared" ca="1" si="2"/>
        <v>2.680494714855337E-2</v>
      </c>
      <c r="U32" s="1">
        <f t="shared" ca="1" si="3"/>
        <v>0.45721509194342563</v>
      </c>
      <c r="V32" s="1">
        <f t="shared" ca="1" si="4"/>
        <v>0.41970467239425829</v>
      </c>
      <c r="X32" s="4">
        <f t="shared" ca="1" si="5"/>
        <v>4.2152277776543477E-2</v>
      </c>
      <c r="Y32" s="4">
        <f t="shared" ca="1" si="6"/>
        <v>2.676997029845582E-2</v>
      </c>
    </row>
    <row r="33" spans="1:25" x14ac:dyDescent="0.25">
      <c r="A33">
        <v>16</v>
      </c>
      <c r="B33">
        <v>1755171945.273</v>
      </c>
      <c r="C33" s="1">
        <v>1.01917578606415E-4</v>
      </c>
      <c r="D33" s="1">
        <v>4.2493995149095097E-2</v>
      </c>
      <c r="E33" s="1">
        <v>0.72795238557675601</v>
      </c>
      <c r="F33" s="1">
        <v>0.668435578944093</v>
      </c>
      <c r="G33" s="1">
        <v>1.59231185373233</v>
      </c>
      <c r="H33" s="1">
        <v>2.6686980348410001E-2</v>
      </c>
      <c r="I33" s="1">
        <v>0.45716697006962298</v>
      </c>
      <c r="J33" s="1">
        <v>0.41978936310578702</v>
      </c>
      <c r="L33" s="4">
        <f t="shared" si="0"/>
        <v>4.247032418360782E-2</v>
      </c>
      <c r="M33" s="4">
        <f t="shared" si="1"/>
        <v>2.6672114563525157E-2</v>
      </c>
      <c r="O33" s="1">
        <f ca="1">C33-Summary!B$5</f>
        <v>1.0895515371034352E-4</v>
      </c>
      <c r="P33" s="1">
        <f ca="1">D33-Summary!C$5</f>
        <v>4.2481724596119576E-2</v>
      </c>
      <c r="Q33" s="1">
        <f ca="1">E33-Summary!D$5</f>
        <v>0.72788846983470512</v>
      </c>
      <c r="R33" s="1">
        <f ca="1">F33-Summary!E$5</f>
        <v>0.66835281319685713</v>
      </c>
      <c r="S33" s="1">
        <f ca="1">G33-Summary!F$5</f>
        <v>1.5920920387614821</v>
      </c>
      <c r="T33" s="1">
        <f t="shared" ca="1" si="2"/>
        <v>2.6682957744809086E-2</v>
      </c>
      <c r="U33" s="1">
        <f t="shared" ca="1" si="3"/>
        <v>0.45718994386841044</v>
      </c>
      <c r="V33" s="1">
        <f t="shared" ca="1" si="4"/>
        <v>0.41979533652889889</v>
      </c>
      <c r="X33" s="4">
        <f t="shared" ca="1" si="5"/>
        <v>4.2456419111840969E-2</v>
      </c>
      <c r="Y33" s="4">
        <f t="shared" ca="1" si="6"/>
        <v>2.6667063259024022E-2</v>
      </c>
    </row>
    <row r="34" spans="1:25" x14ac:dyDescent="0.25">
      <c r="A34">
        <v>17</v>
      </c>
      <c r="B34">
        <v>1755171952.273</v>
      </c>
      <c r="C34" s="1">
        <v>-4.77549314183568E-5</v>
      </c>
      <c r="D34" s="1">
        <v>4.1905191567871099E-2</v>
      </c>
      <c r="E34" s="1">
        <v>0.717931718273768</v>
      </c>
      <c r="F34" s="1">
        <v>0.65969702367469496</v>
      </c>
      <c r="G34" s="1">
        <v>1.57116369142525</v>
      </c>
      <c r="H34" s="1">
        <v>2.6671435825924399E-2</v>
      </c>
      <c r="I34" s="1">
        <v>0.45694266115741899</v>
      </c>
      <c r="J34" s="1">
        <v>0.41987797151566297</v>
      </c>
      <c r="L34" s="4">
        <f t="shared" si="0"/>
        <v>4.1916282935512555E-2</v>
      </c>
      <c r="M34" s="4">
        <f t="shared" si="1"/>
        <v>2.6678495158890179E-2</v>
      </c>
      <c r="O34" s="1">
        <f ca="1">C34-Summary!B$5</f>
        <v>-4.0717356314428283E-5</v>
      </c>
      <c r="P34" s="1">
        <f ca="1">D34-Summary!C$5</f>
        <v>4.1892921014895577E-2</v>
      </c>
      <c r="Q34" s="1">
        <f ca="1">E34-Summary!D$5</f>
        <v>0.71786780253171711</v>
      </c>
      <c r="R34" s="1">
        <f ca="1">F34-Summary!E$5</f>
        <v>0.65961425792745909</v>
      </c>
      <c r="S34" s="1">
        <f ca="1">G34-Summary!F$5</f>
        <v>1.5709438764544021</v>
      </c>
      <c r="T34" s="1">
        <f t="shared" ca="1" si="2"/>
        <v>2.6667356894663419E-2</v>
      </c>
      <c r="U34" s="1">
        <f t="shared" ca="1" si="3"/>
        <v>0.45696591284466154</v>
      </c>
      <c r="V34" s="1">
        <f t="shared" ca="1" si="4"/>
        <v>0.41988403775200361</v>
      </c>
      <c r="X34" s="4">
        <f t="shared" ca="1" si="5"/>
        <v>4.1902377863745705E-2</v>
      </c>
      <c r="Y34" s="4">
        <f t="shared" ca="1" si="6"/>
        <v>2.6673376746162804E-2</v>
      </c>
    </row>
    <row r="35" spans="1:25" x14ac:dyDescent="0.25">
      <c r="A35">
        <v>18</v>
      </c>
      <c r="B35">
        <v>1755171958.2720001</v>
      </c>
      <c r="C35" s="1">
        <v>-3.1853303720623102E-5</v>
      </c>
      <c r="D35" s="1">
        <v>4.1974950582715102E-2</v>
      </c>
      <c r="E35" s="1">
        <v>0.72327347692995103</v>
      </c>
      <c r="F35" s="1">
        <v>0.66455767720977899</v>
      </c>
      <c r="G35" s="1">
        <v>1.5827697487114201</v>
      </c>
      <c r="H35" s="1">
        <v>2.6519934827468099E-2</v>
      </c>
      <c r="I35" s="1">
        <v>0.456966957776889</v>
      </c>
      <c r="J35" s="1">
        <v>0.41987009023315802</v>
      </c>
      <c r="L35" s="4">
        <f t="shared" si="0"/>
        <v>4.1982348702483414E-2</v>
      </c>
      <c r="M35" s="4">
        <f t="shared" si="1"/>
        <v>2.6524608987922908E-2</v>
      </c>
      <c r="O35" s="1">
        <f ca="1">C35-Summary!B$5</f>
        <v>-2.4815728616694582E-5</v>
      </c>
      <c r="P35" s="1">
        <f ca="1">D35-Summary!C$5</f>
        <v>4.1962680029739581E-2</v>
      </c>
      <c r="Q35" s="1">
        <f ca="1">E35-Summary!D$5</f>
        <v>0.72320956118790014</v>
      </c>
      <c r="R35" s="1">
        <f ca="1">F35-Summary!E$5</f>
        <v>0.66447491146254312</v>
      </c>
      <c r="S35" s="1">
        <f ca="1">G35-Summary!F$5</f>
        <v>1.5825499337405722</v>
      </c>
      <c r="T35" s="1">
        <f t="shared" ca="1" si="2"/>
        <v>2.6515864766778686E-2</v>
      </c>
      <c r="U35" s="1">
        <f t="shared" ca="1" si="3"/>
        <v>0.4569900423163874</v>
      </c>
      <c r="V35" s="1">
        <f t="shared" ca="1" si="4"/>
        <v>0.41987611088641369</v>
      </c>
      <c r="X35" s="4">
        <f t="shared" ca="1" si="5"/>
        <v>4.1968443630716563E-2</v>
      </c>
      <c r="Y35" s="4">
        <f t="shared" ca="1" si="6"/>
        <v>2.6519506737786424E-2</v>
      </c>
    </row>
    <row r="36" spans="1:25" x14ac:dyDescent="0.25">
      <c r="A36">
        <v>19</v>
      </c>
      <c r="B36">
        <v>1755171964.2709999</v>
      </c>
      <c r="C36" s="1">
        <v>-4.6819548638389202E-5</v>
      </c>
      <c r="D36" s="1">
        <v>4.2074341661377697E-2</v>
      </c>
      <c r="E36" s="1">
        <v>0.72118492575208604</v>
      </c>
      <c r="F36" s="1">
        <v>0.66262384895438697</v>
      </c>
      <c r="G36" s="1">
        <v>1.57854373554112</v>
      </c>
      <c r="H36" s="1">
        <v>2.6653896698626899E-2</v>
      </c>
      <c r="I36" s="1">
        <v>0.45686724384919603</v>
      </c>
      <c r="J36" s="1">
        <v>0.41976907831903698</v>
      </c>
      <c r="L36" s="4">
        <f t="shared" si="0"/>
        <v>4.2085215780789706E-2</v>
      </c>
      <c r="M36" s="4">
        <f t="shared" si="1"/>
        <v>2.6660785401909071E-2</v>
      </c>
      <c r="O36" s="1">
        <f ca="1">C36-Summary!B$5</f>
        <v>-3.9781973534460685E-5</v>
      </c>
      <c r="P36" s="1">
        <f ca="1">D36-Summary!C$5</f>
        <v>4.2062071108402176E-2</v>
      </c>
      <c r="Q36" s="1">
        <f ca="1">E36-Summary!D$5</f>
        <v>0.72112101001003515</v>
      </c>
      <c r="R36" s="1">
        <f ca="1">F36-Summary!E$5</f>
        <v>0.6625410832071511</v>
      </c>
      <c r="S36" s="1">
        <f ca="1">G36-Summary!F$5</f>
        <v>1.5783239205702722</v>
      </c>
      <c r="T36" s="1">
        <f t="shared" ca="1" si="2"/>
        <v>2.6649834397241168E-2</v>
      </c>
      <c r="U36" s="1">
        <f t="shared" ca="1" si="3"/>
        <v>0.45689037631101942</v>
      </c>
      <c r="V36" s="1">
        <f t="shared" ca="1" si="4"/>
        <v>0.41977510102474086</v>
      </c>
      <c r="X36" s="4">
        <f t="shared" ca="1" si="5"/>
        <v>4.2071310709022855E-2</v>
      </c>
      <c r="Y36" s="4">
        <f t="shared" ca="1" si="6"/>
        <v>2.6655688455777732E-2</v>
      </c>
    </row>
    <row r="37" spans="1:25" x14ac:dyDescent="0.25">
      <c r="A37">
        <v>20</v>
      </c>
      <c r="B37">
        <v>1755171970.2720001</v>
      </c>
      <c r="C37" s="1">
        <v>-1.12294204673174E-4</v>
      </c>
      <c r="D37" s="1">
        <v>4.1289038225362999E-2</v>
      </c>
      <c r="E37" s="1">
        <v>0.70736103248969295</v>
      </c>
      <c r="F37" s="1">
        <v>0.64968680819802005</v>
      </c>
      <c r="G37" s="1">
        <v>1.5473133655809299</v>
      </c>
      <c r="H37" s="1">
        <v>2.6684341481055501E-2</v>
      </c>
      <c r="I37" s="1">
        <v>0.457154347803436</v>
      </c>
      <c r="J37" s="1">
        <v>0.41988056372414001</v>
      </c>
      <c r="L37" s="4">
        <f>D37-1/$R$1*$N$7/$N$6*C37</f>
        <v>4.1315119224142466E-2</v>
      </c>
      <c r="M37" s="4">
        <f t="shared" si="1"/>
        <v>2.6701197148019815E-2</v>
      </c>
      <c r="O37" s="1">
        <f ca="1">C37-Summary!B$5</f>
        <v>-1.0525662956924549E-4</v>
      </c>
      <c r="P37" s="1">
        <f ca="1">D37-Summary!C$5</f>
        <v>4.1276767672387478E-2</v>
      </c>
      <c r="Q37" s="1">
        <f ca="1">E37-Summary!D$5</f>
        <v>0.70729711674764206</v>
      </c>
      <c r="R37" s="1">
        <f ca="1">F37-Summary!E$5</f>
        <v>0.64960404245078418</v>
      </c>
      <c r="S37" s="1">
        <f ca="1">G37-Summary!F$5</f>
        <v>1.547093550610082</v>
      </c>
      <c r="T37" s="1">
        <f t="shared" ca="1" si="2"/>
        <v>2.6680201501784018E-2</v>
      </c>
      <c r="U37" s="1">
        <f t="shared" ca="1" si="3"/>
        <v>0.45717798802065074</v>
      </c>
      <c r="V37" s="1">
        <f t="shared" ca="1" si="4"/>
        <v>0.41988672384719</v>
      </c>
      <c r="X37" s="4">
        <f t="shared" ca="1" si="5"/>
        <v>4.1301214152375608E-2</v>
      </c>
      <c r="Y37" s="4">
        <f t="shared" ca="1" si="6"/>
        <v>2.6696003054300664E-2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9.7776221603015896E-6</v>
      </c>
      <c r="D40" s="1">
        <v>4.22256440023622E-2</v>
      </c>
      <c r="E40" s="1">
        <v>0.72310028762134504</v>
      </c>
      <c r="F40" s="1">
        <v>0.66432731533689504</v>
      </c>
      <c r="G40" s="1">
        <v>1.58233155690141</v>
      </c>
      <c r="H40" s="1">
        <v>2.66856085423589E-2</v>
      </c>
      <c r="I40" s="1">
        <v>0.45698441257379302</v>
      </c>
      <c r="J40" s="1">
        <v>0.41984046643418199</v>
      </c>
      <c r="L40">
        <f>AVERAGE(L18:L37)</f>
        <v>4.2223373091299893E-2</v>
      </c>
      <c r="M40">
        <f t="shared" ref="M40:Y40" si="7">AVERAGE(M18:M37)</f>
        <v>2.6684242257133388E-2</v>
      </c>
      <c r="O40">
        <f t="shared" ca="1" si="7"/>
        <v>1.6815197264230078E-5</v>
      </c>
      <c r="P40">
        <f t="shared" ca="1" si="7"/>
        <v>4.2213373449386714E-2</v>
      </c>
      <c r="Q40">
        <f t="shared" ca="1" si="7"/>
        <v>0.72303637187929426</v>
      </c>
      <c r="R40">
        <f t="shared" ca="1" si="7"/>
        <v>0.66424454958965895</v>
      </c>
      <c r="S40">
        <f t="shared" ca="1" si="7"/>
        <v>1.5821117419305595</v>
      </c>
      <c r="T40">
        <f t="shared" ca="1" si="7"/>
        <v>2.6681559556698743E-2</v>
      </c>
      <c r="U40">
        <f t="shared" ca="1" si="7"/>
        <v>0.45700751055761335</v>
      </c>
      <c r="V40">
        <f t="shared" ca="1" si="7"/>
        <v>0.41984648578774503</v>
      </c>
      <c r="X40">
        <f t="shared" ca="1" si="7"/>
        <v>4.2209468019533049E-2</v>
      </c>
      <c r="Y40">
        <f t="shared" ca="1" si="7"/>
        <v>2.667915976175218E-2</v>
      </c>
    </row>
    <row r="41" spans="1:25" x14ac:dyDescent="0.25">
      <c r="A41" t="s">
        <v>4</v>
      </c>
      <c r="B41" t="s">
        <v>8</v>
      </c>
      <c r="C41" s="1">
        <v>230.05947631764599</v>
      </c>
      <c r="D41" s="1">
        <v>0.33555033990253602</v>
      </c>
      <c r="E41" s="1">
        <v>0.32158023857187501</v>
      </c>
      <c r="F41" s="1">
        <v>0.32404202487281802</v>
      </c>
      <c r="G41" s="1">
        <v>0.32272282022418097</v>
      </c>
      <c r="H41" s="1">
        <v>6.47444873355391E-2</v>
      </c>
      <c r="I41" s="1">
        <v>9.3349017945894702E-3</v>
      </c>
      <c r="J41" s="1">
        <v>8.24607310108612E-3</v>
      </c>
      <c r="L41">
        <f>STDEV(L18:L37)/SQRT(COUNT(L18:L37))/L40</f>
        <v>3.3078490826234604E-3</v>
      </c>
      <c r="M41">
        <f t="shared" ref="M41:X41" si="8">STDEV(M18:M37)/SQRT(COUNT(M18:M37))/M40</f>
        <v>6.1156805511301858E-4</v>
      </c>
      <c r="O41">
        <f t="shared" ca="1" si="8"/>
        <v>1.3377390692976752</v>
      </c>
      <c r="P41">
        <f t="shared" ca="1" si="8"/>
        <v>3.3564787743354456E-3</v>
      </c>
      <c r="Q41">
        <f t="shared" ca="1" si="8"/>
        <v>3.2160866596554283E-3</v>
      </c>
      <c r="R41">
        <f t="shared" ca="1" si="8"/>
        <v>3.2408240093663131E-3</v>
      </c>
      <c r="S41">
        <f t="shared" ca="1" si="8"/>
        <v>3.2276765859143844E-3</v>
      </c>
      <c r="T41">
        <f t="shared" ca="1" si="8"/>
        <v>6.4767911733653336E-4</v>
      </c>
      <c r="U41">
        <f t="shared" ca="1" si="8"/>
        <v>9.3379953731334279E-5</v>
      </c>
      <c r="V41">
        <f t="shared" ca="1" si="8"/>
        <v>8.2464169027308902E-5</v>
      </c>
      <c r="X41">
        <f t="shared" ca="1" si="8"/>
        <v>3.308938787873156E-3</v>
      </c>
      <c r="Y41">
        <f ca="1">STDEV(Y18:Y37)/SQRT(COUNT(Y18:Y37))/Y40</f>
        <v>6.1178873803843445E-4</v>
      </c>
    </row>
    <row r="42" spans="1:25" x14ac:dyDescent="0.25">
      <c r="A42" t="s">
        <v>4</v>
      </c>
      <c r="B42" t="s">
        <v>7</v>
      </c>
      <c r="C42" s="1">
        <v>2.2494346338308E-5</v>
      </c>
      <c r="D42" s="1">
        <v>1.4168829197596099E-4</v>
      </c>
      <c r="E42" s="1">
        <v>2.3253476300466301E-3</v>
      </c>
      <c r="F42" s="1">
        <v>2.1526996844009002E-3</v>
      </c>
      <c r="G42" s="1">
        <v>5.1065450257294304E-3</v>
      </c>
      <c r="H42" s="1">
        <v>1.7277460443119099E-5</v>
      </c>
      <c r="I42" s="1">
        <v>4.2659046130345203E-5</v>
      </c>
      <c r="J42" s="1">
        <v>3.4620351770103603E-5</v>
      </c>
    </row>
    <row r="43" spans="1:25" x14ac:dyDescent="0.25">
      <c r="A43" t="s">
        <v>4</v>
      </c>
      <c r="B43" t="s">
        <v>6</v>
      </c>
      <c r="C43" s="1">
        <v>1028.85725582852</v>
      </c>
      <c r="D43" s="1">
        <v>1.50062673979046</v>
      </c>
      <c r="E43" s="1">
        <v>1.4381505473346201</v>
      </c>
      <c r="F43" s="1">
        <v>1.44915999036459</v>
      </c>
      <c r="G43" s="1">
        <v>1.44326032782342</v>
      </c>
      <c r="H43" s="1">
        <v>0.28954614970127901</v>
      </c>
      <c r="I43" s="1">
        <v>4.17469499519737E-2</v>
      </c>
      <c r="J43" s="1">
        <v>3.6877560002922097E-2</v>
      </c>
    </row>
    <row r="44" spans="1:25" x14ac:dyDescent="0.25">
      <c r="A44" t="s">
        <v>4</v>
      </c>
      <c r="B44" t="s">
        <v>5</v>
      </c>
      <c r="C44" s="1">
        <v>1.0059777504376E-4</v>
      </c>
      <c r="D44" s="1">
        <v>6.3364930494817502E-4</v>
      </c>
      <c r="E44" s="1">
        <v>1.0399270744204599E-2</v>
      </c>
      <c r="F44" s="1">
        <v>9.6271656589255392E-3</v>
      </c>
      <c r="G44" s="1">
        <v>2.28371636153888E-2</v>
      </c>
      <c r="H44" s="1">
        <v>7.7267152058756202E-5</v>
      </c>
      <c r="I44" s="1">
        <v>1.9077705400550199E-4</v>
      </c>
      <c r="J44" s="1">
        <v>1.5482691992581299E-4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124AC-F0D3-49FF-95FF-2F87B46E3FCB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0.99070850955674605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1.0201431743658342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1.0091933272899469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1.0047109270418553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1755166160.27</v>
      </c>
      <c r="C18" s="1">
        <v>-1.6706018215129E-4</v>
      </c>
      <c r="D18" s="1">
        <v>2.3679756857944999E-2</v>
      </c>
      <c r="E18" s="1">
        <v>0.40708105376888898</v>
      </c>
      <c r="F18" s="1">
        <v>0.37419312770568802</v>
      </c>
      <c r="G18" s="1">
        <v>0.89106980268997704</v>
      </c>
      <c r="H18" s="1">
        <v>2.65745251230152E-2</v>
      </c>
      <c r="I18" s="1">
        <v>0.45684530273608798</v>
      </c>
      <c r="J18" s="1">
        <v>0.419936941613404</v>
      </c>
      <c r="L18" s="4">
        <f>D18-1/$R$1*$N$7/$N$6*C18</f>
        <v>2.3718553486866432E-2</v>
      </c>
      <c r="M18" s="4">
        <f>L18/G18</f>
        <v>2.6618064505456757E-2</v>
      </c>
      <c r="O18" s="1">
        <f ca="1">C18-Summary!B$5</f>
        <v>-1.6002260704736147E-4</v>
      </c>
      <c r="P18" s="1">
        <f ca="1">D18-Summary!C$5</f>
        <v>2.3667486304969482E-2</v>
      </c>
      <c r="Q18" s="1">
        <f ca="1">E18-Summary!D$5</f>
        <v>0.40701713802683814</v>
      </c>
      <c r="R18" s="1">
        <f ca="1">F18-Summary!E$5</f>
        <v>0.37411036195845221</v>
      </c>
      <c r="S18" s="1">
        <f ca="1">G18-Summary!F$5</f>
        <v>0.89084998771912915</v>
      </c>
      <c r="T18" s="1">
        <f ca="1">P18/S18</f>
        <v>2.6567308336127478E-2</v>
      </c>
      <c r="U18" s="1">
        <f ca="1">Q18/S18</f>
        <v>0.45688628123455077</v>
      </c>
      <c r="V18" s="1">
        <f ca="1">R18/S18</f>
        <v>0.41994765349472424</v>
      </c>
      <c r="X18" s="4">
        <f ca="1">P18-1/$R$1*$N$7/$N$6*O18</f>
        <v>2.3704648587595481E-2</v>
      </c>
      <c r="Y18" s="4">
        <f ca="1">X18/S18</f>
        <v>2.6609023869761987E-2</v>
      </c>
    </row>
    <row r="19" spans="1:25" x14ac:dyDescent="0.25">
      <c r="A19">
        <v>2</v>
      </c>
      <c r="B19">
        <v>1755166166.273</v>
      </c>
      <c r="C19" s="1">
        <v>-4.8273654061441099E-5</v>
      </c>
      <c r="D19" s="1">
        <v>2.3399029752322401E-2</v>
      </c>
      <c r="E19" s="1">
        <v>0.40344316230849497</v>
      </c>
      <c r="F19" s="1">
        <v>0.37055124977756398</v>
      </c>
      <c r="G19" s="1">
        <v>0.883270600567159</v>
      </c>
      <c r="H19" s="1">
        <v>2.6491349012746E-2</v>
      </c>
      <c r="I19" s="1">
        <v>0.45676054659742898</v>
      </c>
      <c r="J19" s="1">
        <v>0.41952177457239997</v>
      </c>
      <c r="L19" s="4">
        <f t="shared" ref="L19:L36" si="0">D19-1/$R$1*$N$7/$N$6*C19</f>
        <v>2.3410240413170403E-2</v>
      </c>
      <c r="M19" s="4">
        <f t="shared" ref="M19:M37" si="1">L19/G19</f>
        <v>2.6504041228292211E-2</v>
      </c>
      <c r="O19" s="1">
        <f ca="1">C19-Summary!B$5</f>
        <v>-4.1236078957512582E-5</v>
      </c>
      <c r="P19" s="1">
        <f ca="1">D19-Summary!C$5</f>
        <v>2.3386759199346883E-2</v>
      </c>
      <c r="Q19" s="1">
        <f ca="1">E19-Summary!D$5</f>
        <v>0.40337924656644414</v>
      </c>
      <c r="R19" s="1">
        <f ca="1">F19-Summary!E$5</f>
        <v>0.37046848403032817</v>
      </c>
      <c r="S19" s="1">
        <f ca="1">G19-Summary!F$5</f>
        <v>0.88305078559631112</v>
      </c>
      <c r="T19" s="1">
        <f t="shared" ref="T19:T37" ca="1" si="2">P19/S19</f>
        <v>2.6484047781639364E-2</v>
      </c>
      <c r="U19" s="1">
        <f t="shared" ref="U19:U37" ca="1" si="3">Q19/S19</f>
        <v>0.45680186592444749</v>
      </c>
      <c r="V19" s="1">
        <f t="shared" ref="V19:V37" ca="1" si="4">R19/S19</f>
        <v>0.41953247771605379</v>
      </c>
      <c r="X19" s="4">
        <f t="shared" ref="X19:X37" ca="1" si="5">P19-1/$R$1*$N$7/$N$6*O19</f>
        <v>2.3396335513899448E-2</v>
      </c>
      <c r="Y19" s="4">
        <f t="shared" ref="Y19:Y37" ca="1" si="6">X19/S19</f>
        <v>2.6494892361258984E-2</v>
      </c>
    </row>
    <row r="20" spans="1:25" x14ac:dyDescent="0.25">
      <c r="A20">
        <v>3</v>
      </c>
      <c r="B20">
        <v>1755166172.2709999</v>
      </c>
      <c r="C20" s="1">
        <v>-3.6113597334490503E-5</v>
      </c>
      <c r="D20" s="1">
        <v>2.3373513034602E-2</v>
      </c>
      <c r="E20" s="1">
        <v>0.40553615667687198</v>
      </c>
      <c r="F20" s="1">
        <v>0.37232661151566798</v>
      </c>
      <c r="G20" s="1">
        <v>0.88677268961607303</v>
      </c>
      <c r="H20" s="1">
        <v>2.6357953180449801E-2</v>
      </c>
      <c r="I20" s="1">
        <v>0.45731692171580901</v>
      </c>
      <c r="J20" s="1">
        <v>0.41986702553600902</v>
      </c>
      <c r="L20" s="4">
        <f t="shared" si="0"/>
        <v>2.338189974780177E-2</v>
      </c>
      <c r="M20" s="4">
        <f t="shared" si="1"/>
        <v>2.6367410748660888E-2</v>
      </c>
      <c r="O20" s="1">
        <f ca="1">C20-Summary!B$5</f>
        <v>-2.9076022230561983E-5</v>
      </c>
      <c r="P20" s="1">
        <f ca="1">D20-Summary!C$5</f>
        <v>2.3361242481626483E-2</v>
      </c>
      <c r="Q20" s="1">
        <f ca="1">E20-Summary!D$5</f>
        <v>0.40547224093482115</v>
      </c>
      <c r="R20" s="1">
        <f ca="1">F20-Summary!E$5</f>
        <v>0.37224384576843217</v>
      </c>
      <c r="S20" s="1">
        <f ca="1">G20-Summary!F$5</f>
        <v>0.88655287464522514</v>
      </c>
      <c r="T20" s="1">
        <f t="shared" ca="1" si="2"/>
        <v>2.6350647716274149E-2</v>
      </c>
      <c r="U20" s="1">
        <f t="shared" ca="1" si="3"/>
        <v>0.457358215771485</v>
      </c>
      <c r="V20" s="1">
        <f t="shared" ca="1" si="4"/>
        <v>0.41987777200248122</v>
      </c>
      <c r="X20" s="4">
        <f t="shared" ca="1" si="5"/>
        <v>2.3367994848530818E-2</v>
      </c>
      <c r="Y20" s="4">
        <f t="shared" ca="1" si="6"/>
        <v>2.6358264145138626E-2</v>
      </c>
    </row>
    <row r="21" spans="1:25" x14ac:dyDescent="0.25">
      <c r="A21">
        <v>4</v>
      </c>
      <c r="B21">
        <v>1755166178.273</v>
      </c>
      <c r="C21" s="1">
        <v>6.8656167669801994E-5</v>
      </c>
      <c r="D21" s="1">
        <v>2.33659526513607E-2</v>
      </c>
      <c r="E21" s="1">
        <v>0.40326595690301997</v>
      </c>
      <c r="F21" s="1">
        <v>0.370574695223572</v>
      </c>
      <c r="G21" s="1">
        <v>0.88243305175103304</v>
      </c>
      <c r="H21" s="1">
        <v>2.6479008923107599E-2</v>
      </c>
      <c r="I21" s="1">
        <v>0.45699325983179101</v>
      </c>
      <c r="J21" s="1">
        <v>0.41994652680816003</v>
      </c>
      <c r="L21" s="4">
        <f t="shared" si="0"/>
        <v>2.3350008529751633E-2</v>
      </c>
      <c r="M21" s="4">
        <f t="shared" si="1"/>
        <v>2.6460940559079979E-2</v>
      </c>
      <c r="O21" s="1">
        <f ca="1">C21-Summary!B$5</f>
        <v>7.5693742773730511E-5</v>
      </c>
      <c r="P21" s="1">
        <f ca="1">D21-Summary!C$5</f>
        <v>2.3353682098385183E-2</v>
      </c>
      <c r="Q21" s="1">
        <f ca="1">E21-Summary!D$5</f>
        <v>0.40320204116096914</v>
      </c>
      <c r="R21" s="1">
        <f ca="1">F21-Summary!E$5</f>
        <v>0.37049192947633619</v>
      </c>
      <c r="S21" s="1">
        <f ca="1">G21-Summary!F$5</f>
        <v>0.88221323678018515</v>
      </c>
      <c r="T21" s="1">
        <f t="shared" ca="1" si="2"/>
        <v>2.6471697685719553E-2</v>
      </c>
      <c r="U21" s="1">
        <f t="shared" ca="1" si="3"/>
        <v>0.45703467636978129</v>
      </c>
      <c r="V21" s="1">
        <f t="shared" ca="1" si="4"/>
        <v>0.41995734594565948</v>
      </c>
      <c r="X21" s="4">
        <f t="shared" ca="1" si="5"/>
        <v>2.3336103630480678E-2</v>
      </c>
      <c r="Y21" s="4">
        <f t="shared" ca="1" si="6"/>
        <v>2.6451772267270086E-2</v>
      </c>
    </row>
    <row r="22" spans="1:25" x14ac:dyDescent="0.25">
      <c r="A22">
        <v>5</v>
      </c>
      <c r="B22">
        <v>1755166185.27</v>
      </c>
      <c r="C22" s="1">
        <v>1.5191863532640199E-4</v>
      </c>
      <c r="D22" s="1">
        <v>2.3586172352950501E-2</v>
      </c>
      <c r="E22" s="1">
        <v>0.40259966929102903</v>
      </c>
      <c r="F22" s="1">
        <v>0.370388261041256</v>
      </c>
      <c r="G22" s="1">
        <v>0.88187312688577002</v>
      </c>
      <c r="H22" s="1">
        <v>2.6745539277562801E-2</v>
      </c>
      <c r="I22" s="1">
        <v>0.45652788027770103</v>
      </c>
      <c r="J22" s="1">
        <v>0.420001755070186</v>
      </c>
      <c r="L22" s="4">
        <f t="shared" si="0"/>
        <v>2.3550892067456312E-2</v>
      </c>
      <c r="M22" s="4">
        <f t="shared" si="1"/>
        <v>2.6705533199116165E-2</v>
      </c>
      <c r="O22" s="1">
        <f ca="1">C22-Summary!B$5</f>
        <v>1.5895621043033052E-4</v>
      </c>
      <c r="P22" s="1">
        <f ca="1">D22-Summary!C$5</f>
        <v>2.3573901799974983E-2</v>
      </c>
      <c r="Q22" s="1">
        <f ca="1">E22-Summary!D$5</f>
        <v>0.40253575354897819</v>
      </c>
      <c r="R22" s="1">
        <f ca="1">F22-Summary!E$5</f>
        <v>0.37030549529402018</v>
      </c>
      <c r="S22" s="1">
        <f ca="1">G22-Summary!F$5</f>
        <v>0.88165331191492213</v>
      </c>
      <c r="T22" s="1">
        <f t="shared" ca="1" si="2"/>
        <v>2.6738289848617751E-2</v>
      </c>
      <c r="U22" s="1">
        <f t="shared" ca="1" si="3"/>
        <v>0.4565692070896708</v>
      </c>
      <c r="V22" s="1">
        <f t="shared" ca="1" si="4"/>
        <v>0.42001259484834097</v>
      </c>
      <c r="X22" s="4">
        <f t="shared" ca="1" si="5"/>
        <v>2.3536987168185357E-2</v>
      </c>
      <c r="Y22" s="4">
        <f t="shared" ca="1" si="6"/>
        <v>2.669642006682172E-2</v>
      </c>
    </row>
    <row r="23" spans="1:25" x14ac:dyDescent="0.25">
      <c r="A23">
        <v>6</v>
      </c>
      <c r="B23">
        <v>1755166191.2739999</v>
      </c>
      <c r="C23" s="1">
        <v>1.3975626426766601E-4</v>
      </c>
      <c r="D23" s="1">
        <v>2.33546121842499E-2</v>
      </c>
      <c r="E23" s="1">
        <v>0.398969783782539</v>
      </c>
      <c r="F23" s="1">
        <v>0.36644214053832502</v>
      </c>
      <c r="G23" s="1">
        <v>0.87300248017647297</v>
      </c>
      <c r="H23" s="1">
        <v>2.6752057084109201E-2</v>
      </c>
      <c r="I23" s="1">
        <v>0.45700876325333001</v>
      </c>
      <c r="J23" s="1">
        <v>0.41974925485234599</v>
      </c>
      <c r="L23" s="4">
        <f t="shared" si="0"/>
        <v>2.3322156383864576E-2</v>
      </c>
      <c r="M23" s="4">
        <f t="shared" si="1"/>
        <v>2.6714879869699937E-2</v>
      </c>
      <c r="O23" s="1">
        <f ca="1">C23-Summary!B$5</f>
        <v>1.4679383937159454E-4</v>
      </c>
      <c r="P23" s="1">
        <f ca="1">D23-Summary!C$5</f>
        <v>2.3342341631274383E-2</v>
      </c>
      <c r="Q23" s="1">
        <f ca="1">E23-Summary!D$5</f>
        <v>0.39890586804048817</v>
      </c>
      <c r="R23" s="1">
        <f ca="1">F23-Summary!E$5</f>
        <v>0.36635937479108921</v>
      </c>
      <c r="S23" s="1">
        <f ca="1">G23-Summary!F$5</f>
        <v>0.87278266520562509</v>
      </c>
      <c r="T23" s="1">
        <f t="shared" ca="1" si="2"/>
        <v>2.6744735616139895E-2</v>
      </c>
      <c r="U23" s="1">
        <f t="shared" ca="1" si="3"/>
        <v>0.45705063120898154</v>
      </c>
      <c r="V23" s="1">
        <f t="shared" ca="1" si="4"/>
        <v>0.4197601412085516</v>
      </c>
      <c r="X23" s="4">
        <f t="shared" ca="1" si="5"/>
        <v>2.3308251484593621E-2</v>
      </c>
      <c r="Y23" s="4">
        <f t="shared" ca="1" si="6"/>
        <v>2.6705676468840343E-2</v>
      </c>
    </row>
    <row r="24" spans="1:25" x14ac:dyDescent="0.25">
      <c r="A24">
        <v>7</v>
      </c>
      <c r="B24">
        <v>1755166197.2720001</v>
      </c>
      <c r="C24" s="1">
        <v>-5.2950559105820702E-5</v>
      </c>
      <c r="D24" s="1">
        <v>2.3432107953303302E-2</v>
      </c>
      <c r="E24" s="1">
        <v>0.400349818287774</v>
      </c>
      <c r="F24" s="1">
        <v>0.36774453103914601</v>
      </c>
      <c r="G24" s="1">
        <v>0.87561489656904101</v>
      </c>
      <c r="H24" s="1">
        <v>2.6760746128370299E-2</v>
      </c>
      <c r="I24" s="1">
        <v>0.45722134223216399</v>
      </c>
      <c r="J24" s="1">
        <v>0.41998432470723701</v>
      </c>
      <c r="L24" s="4">
        <f t="shared" si="0"/>
        <v>2.3444404738607597E-2</v>
      </c>
      <c r="M24" s="4">
        <f t="shared" si="1"/>
        <v>2.6774789728304993E-2</v>
      </c>
      <c r="O24" s="1">
        <f ca="1">C24-Summary!B$5</f>
        <v>-4.5912984001892185E-5</v>
      </c>
      <c r="P24" s="1">
        <f ca="1">D24-Summary!C$5</f>
        <v>2.3419837400327784E-2</v>
      </c>
      <c r="Q24" s="1">
        <f ca="1">E24-Summary!D$5</f>
        <v>0.40028590254572316</v>
      </c>
      <c r="R24" s="1">
        <f ca="1">F24-Summary!E$5</f>
        <v>0.36766176529191019</v>
      </c>
      <c r="S24" s="1">
        <f ca="1">G24-Summary!F$5</f>
        <v>0.87539508159819313</v>
      </c>
      <c r="T24" s="1">
        <f t="shared" ca="1" si="2"/>
        <v>2.6753448691498937E-2</v>
      </c>
      <c r="U24" s="1">
        <f t="shared" ca="1" si="3"/>
        <v>0.4572631386218533</v>
      </c>
      <c r="V24" s="1">
        <f t="shared" ca="1" si="4"/>
        <v>0.41999523760251967</v>
      </c>
      <c r="X24" s="4">
        <f t="shared" ca="1" si="5"/>
        <v>2.3430499839336642E-2</v>
      </c>
      <c r="Y24" s="4">
        <f t="shared" ca="1" si="6"/>
        <v>2.6765628836479181E-2</v>
      </c>
    </row>
    <row r="25" spans="1:25" x14ac:dyDescent="0.25">
      <c r="A25">
        <v>8</v>
      </c>
      <c r="B25">
        <v>1755166203.2709999</v>
      </c>
      <c r="C25" s="1">
        <v>2.0150523591769E-4</v>
      </c>
      <c r="D25" s="1">
        <v>2.3583336596294999E-2</v>
      </c>
      <c r="E25" s="1">
        <v>0.40138119133084399</v>
      </c>
      <c r="F25" s="1">
        <v>0.36888558870642202</v>
      </c>
      <c r="G25" s="1">
        <v>0.87844833166157299</v>
      </c>
      <c r="H25" s="1">
        <v>2.68465836251148E-2</v>
      </c>
      <c r="I25" s="1">
        <v>0.45692065983167901</v>
      </c>
      <c r="J25" s="1">
        <v>0.41992861208886301</v>
      </c>
      <c r="L25" s="4">
        <f t="shared" si="0"/>
        <v>2.3536540742471825E-2</v>
      </c>
      <c r="M25" s="4">
        <f t="shared" si="1"/>
        <v>2.6793312587836304E-2</v>
      </c>
      <c r="O25" s="1">
        <f ca="1">C25-Summary!B$5</f>
        <v>2.0854281102161853E-4</v>
      </c>
      <c r="P25" s="1">
        <f ca="1">D25-Summary!C$5</f>
        <v>2.3571066043319482E-2</v>
      </c>
      <c r="Q25" s="1">
        <f ca="1">E25-Summary!D$5</f>
        <v>0.40131727558879315</v>
      </c>
      <c r="R25" s="1">
        <f ca="1">F25-Summary!E$5</f>
        <v>0.36880282295918621</v>
      </c>
      <c r="S25" s="1">
        <f ca="1">G25-Summary!F$5</f>
        <v>0.8782285166907251</v>
      </c>
      <c r="T25" s="1">
        <f t="shared" ca="1" si="2"/>
        <v>2.6839331216592929E-2</v>
      </c>
      <c r="U25" s="1">
        <f t="shared" ca="1" si="3"/>
        <v>0.45696224611449288</v>
      </c>
      <c r="V25" s="1">
        <f t="shared" ca="1" si="4"/>
        <v>0.41993947583128066</v>
      </c>
      <c r="X25" s="4">
        <f t="shared" ca="1" si="5"/>
        <v>2.352263584320087E-2</v>
      </c>
      <c r="Y25" s="4">
        <f t="shared" ca="1" si="6"/>
        <v>2.6784185888015916E-2</v>
      </c>
    </row>
    <row r="26" spans="1:25" x14ac:dyDescent="0.25">
      <c r="A26">
        <v>9</v>
      </c>
      <c r="B26">
        <v>1755166209.2720001</v>
      </c>
      <c r="C26" s="1">
        <v>1.5334452579555601E-5</v>
      </c>
      <c r="D26" s="1">
        <v>2.3750660071912701E-2</v>
      </c>
      <c r="E26" s="1">
        <v>0.403639833664801</v>
      </c>
      <c r="F26" s="1">
        <v>0.37098450787154102</v>
      </c>
      <c r="G26" s="1">
        <v>0.883748633544991</v>
      </c>
      <c r="H26" s="1">
        <v>2.6874904435938301E-2</v>
      </c>
      <c r="I26" s="1">
        <v>0.456736020112049</v>
      </c>
      <c r="J26" s="1">
        <v>0.41978509928033098</v>
      </c>
      <c r="L26" s="4">
        <f t="shared" si="0"/>
        <v>2.3747098929701664E-2</v>
      </c>
      <c r="M26" s="4">
        <f t="shared" si="1"/>
        <v>2.6870874848705175E-2</v>
      </c>
      <c r="O26" s="1">
        <f ca="1">C26-Summary!B$5</f>
        <v>2.2372027683484122E-5</v>
      </c>
      <c r="P26" s="1">
        <f ca="1">D26-Summary!C$5</f>
        <v>2.3738389518937184E-2</v>
      </c>
      <c r="Q26" s="1">
        <f ca="1">E26-Summary!D$5</f>
        <v>0.40357591792275016</v>
      </c>
      <c r="R26" s="1">
        <f ca="1">F26-Summary!E$5</f>
        <v>0.37090174212430521</v>
      </c>
      <c r="S26" s="1">
        <f ca="1">G26-Summary!F$5</f>
        <v>0.88352881857414312</v>
      </c>
      <c r="T26" s="1">
        <f t="shared" ca="1" si="2"/>
        <v>2.6867702580711156E-2</v>
      </c>
      <c r="U26" s="1">
        <f t="shared" ca="1" si="3"/>
        <v>0.45677731098126401</v>
      </c>
      <c r="V26" s="1">
        <f t="shared" ca="1" si="4"/>
        <v>0.41979586214615389</v>
      </c>
      <c r="X26" s="4">
        <f t="shared" ca="1" si="5"/>
        <v>2.3733194030430713E-2</v>
      </c>
      <c r="Y26" s="4">
        <f t="shared" ca="1" si="6"/>
        <v>2.6861822196962207E-2</v>
      </c>
    </row>
    <row r="27" spans="1:25" x14ac:dyDescent="0.25">
      <c r="A27">
        <v>10</v>
      </c>
      <c r="B27">
        <v>1755166215.2739999</v>
      </c>
      <c r="C27" s="1">
        <v>-1.0065372600977E-4</v>
      </c>
      <c r="D27" s="1">
        <v>2.3739315218077602E-2</v>
      </c>
      <c r="E27" s="1">
        <v>0.40124080874012802</v>
      </c>
      <c r="F27" s="1">
        <v>0.36885548797963702</v>
      </c>
      <c r="G27" s="1">
        <v>0.87812669107569097</v>
      </c>
      <c r="H27" s="1">
        <v>2.70340435603857E-2</v>
      </c>
      <c r="I27" s="1">
        <v>0.456928154921033</v>
      </c>
      <c r="J27" s="1">
        <v>0.42004814536248097</v>
      </c>
      <c r="L27" s="4">
        <f t="shared" si="0"/>
        <v>2.3762690179168117E-2</v>
      </c>
      <c r="M27" s="4">
        <f t="shared" si="1"/>
        <v>2.7060662681895258E-2</v>
      </c>
      <c r="O27" s="1">
        <f ca="1">C27-Summary!B$5</f>
        <v>-9.3616150905841486E-5</v>
      </c>
      <c r="P27" s="1">
        <f ca="1">D27-Summary!C$5</f>
        <v>2.3727044665102084E-2</v>
      </c>
      <c r="Q27" s="1">
        <f ca="1">E27-Summary!D$5</f>
        <v>0.40117689299807718</v>
      </c>
      <c r="R27" s="1">
        <f ca="1">F27-Summary!E$5</f>
        <v>0.36877272223240121</v>
      </c>
      <c r="S27" s="1">
        <f ca="1">G27-Summary!F$5</f>
        <v>0.87790687610484308</v>
      </c>
      <c r="T27" s="1">
        <f t="shared" ca="1" si="2"/>
        <v>2.702683543199462E-2</v>
      </c>
      <c r="U27" s="1">
        <f t="shared" ca="1" si="3"/>
        <v>0.456969758316561</v>
      </c>
      <c r="V27" s="1">
        <f t="shared" ca="1" si="4"/>
        <v>0.42005904301444486</v>
      </c>
      <c r="X27" s="4">
        <f t="shared" ca="1" si="5"/>
        <v>2.3748785279897162E-2</v>
      </c>
      <c r="Y27" s="4">
        <f t="shared" ca="1" si="6"/>
        <v>2.7051599578838462E-2</v>
      </c>
    </row>
    <row r="28" spans="1:25" x14ac:dyDescent="0.25">
      <c r="A28">
        <v>11</v>
      </c>
      <c r="B28">
        <v>1755166222.2739999</v>
      </c>
      <c r="C28" s="1">
        <v>7.8011151237844794E-5</v>
      </c>
      <c r="D28" s="1">
        <v>2.3723243563274699E-2</v>
      </c>
      <c r="E28" s="1">
        <v>0.404265507813581</v>
      </c>
      <c r="F28" s="1">
        <v>0.37096105424484799</v>
      </c>
      <c r="G28" s="1">
        <v>0.88418250694968403</v>
      </c>
      <c r="H28" s="1">
        <v>2.6830709018567701E-2</v>
      </c>
      <c r="I28" s="1">
        <v>0.45721952723114301</v>
      </c>
      <c r="J28" s="1">
        <v>0.41955258255969802</v>
      </c>
      <c r="L28" s="4">
        <f t="shared" si="0"/>
        <v>2.3705126920234243E-2</v>
      </c>
      <c r="M28" s="4">
        <f t="shared" si="1"/>
        <v>2.6810219308696665E-2</v>
      </c>
      <c r="O28" s="1">
        <f ca="1">C28-Summary!B$5</f>
        <v>8.5048726341773311E-5</v>
      </c>
      <c r="P28" s="1">
        <f ca="1">D28-Summary!C$5</f>
        <v>2.3710973010299181E-2</v>
      </c>
      <c r="Q28" s="1">
        <f ca="1">E28-Summary!D$5</f>
        <v>0.40420159207153017</v>
      </c>
      <c r="R28" s="1">
        <f ca="1">F28-Summary!E$5</f>
        <v>0.37087828849761217</v>
      </c>
      <c r="S28" s="1">
        <f ca="1">G28-Summary!F$5</f>
        <v>0.88396269197883615</v>
      </c>
      <c r="T28" s="1">
        <f t="shared" ca="1" si="2"/>
        <v>2.6823499708137986E-2</v>
      </c>
      <c r="U28" s="1">
        <f t="shared" ca="1" si="3"/>
        <v>0.45726091806735164</v>
      </c>
      <c r="V28" s="1">
        <f t="shared" ca="1" si="4"/>
        <v>0.41956328232288309</v>
      </c>
      <c r="X28" s="4">
        <f t="shared" ca="1" si="5"/>
        <v>2.3691222020963288E-2</v>
      </c>
      <c r="Y28" s="4">
        <f t="shared" ca="1" si="6"/>
        <v>2.6801156017035279E-2</v>
      </c>
    </row>
    <row r="29" spans="1:25" x14ac:dyDescent="0.25">
      <c r="A29">
        <v>12</v>
      </c>
      <c r="B29">
        <v>1755166228.2720001</v>
      </c>
      <c r="C29" s="1">
        <v>2.2396036418010401E-4</v>
      </c>
      <c r="D29" s="1">
        <v>2.3364062564529501E-2</v>
      </c>
      <c r="E29" s="1">
        <v>0.39816530960365398</v>
      </c>
      <c r="F29" s="1">
        <v>0.365714767413438</v>
      </c>
      <c r="G29" s="1">
        <v>0.87090125865758095</v>
      </c>
      <c r="H29" s="1">
        <v>2.6827452977325101E-2</v>
      </c>
      <c r="I29" s="1">
        <v>0.45718766122509802</v>
      </c>
      <c r="J29" s="1">
        <v>0.41992678708164499</v>
      </c>
      <c r="L29" s="4">
        <f t="shared" si="0"/>
        <v>2.3312051923631623E-2</v>
      </c>
      <c r="M29" s="4">
        <f t="shared" si="1"/>
        <v>2.6767732497671594E-2</v>
      </c>
      <c r="O29" s="1">
        <f ca="1">C29-Summary!B$5</f>
        <v>2.3099793928403254E-4</v>
      </c>
      <c r="P29" s="1">
        <f ca="1">D29-Summary!C$5</f>
        <v>2.3351792011553983E-2</v>
      </c>
      <c r="Q29" s="1">
        <f ca="1">E29-Summary!D$5</f>
        <v>0.39810139386160315</v>
      </c>
      <c r="R29" s="1">
        <f ca="1">F29-Summary!E$5</f>
        <v>0.36563200166620219</v>
      </c>
      <c r="S29" s="1">
        <f ca="1">G29-Summary!F$5</f>
        <v>0.87068144368673306</v>
      </c>
      <c r="T29" s="1">
        <f t="shared" ca="1" si="2"/>
        <v>2.6820132875090701E-2</v>
      </c>
      <c r="U29" s="1">
        <f t="shared" ca="1" si="3"/>
        <v>0.45722967538611986</v>
      </c>
      <c r="V29" s="1">
        <f t="shared" ca="1" si="4"/>
        <v>0.41993774453031157</v>
      </c>
      <c r="X29" s="4">
        <f t="shared" ca="1" si="5"/>
        <v>2.3298147024360668E-2</v>
      </c>
      <c r="Y29" s="4">
        <f t="shared" ca="1" si="6"/>
        <v>2.6758520229521771E-2</v>
      </c>
    </row>
    <row r="30" spans="1:25" x14ac:dyDescent="0.25">
      <c r="A30">
        <v>13</v>
      </c>
      <c r="B30">
        <v>1755166234.2720001</v>
      </c>
      <c r="C30" s="1">
        <v>1.5472535759979901E-4</v>
      </c>
      <c r="D30" s="1">
        <v>2.30673634734283E-2</v>
      </c>
      <c r="E30" s="1">
        <v>0.39562821440137602</v>
      </c>
      <c r="F30" s="1">
        <v>0.36369517208101898</v>
      </c>
      <c r="G30" s="1">
        <v>0.86571412323896701</v>
      </c>
      <c r="H30" s="1">
        <v>2.6645474359508502E-2</v>
      </c>
      <c r="I30" s="1">
        <v>0.45699637303037099</v>
      </c>
      <c r="J30" s="1">
        <v>0.420110013592358</v>
      </c>
      <c r="L30" s="4">
        <f t="shared" si="0"/>
        <v>2.3031431378741012E-2</v>
      </c>
      <c r="M30" s="4">
        <f t="shared" si="1"/>
        <v>2.6603968631783013E-2</v>
      </c>
      <c r="O30" s="1">
        <f ca="1">C30-Summary!B$5</f>
        <v>1.6176293270372754E-4</v>
      </c>
      <c r="P30" s="1">
        <f ca="1">D30-Summary!C$5</f>
        <v>2.3055092920452783E-2</v>
      </c>
      <c r="Q30" s="1">
        <f ca="1">E30-Summary!D$5</f>
        <v>0.39556429865932519</v>
      </c>
      <c r="R30" s="1">
        <f ca="1">F30-Summary!E$5</f>
        <v>0.36361240633378317</v>
      </c>
      <c r="S30" s="1">
        <f ca="1">G30-Summary!F$5</f>
        <v>0.86549430826811913</v>
      </c>
      <c r="T30" s="1">
        <f t="shared" ca="1" si="2"/>
        <v>2.6638064167731776E-2</v>
      </c>
      <c r="U30" s="1">
        <f t="shared" ca="1" si="3"/>
        <v>0.45703859041067707</v>
      </c>
      <c r="V30" s="1">
        <f t="shared" ca="1" si="4"/>
        <v>0.42012108324707859</v>
      </c>
      <c r="X30" s="4">
        <f t="shared" ca="1" si="5"/>
        <v>2.3017526479470061E-2</v>
      </c>
      <c r="Y30" s="4">
        <f t="shared" ca="1" si="6"/>
        <v>2.6594659559955793E-2</v>
      </c>
    </row>
    <row r="31" spans="1:25" x14ac:dyDescent="0.25">
      <c r="A31">
        <v>14</v>
      </c>
      <c r="B31">
        <v>1755166240.273</v>
      </c>
      <c r="C31" s="1">
        <v>1.2946514414619801E-4</v>
      </c>
      <c r="D31" s="1">
        <v>2.3441559069921101E-2</v>
      </c>
      <c r="E31" s="1">
        <v>0.398847129719552</v>
      </c>
      <c r="F31" s="1">
        <v>0.36616181487930699</v>
      </c>
      <c r="G31" s="1">
        <v>0.87195148479811302</v>
      </c>
      <c r="H31" s="1">
        <v>2.68840176071822E-2</v>
      </c>
      <c r="I31" s="1">
        <v>0.45741894666524802</v>
      </c>
      <c r="J31" s="1">
        <v>0.41993370188948798</v>
      </c>
      <c r="L31" s="4">
        <f t="shared" si="0"/>
        <v>2.3411493191319632E-2</v>
      </c>
      <c r="M31" s="4">
        <f t="shared" si="1"/>
        <v>2.6849536470185842E-2</v>
      </c>
      <c r="O31" s="1">
        <f ca="1">C31-Summary!B$5</f>
        <v>1.3650271925012654E-4</v>
      </c>
      <c r="P31" s="1">
        <f ca="1">D31-Summary!C$5</f>
        <v>2.3429288516945583E-2</v>
      </c>
      <c r="Q31" s="1">
        <f ca="1">E31-Summary!D$5</f>
        <v>0.39878321397750116</v>
      </c>
      <c r="R31" s="1">
        <f ca="1">F31-Summary!E$5</f>
        <v>0.36607904913207118</v>
      </c>
      <c r="S31" s="1">
        <f ca="1">G31-Summary!F$5</f>
        <v>0.87173166982726513</v>
      </c>
      <c r="T31" s="1">
        <f t="shared" ca="1" si="2"/>
        <v>2.687672058718267E-2</v>
      </c>
      <c r="U31" s="1">
        <f t="shared" ca="1" si="3"/>
        <v>0.45746096853005308</v>
      </c>
      <c r="V31" s="1">
        <f t="shared" ca="1" si="4"/>
        <v>0.41994464788070651</v>
      </c>
      <c r="X31" s="4">
        <f t="shared" ca="1" si="5"/>
        <v>2.3397588292048677E-2</v>
      </c>
      <c r="Y31" s="4">
        <f t="shared" ca="1" si="6"/>
        <v>2.6840355928200867E-2</v>
      </c>
    </row>
    <row r="32" spans="1:25" x14ac:dyDescent="0.25">
      <c r="A32">
        <v>15</v>
      </c>
      <c r="B32">
        <v>1755166246.2720001</v>
      </c>
      <c r="C32" s="1">
        <v>-1.6470112621848299E-5</v>
      </c>
      <c r="D32" s="1">
        <v>2.3090982769695199E-2</v>
      </c>
      <c r="E32" s="1">
        <v>0.39807252029588502</v>
      </c>
      <c r="F32" s="1">
        <v>0.36566918259939302</v>
      </c>
      <c r="G32" s="1">
        <v>0.87006271972191296</v>
      </c>
      <c r="H32" s="1">
        <v>2.6539446233342201E-2</v>
      </c>
      <c r="I32" s="1">
        <v>0.45752163754713598</v>
      </c>
      <c r="J32" s="1">
        <v>0.42027910667896101</v>
      </c>
      <c r="L32" s="4">
        <f t="shared" si="0"/>
        <v>2.3094807647888529E-2</v>
      </c>
      <c r="M32" s="4">
        <f t="shared" si="1"/>
        <v>2.6543842328137019E-2</v>
      </c>
      <c r="O32" s="1">
        <f ca="1">C32-Summary!B$5</f>
        <v>-9.432537517919779E-6</v>
      </c>
      <c r="P32" s="1">
        <f ca="1">D32-Summary!C$5</f>
        <v>2.3078712216719682E-2</v>
      </c>
      <c r="Q32" s="1">
        <f ca="1">E32-Summary!D$5</f>
        <v>0.39800860455383419</v>
      </c>
      <c r="R32" s="1">
        <f ca="1">F32-Summary!E$5</f>
        <v>0.3655864168521572</v>
      </c>
      <c r="S32" s="1">
        <f ca="1">G32-Summary!F$5</f>
        <v>0.86984290475106507</v>
      </c>
      <c r="T32" s="1">
        <f t="shared" ca="1" si="2"/>
        <v>2.6532046293260777E-2</v>
      </c>
      <c r="U32" s="1">
        <f t="shared" ca="1" si="3"/>
        <v>0.45756377660830355</v>
      </c>
      <c r="V32" s="1">
        <f t="shared" ca="1" si="4"/>
        <v>0.42029016372419814</v>
      </c>
      <c r="X32" s="4">
        <f t="shared" ca="1" si="5"/>
        <v>2.3080902748617575E-2</v>
      </c>
      <c r="Y32" s="4">
        <f t="shared" ca="1" si="6"/>
        <v>2.6534564600745873E-2</v>
      </c>
    </row>
    <row r="33" spans="1:25" x14ac:dyDescent="0.25">
      <c r="A33">
        <v>16</v>
      </c>
      <c r="B33">
        <v>1755166252.27</v>
      </c>
      <c r="C33" s="1">
        <v>-9.3171028608637194E-5</v>
      </c>
      <c r="D33" s="1">
        <v>2.3240269698911999E-2</v>
      </c>
      <c r="E33" s="1">
        <v>0.40072050881391202</v>
      </c>
      <c r="F33" s="1">
        <v>0.368061999147548</v>
      </c>
      <c r="G33" s="1">
        <v>0.87670412357413796</v>
      </c>
      <c r="H33" s="1">
        <v>2.6508680721343301E-2</v>
      </c>
      <c r="I33" s="1">
        <v>0.45707610816321798</v>
      </c>
      <c r="J33" s="1">
        <v>0.419824646936799</v>
      </c>
      <c r="L33" s="4">
        <f t="shared" si="0"/>
        <v>2.3261906942309018E-2</v>
      </c>
      <c r="M33" s="4">
        <f t="shared" si="1"/>
        <v>2.65333609330764E-2</v>
      </c>
      <c r="O33" s="1">
        <f ca="1">C33-Summary!B$5</f>
        <v>-8.6133453504708677E-5</v>
      </c>
      <c r="P33" s="1">
        <f ca="1">D33-Summary!C$5</f>
        <v>2.3227999145936481E-2</v>
      </c>
      <c r="Q33" s="1">
        <f ca="1">E33-Summary!D$5</f>
        <v>0.40065659307186119</v>
      </c>
      <c r="R33" s="1">
        <f ca="1">F33-Summary!E$5</f>
        <v>0.36797923340031219</v>
      </c>
      <c r="S33" s="1">
        <f ca="1">G33-Summary!F$5</f>
        <v>0.87648430860329007</v>
      </c>
      <c r="T33" s="1">
        <f t="shared" ca="1" si="2"/>
        <v>2.6501329137256491E-2</v>
      </c>
      <c r="U33" s="1">
        <f t="shared" ca="1" si="3"/>
        <v>0.45711781618808689</v>
      </c>
      <c r="V33" s="1">
        <f t="shared" ca="1" si="4"/>
        <v>0.4198355062245217</v>
      </c>
      <c r="X33" s="4">
        <f t="shared" ca="1" si="5"/>
        <v>2.3248002043038063E-2</v>
      </c>
      <c r="Y33" s="4">
        <f t="shared" ca="1" si="6"/>
        <v>2.6524150877366655E-2</v>
      </c>
    </row>
    <row r="34" spans="1:25" x14ac:dyDescent="0.25">
      <c r="A34">
        <v>17</v>
      </c>
      <c r="B34">
        <v>1755166258.2720001</v>
      </c>
      <c r="C34" s="1">
        <v>2.6045103598004298E-4</v>
      </c>
      <c r="D34" s="1">
        <v>2.36126398049048E-2</v>
      </c>
      <c r="E34" s="1">
        <v>0.40297905375354698</v>
      </c>
      <c r="F34" s="1">
        <v>0.37018734715158302</v>
      </c>
      <c r="G34" s="1">
        <v>0.88183608071419906</v>
      </c>
      <c r="H34" s="1">
        <v>2.6776676891901399E-2</v>
      </c>
      <c r="I34" s="1">
        <v>0.45697728020742101</v>
      </c>
      <c r="J34" s="1">
        <v>0.41979156358829001</v>
      </c>
      <c r="L34" s="4">
        <f t="shared" si="0"/>
        <v>2.3552154882255968E-2</v>
      </c>
      <c r="M34" s="4">
        <f t="shared" si="1"/>
        <v>2.6708087134721316E-2</v>
      </c>
      <c r="O34" s="1">
        <f ca="1">C34-Summary!B$5</f>
        <v>2.6748861108397148E-4</v>
      </c>
      <c r="P34" s="1">
        <f ca="1">D34-Summary!C$5</f>
        <v>2.3600369251929283E-2</v>
      </c>
      <c r="Q34" s="1">
        <f ca="1">E34-Summary!D$5</f>
        <v>0.40291513801149614</v>
      </c>
      <c r="R34" s="1">
        <f ca="1">F34-Summary!E$5</f>
        <v>0.37010458140434721</v>
      </c>
      <c r="S34" s="1">
        <f ca="1">G34-Summary!F$5</f>
        <v>0.88161626574335117</v>
      </c>
      <c r="T34" s="1">
        <f t="shared" ca="1" si="2"/>
        <v>2.676943492192739E-2</v>
      </c>
      <c r="U34" s="1">
        <f t="shared" ca="1" si="3"/>
        <v>0.45701872080566791</v>
      </c>
      <c r="V34" s="1">
        <f t="shared" ca="1" si="4"/>
        <v>0.41980235141452005</v>
      </c>
      <c r="X34" s="4">
        <f t="shared" ca="1" si="5"/>
        <v>2.3538249982985014E-2</v>
      </c>
      <c r="Y34" s="4">
        <f t="shared" ca="1" si="6"/>
        <v>2.6698974256263636E-2</v>
      </c>
    </row>
    <row r="35" spans="1:25" x14ac:dyDescent="0.25">
      <c r="A35">
        <v>18</v>
      </c>
      <c r="B35">
        <v>1755166264.2720001</v>
      </c>
      <c r="C35" s="1">
        <v>1.7250145047308899E-4</v>
      </c>
      <c r="D35" s="1">
        <v>2.3606968148772899E-2</v>
      </c>
      <c r="E35" s="1">
        <v>0.40078895647842999</v>
      </c>
      <c r="F35" s="1">
        <v>0.36810210649353098</v>
      </c>
      <c r="G35" s="1">
        <v>0.87740975996513204</v>
      </c>
      <c r="H35" s="1">
        <v>2.6905294682054898E-2</v>
      </c>
      <c r="I35" s="1">
        <v>0.45678652639373102</v>
      </c>
      <c r="J35" s="1">
        <v>0.419532723807585</v>
      </c>
      <c r="L35" s="4">
        <f t="shared" si="0"/>
        <v>2.3566907886200261E-2</v>
      </c>
      <c r="M35" s="4">
        <f t="shared" si="1"/>
        <v>2.6859637265873131E-2</v>
      </c>
      <c r="O35" s="1">
        <f ca="1">C35-Summary!B$5</f>
        <v>1.7953902557701752E-4</v>
      </c>
      <c r="P35" s="1">
        <f ca="1">D35-Summary!C$5</f>
        <v>2.3594697595797381E-2</v>
      </c>
      <c r="Q35" s="1">
        <f ca="1">E35-Summary!D$5</f>
        <v>0.40072504073637916</v>
      </c>
      <c r="R35" s="1">
        <f ca="1">F35-Summary!E$5</f>
        <v>0.36801934074629516</v>
      </c>
      <c r="S35" s="1">
        <f ca="1">G35-Summary!F$5</f>
        <v>0.87718994499428415</v>
      </c>
      <c r="T35" s="1">
        <f t="shared" ca="1" si="2"/>
        <v>2.6898048399256476E-2</v>
      </c>
      <c r="U35" s="1">
        <f t="shared" ca="1" si="3"/>
        <v>0.45682812830120884</v>
      </c>
      <c r="V35" s="1">
        <f t="shared" ca="1" si="4"/>
        <v>0.4195435012067919</v>
      </c>
      <c r="X35" s="4">
        <f t="shared" ca="1" si="5"/>
        <v>2.3553002986929306E-2</v>
      </c>
      <c r="Y35" s="4">
        <f t="shared" ca="1" si="6"/>
        <v>2.6850516380557438E-2</v>
      </c>
    </row>
    <row r="36" spans="1:25" x14ac:dyDescent="0.25">
      <c r="A36">
        <v>19</v>
      </c>
      <c r="B36">
        <v>1755166271.2709999</v>
      </c>
      <c r="C36" s="1">
        <v>-1.8389491250947601E-4</v>
      </c>
      <c r="D36" s="1">
        <v>2.3647615732297102E-2</v>
      </c>
      <c r="E36" s="1">
        <v>0.40437534886430399</v>
      </c>
      <c r="F36" s="1">
        <v>0.37147043832154802</v>
      </c>
      <c r="G36" s="1">
        <v>0.88452021194020203</v>
      </c>
      <c r="H36" s="1">
        <v>2.6734963670785799E-2</v>
      </c>
      <c r="I36" s="1">
        <v>0.45716914481502202</v>
      </c>
      <c r="J36" s="1">
        <v>0.41996828710869699</v>
      </c>
      <c r="L36" s="4">
        <f t="shared" si="0"/>
        <v>2.3690321915118745E-2</v>
      </c>
      <c r="M36" s="4">
        <f t="shared" si="1"/>
        <v>2.6783245419744382E-2</v>
      </c>
      <c r="O36" s="1">
        <f ca="1">C36-Summary!B$5</f>
        <v>-1.7685733740554748E-4</v>
      </c>
      <c r="P36" s="1">
        <f ca="1">D36-Summary!C$5</f>
        <v>2.3635345179321584E-2</v>
      </c>
      <c r="Q36" s="1">
        <f ca="1">E36-Summary!D$5</f>
        <v>0.40431143312225315</v>
      </c>
      <c r="R36" s="1">
        <f ca="1">F36-Summary!E$5</f>
        <v>0.37138767257431221</v>
      </c>
      <c r="S36" s="1">
        <f ca="1">G36-Summary!F$5</f>
        <v>0.88430039696935414</v>
      </c>
      <c r="T36" s="1">
        <f t="shared" ca="1" si="2"/>
        <v>2.6727733313615915E-2</v>
      </c>
      <c r="U36" s="1">
        <f t="shared" ca="1" si="3"/>
        <v>0.45721050732069812</v>
      </c>
      <c r="V36" s="1">
        <f t="shared" ca="1" si="4"/>
        <v>0.41997908611951335</v>
      </c>
      <c r="X36" s="4">
        <f t="shared" ca="1" si="5"/>
        <v>2.367641701584779E-2</v>
      </c>
      <c r="Y36" s="4">
        <f t="shared" ca="1" si="6"/>
        <v>2.6774178884224009E-2</v>
      </c>
    </row>
    <row r="37" spans="1:25" x14ac:dyDescent="0.25">
      <c r="A37">
        <v>20</v>
      </c>
      <c r="B37">
        <v>1755166277.27</v>
      </c>
      <c r="C37" s="1">
        <v>1.46305214696987E-4</v>
      </c>
      <c r="D37" s="1">
        <v>2.3285627128358799E-2</v>
      </c>
      <c r="E37" s="1">
        <v>0.40011833722180801</v>
      </c>
      <c r="F37" s="1">
        <v>0.36770554964955798</v>
      </c>
      <c r="G37" s="1">
        <v>0.87549058312791805</v>
      </c>
      <c r="H37" s="1">
        <v>2.6597233113764399E-2</v>
      </c>
      <c r="I37" s="1">
        <v>0.45702186286491098</v>
      </c>
      <c r="J37" s="1">
        <v>0.41999943430097703</v>
      </c>
      <c r="L37" s="4">
        <f>D37-1/$R$1*$N$7/$N$6*C37</f>
        <v>2.3251650455696431E-2</v>
      </c>
      <c r="M37" s="4">
        <f t="shared" si="1"/>
        <v>2.6558424389470706E-2</v>
      </c>
      <c r="O37" s="1">
        <f ca="1">C37-Summary!B$5</f>
        <v>1.5334278980091553E-4</v>
      </c>
      <c r="P37" s="1">
        <f ca="1">D37-Summary!C$5</f>
        <v>2.3273356575383281E-2</v>
      </c>
      <c r="Q37" s="1">
        <f ca="1">E37-Summary!D$5</f>
        <v>0.40005442147975717</v>
      </c>
      <c r="R37" s="1">
        <f ca="1">F37-Summary!E$5</f>
        <v>0.36762278390232217</v>
      </c>
      <c r="S37" s="1">
        <f ca="1">G37-Summary!F$5</f>
        <v>0.87527076815707017</v>
      </c>
      <c r="T37" s="1">
        <f t="shared" ca="1" si="2"/>
        <v>2.6589893575889194E-2</v>
      </c>
      <c r="U37" s="1">
        <f t="shared" ca="1" si="3"/>
        <v>0.45706361509375359</v>
      </c>
      <c r="V37" s="1">
        <f t="shared" ca="1" si="4"/>
        <v>0.42001035254081637</v>
      </c>
      <c r="X37" s="4">
        <f t="shared" ca="1" si="5"/>
        <v>2.3237745556425479E-2</v>
      </c>
      <c r="Y37" s="4">
        <f t="shared" ca="1" si="6"/>
        <v>2.6549207858676472E-2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5.22001350836205E-5</v>
      </c>
      <c r="D40" s="1">
        <v>2.3467239431355699E-2</v>
      </c>
      <c r="E40" s="1">
        <v>0.40157341608602198</v>
      </c>
      <c r="F40" s="1">
        <v>0.36893378166903001</v>
      </c>
      <c r="G40" s="1">
        <v>0.878656657861282</v>
      </c>
      <c r="H40" s="1">
        <v>2.6708332981328801E-2</v>
      </c>
      <c r="I40" s="1">
        <v>0.457031695982619</v>
      </c>
      <c r="J40" s="1">
        <v>0.41988441537179599</v>
      </c>
      <c r="L40">
        <f>AVERAGE(L18:L37)</f>
        <v>2.3455116918112789E-2</v>
      </c>
      <c r="M40">
        <f t="shared" ref="M40:Y40" si="7">AVERAGE(M18:M37)</f>
        <v>2.6694428216820394E-2</v>
      </c>
      <c r="O40">
        <f t="shared" ca="1" si="7"/>
        <v>5.9237710187548854E-5</v>
      </c>
      <c r="P40">
        <f t="shared" ca="1" si="7"/>
        <v>2.3454968878380156E-2</v>
      </c>
      <c r="Q40">
        <f t="shared" ca="1" si="7"/>
        <v>0.4015095003439712</v>
      </c>
      <c r="R40">
        <f t="shared" ca="1" si="7"/>
        <v>0.36885101592179381</v>
      </c>
      <c r="S40">
        <f t="shared" ca="1" si="7"/>
        <v>0.87843684289043344</v>
      </c>
      <c r="T40">
        <f t="shared" ca="1" si="7"/>
        <v>2.6701047394233256E-2</v>
      </c>
      <c r="U40">
        <f t="shared" ca="1" si="7"/>
        <v>0.45707330241725036</v>
      </c>
      <c r="V40">
        <f t="shared" ca="1" si="7"/>
        <v>0.41989526615107753</v>
      </c>
      <c r="X40">
        <f t="shared" ca="1" si="7"/>
        <v>2.3441212018841841E-2</v>
      </c>
      <c r="Y40">
        <f t="shared" ca="1" si="7"/>
        <v>2.6685278513596766E-2</v>
      </c>
    </row>
    <row r="41" spans="1:25" x14ac:dyDescent="0.25">
      <c r="A41" t="s">
        <v>4</v>
      </c>
      <c r="B41" t="s">
        <v>8</v>
      </c>
      <c r="C41" s="1">
        <v>57.037357400402797</v>
      </c>
      <c r="D41" s="1">
        <v>0.19561373882789301</v>
      </c>
      <c r="E41" s="1">
        <v>0.15818118001762899</v>
      </c>
      <c r="F41" s="1">
        <v>0.158327078389915</v>
      </c>
      <c r="G41" s="1">
        <v>0.162029586692335</v>
      </c>
      <c r="H41" s="1">
        <v>0.14730902867492399</v>
      </c>
      <c r="I41" s="1">
        <v>1.19146604032772E-2</v>
      </c>
      <c r="J41" s="1">
        <v>1.0194230285345E-2</v>
      </c>
      <c r="L41">
        <f>STDEV(L18:L37)/SQRT(COUNT(L18:L37))/L40</f>
        <v>2.0181271543804119E-3</v>
      </c>
      <c r="M41">
        <f t="shared" ref="M41:X41" si="8">STDEV(M18:M37)/SQRT(COUNT(M18:M37))/M40</f>
        <v>1.4109607216732435E-3</v>
      </c>
      <c r="O41">
        <f t="shared" ca="1" si="8"/>
        <v>0.50261189227053726</v>
      </c>
      <c r="P41">
        <f t="shared" ca="1" si="8"/>
        <v>1.9571607487265147E-3</v>
      </c>
      <c r="Q41">
        <f t="shared" ca="1" si="8"/>
        <v>1.5820636066089867E-3</v>
      </c>
      <c r="R41">
        <f t="shared" ca="1" si="8"/>
        <v>1.583626050887309E-3</v>
      </c>
      <c r="S41">
        <f t="shared" ca="1" si="8"/>
        <v>1.6207013204191073E-3</v>
      </c>
      <c r="T41">
        <f t="shared" ca="1" si="8"/>
        <v>1.4737720490523194E-3</v>
      </c>
      <c r="U41">
        <f t="shared" ca="1" si="8"/>
        <v>1.1921861345445788E-4</v>
      </c>
      <c r="V41">
        <f t="shared" ca="1" si="8"/>
        <v>1.0198182215495365E-4</v>
      </c>
      <c r="X41">
        <f t="shared" ca="1" si="8"/>
        <v>2.019324270586478E-3</v>
      </c>
      <c r="Y41">
        <f ca="1">STDEV(Y18:Y37)/SQRT(COUNT(Y18:Y37))/Y40</f>
        <v>1.4117330215408278E-3</v>
      </c>
    </row>
    <row r="42" spans="1:25" x14ac:dyDescent="0.25">
      <c r="A42" t="s">
        <v>4</v>
      </c>
      <c r="B42" t="s">
        <v>7</v>
      </c>
      <c r="C42" s="1">
        <v>2.9773577611137601E-5</v>
      </c>
      <c r="D42" s="1">
        <v>4.59051444513686E-5</v>
      </c>
      <c r="E42" s="1">
        <v>6.3521356820197303E-4</v>
      </c>
      <c r="F42" s="1">
        <v>5.8412207771000603E-4</v>
      </c>
      <c r="G42" s="1">
        <v>1.42368375117732E-3</v>
      </c>
      <c r="H42" s="1">
        <v>3.9343785890059998E-5</v>
      </c>
      <c r="I42" s="1">
        <v>5.44537745116677E-5</v>
      </c>
      <c r="J42" s="1">
        <v>4.2803984235275498E-5</v>
      </c>
    </row>
    <row r="43" spans="1:25" x14ac:dyDescent="0.25">
      <c r="A43" t="s">
        <v>4</v>
      </c>
      <c r="B43" t="s">
        <v>6</v>
      </c>
      <c r="C43" s="1">
        <v>255.07881680850201</v>
      </c>
      <c r="D43" s="1">
        <v>0.87481123470411903</v>
      </c>
      <c r="E43" s="1">
        <v>0.70740774256109895</v>
      </c>
      <c r="F43" s="1">
        <v>0.70806021991757895</v>
      </c>
      <c r="G43" s="1">
        <v>0.72461834042051598</v>
      </c>
      <c r="H43" s="1">
        <v>0.65878600363319495</v>
      </c>
      <c r="I43" s="1">
        <v>5.3283981181105999E-2</v>
      </c>
      <c r="J43" s="1">
        <v>4.5589983792637102E-2</v>
      </c>
    </row>
    <row r="44" spans="1:25" x14ac:dyDescent="0.25">
      <c r="A44" t="s">
        <v>4</v>
      </c>
      <c r="B44" t="s">
        <v>5</v>
      </c>
      <c r="C44" s="1">
        <v>1.3315148694373899E-4</v>
      </c>
      <c r="D44" s="1">
        <v>2.05294047020415E-4</v>
      </c>
      <c r="E44" s="1">
        <v>2.84076143745962E-3</v>
      </c>
      <c r="F44" s="1">
        <v>2.6122733458359701E-3</v>
      </c>
      <c r="G44" s="1">
        <v>6.3669072921887998E-3</v>
      </c>
      <c r="H44" s="1">
        <v>1.7595075948474199E-4</v>
      </c>
      <c r="I44" s="1">
        <v>2.43524682879068E-4</v>
      </c>
      <c r="J44" s="1">
        <v>1.91425236915811E-4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C15-9B48-4974-A615-8835665C57C9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0.99070595699941522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1.0225710837457511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1.0091958763393356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1.0050583051484818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1755168649.2720001</v>
      </c>
      <c r="C18" s="1">
        <v>-3.7693283130945201E-4</v>
      </c>
      <c r="D18" s="1">
        <v>2.3080969028144702E-2</v>
      </c>
      <c r="E18" s="1">
        <v>0.39685069119576299</v>
      </c>
      <c r="F18" s="1">
        <v>0.364655418711127</v>
      </c>
      <c r="G18" s="1">
        <v>0.86857837027895701</v>
      </c>
      <c r="H18" s="1">
        <v>2.6573271702278099E-2</v>
      </c>
      <c r="I18" s="1">
        <v>0.45689681527333997</v>
      </c>
      <c r="J18" s="1">
        <v>0.41983018595548499</v>
      </c>
      <c r="L18" s="4">
        <f>D18-1/$R$1*$N$7/$N$6*C18</f>
        <v>2.3168504912964034E-2</v>
      </c>
      <c r="M18" s="4">
        <f>L18/G18</f>
        <v>2.6674052343167515E-2</v>
      </c>
      <c r="O18" s="1">
        <f ca="1">C18-Summary!B$5</f>
        <v>-3.6989525620552351E-4</v>
      </c>
      <c r="P18" s="1">
        <f ca="1">D18-Summary!C$5</f>
        <v>2.3068698475169184E-2</v>
      </c>
      <c r="Q18" s="1">
        <f ca="1">E18-Summary!D$5</f>
        <v>0.39678677545371216</v>
      </c>
      <c r="R18" s="1">
        <f ca="1">F18-Summary!E$5</f>
        <v>0.36457265296389119</v>
      </c>
      <c r="S18" s="1">
        <f ca="1">G18-Summary!F$5</f>
        <v>0.86835855530810913</v>
      </c>
      <c r="T18" s="1">
        <f ca="1">P18/S18</f>
        <v>2.6565867675460396E-2</v>
      </c>
      <c r="U18" s="1">
        <f ca="1">Q18/S18</f>
        <v>0.45693886819935242</v>
      </c>
      <c r="V18" s="1">
        <f ca="1">R18/S18</f>
        <v>0.41984114826223401</v>
      </c>
      <c r="X18" s="4">
        <f ca="1">P18-1/$R$1*$N$7/$N$6*O18</f>
        <v>2.315460000948218E-2</v>
      </c>
      <c r="Y18" s="4">
        <f ca="1">X18/S18</f>
        <v>2.6664791712988321E-2</v>
      </c>
    </row>
    <row r="19" spans="1:25" x14ac:dyDescent="0.25">
      <c r="A19">
        <v>2</v>
      </c>
      <c r="B19">
        <v>1755168655.273</v>
      </c>
      <c r="C19" s="1">
        <v>1.10359621732792E-4</v>
      </c>
      <c r="D19" s="1">
        <v>2.29609899559572E-2</v>
      </c>
      <c r="E19" s="1">
        <v>0.39050610502108501</v>
      </c>
      <c r="F19" s="1">
        <v>0.358445524179966</v>
      </c>
      <c r="G19" s="1">
        <v>0.85439303427546398</v>
      </c>
      <c r="H19" s="1">
        <v>2.6874036930121199E-2</v>
      </c>
      <c r="I19" s="1">
        <v>0.457056751817082</v>
      </c>
      <c r="J19" s="1">
        <v>0.41953235782631598</v>
      </c>
      <c r="L19" s="4">
        <f t="shared" ref="L19:L36" si="0">D19-1/$R$1*$N$7/$N$6*C19</f>
        <v>2.2935360914562355E-2</v>
      </c>
      <c r="M19" s="4">
        <f t="shared" ref="M19:M37" si="1">L19/G19</f>
        <v>2.6844040148351431E-2</v>
      </c>
      <c r="O19" s="1">
        <f ca="1">C19-Summary!B$5</f>
        <v>1.1739719683672052E-4</v>
      </c>
      <c r="P19" s="1">
        <f ca="1">D19-Summary!C$5</f>
        <v>2.2948719402981682E-2</v>
      </c>
      <c r="Q19" s="1">
        <f ca="1">E19-Summary!D$5</f>
        <v>0.39044218927903418</v>
      </c>
      <c r="R19" s="1">
        <f ca="1">F19-Summary!E$5</f>
        <v>0.35836275843273019</v>
      </c>
      <c r="S19" s="1">
        <f ca="1">G19-Summary!F$5</f>
        <v>0.85417321930461609</v>
      </c>
      <c r="T19" s="1">
        <f t="shared" ref="T19:T37" ca="1" si="2">P19/S19</f>
        <v>2.6866587343565132E-2</v>
      </c>
      <c r="U19" s="1">
        <f t="shared" ref="U19:U37" ca="1" si="3">Q19/S19</f>
        <v>0.45709954427849409</v>
      </c>
      <c r="V19" s="1">
        <f t="shared" ref="V19:V37" ca="1" si="4">R19/S19</f>
        <v>0.41954342554133683</v>
      </c>
      <c r="X19" s="4">
        <f t="shared" ref="X19:X37" ca="1" si="5">P19-1/$R$1*$N$7/$N$6*O19</f>
        <v>2.2921456011080501E-2</v>
      </c>
      <c r="Y19" s="4">
        <f t="shared" ref="Y19:Y37" ca="1" si="6">X19/S19</f>
        <v>2.6834669471071569E-2</v>
      </c>
    </row>
    <row r="20" spans="1:25" x14ac:dyDescent="0.25">
      <c r="A20">
        <v>3</v>
      </c>
      <c r="B20">
        <v>1755168662.27</v>
      </c>
      <c r="C20" s="1">
        <v>9.4455690406896302E-5</v>
      </c>
      <c r="D20" s="1">
        <v>2.2997832382977399E-2</v>
      </c>
      <c r="E20" s="1">
        <v>0.39228203608210399</v>
      </c>
      <c r="F20" s="1">
        <v>0.360100396341903</v>
      </c>
      <c r="G20" s="1">
        <v>0.85817479807215102</v>
      </c>
      <c r="H20" s="1">
        <v>2.6798540850466498E-2</v>
      </c>
      <c r="I20" s="1">
        <v>0.45711204403036199</v>
      </c>
      <c r="J20" s="1">
        <v>0.41961194520143402</v>
      </c>
      <c r="L20" s="4">
        <f t="shared" si="0"/>
        <v>2.2975896744186625E-2</v>
      </c>
      <c r="M20" s="4">
        <f t="shared" si="1"/>
        <v>2.6772980045325134E-2</v>
      </c>
      <c r="O20" s="1">
        <f ca="1">C20-Summary!B$5</f>
        <v>1.0149326551082482E-4</v>
      </c>
      <c r="P20" s="1">
        <f ca="1">D20-Summary!C$5</f>
        <v>2.2985561830001881E-2</v>
      </c>
      <c r="Q20" s="1">
        <f ca="1">E20-Summary!D$5</f>
        <v>0.39221812034005316</v>
      </c>
      <c r="R20" s="1">
        <f ca="1">F20-Summary!E$5</f>
        <v>0.36001763059466718</v>
      </c>
      <c r="S20" s="1">
        <f ca="1">G20-Summary!F$5</f>
        <v>0.85795498310130314</v>
      </c>
      <c r="T20" s="1">
        <f t="shared" ca="1" si="2"/>
        <v>2.6791104758101113E-2</v>
      </c>
      <c r="U20" s="1">
        <f t="shared" ca="1" si="3"/>
        <v>0.45715466203398919</v>
      </c>
      <c r="V20" s="1">
        <f t="shared" ca="1" si="4"/>
        <v>0.41962298452220548</v>
      </c>
      <c r="X20" s="4">
        <f t="shared" ca="1" si="5"/>
        <v>2.2961991840704771E-2</v>
      </c>
      <c r="Y20" s="4">
        <f t="shared" ca="1" si="6"/>
        <v>2.6763632466708955E-2</v>
      </c>
    </row>
    <row r="21" spans="1:25" x14ac:dyDescent="0.25">
      <c r="A21">
        <v>4</v>
      </c>
      <c r="B21">
        <v>1755168668.2720001</v>
      </c>
      <c r="C21" s="1">
        <v>5.1422806732335201E-5</v>
      </c>
      <c r="D21" s="1">
        <v>2.3045068260569498E-2</v>
      </c>
      <c r="E21" s="1">
        <v>0.39865781773041797</v>
      </c>
      <c r="F21" s="1">
        <v>0.36622277433709499</v>
      </c>
      <c r="G21" s="1">
        <v>0.87210392384420699</v>
      </c>
      <c r="H21" s="1">
        <v>2.6424681314341E-2</v>
      </c>
      <c r="I21" s="1">
        <v>0.45712191727466001</v>
      </c>
      <c r="J21" s="1">
        <v>0.419930199055631</v>
      </c>
      <c r="L21" s="4">
        <f t="shared" si="0"/>
        <v>2.3033126236650884E-2</v>
      </c>
      <c r="M21" s="4">
        <f t="shared" si="1"/>
        <v>2.6410987964738859E-2</v>
      </c>
      <c r="O21" s="1">
        <f ca="1">C21-Summary!B$5</f>
        <v>5.8460381836263718E-5</v>
      </c>
      <c r="P21" s="1">
        <f ca="1">D21-Summary!C$5</f>
        <v>2.3032797707593981E-2</v>
      </c>
      <c r="Q21" s="1">
        <f ca="1">E21-Summary!D$5</f>
        <v>0.39859390198836714</v>
      </c>
      <c r="R21" s="1">
        <f ca="1">F21-Summary!E$5</f>
        <v>0.36614000858985918</v>
      </c>
      <c r="S21" s="1">
        <f ca="1">G21-Summary!F$5</f>
        <v>0.8718841088733591</v>
      </c>
      <c r="T21" s="1">
        <f t="shared" ca="1" si="2"/>
        <v>2.6417269764621307E-2</v>
      </c>
      <c r="U21" s="1">
        <f t="shared" ca="1" si="3"/>
        <v>0.45716385690688482</v>
      </c>
      <c r="V21" s="1">
        <f t="shared" ca="1" si="4"/>
        <v>0.41994114224995116</v>
      </c>
      <c r="X21" s="4">
        <f t="shared" ca="1" si="5"/>
        <v>2.301922133316903E-2</v>
      </c>
      <c r="Y21" s="4">
        <f t="shared" ca="1" si="6"/>
        <v>2.6401698458427304E-2</v>
      </c>
    </row>
    <row r="22" spans="1:25" x14ac:dyDescent="0.25">
      <c r="A22">
        <v>5</v>
      </c>
      <c r="B22">
        <v>1755168674.27</v>
      </c>
      <c r="C22" s="1">
        <v>4.5809960076635503E-5</v>
      </c>
      <c r="D22" s="1">
        <v>2.3387122952347E-2</v>
      </c>
      <c r="E22" s="1">
        <v>0.40177369164354299</v>
      </c>
      <c r="F22" s="1">
        <v>0.36924556561307698</v>
      </c>
      <c r="G22" s="1">
        <v>0.87958332950905105</v>
      </c>
      <c r="H22" s="1">
        <v>2.65888656227725E-2</v>
      </c>
      <c r="I22" s="1">
        <v>0.45677729234340703</v>
      </c>
      <c r="J22" s="1">
        <v>0.419796002522212</v>
      </c>
      <c r="L22" s="4">
        <f t="shared" si="0"/>
        <v>2.3376484411323881E-2</v>
      </c>
      <c r="M22" s="4">
        <f t="shared" si="1"/>
        <v>2.6576770644768492E-2</v>
      </c>
      <c r="O22" s="1">
        <f ca="1">C22-Summary!B$5</f>
        <v>5.284753518056402E-5</v>
      </c>
      <c r="P22" s="1">
        <f ca="1">D22-Summary!C$5</f>
        <v>2.3374852399371482E-2</v>
      </c>
      <c r="Q22" s="1">
        <f ca="1">E22-Summary!D$5</f>
        <v>0.40170977590149215</v>
      </c>
      <c r="R22" s="1">
        <f ca="1">F22-Summary!E$5</f>
        <v>0.36916279986584116</v>
      </c>
      <c r="S22" s="1">
        <f ca="1">G22-Summary!F$5</f>
        <v>0.87936351453820316</v>
      </c>
      <c r="T22" s="1">
        <f t="shared" ca="1" si="2"/>
        <v>2.6581558153054328E-2</v>
      </c>
      <c r="U22" s="1">
        <f t="shared" ca="1" si="3"/>
        <v>0.45681878911299795</v>
      </c>
      <c r="V22" s="1">
        <f t="shared" ca="1" si="4"/>
        <v>0.41980681909427026</v>
      </c>
      <c r="X22" s="4">
        <f t="shared" ca="1" si="5"/>
        <v>2.3362579507842027E-2</v>
      </c>
      <c r="Y22" s="4">
        <f t="shared" ca="1" si="6"/>
        <v>2.6567601590919837E-2</v>
      </c>
    </row>
    <row r="23" spans="1:25" x14ac:dyDescent="0.25">
      <c r="A23">
        <v>6</v>
      </c>
      <c r="B23">
        <v>1755168680.2720001</v>
      </c>
      <c r="C23" s="1">
        <v>8.8842599291775304E-5</v>
      </c>
      <c r="D23" s="1">
        <v>2.2931705923528101E-2</v>
      </c>
      <c r="E23" s="1">
        <v>0.393205785187556</v>
      </c>
      <c r="F23" s="1">
        <v>0.36095824541937299</v>
      </c>
      <c r="G23" s="1">
        <v>0.86010001155159799</v>
      </c>
      <c r="H23" s="1">
        <v>2.6661673776936599E-2</v>
      </c>
      <c r="I23" s="1">
        <v>0.45716286467456602</v>
      </c>
      <c r="J23" s="1">
        <v>0.41967008553832502</v>
      </c>
      <c r="L23" s="4">
        <f t="shared" si="0"/>
        <v>2.2911073824404132E-2</v>
      </c>
      <c r="M23" s="4">
        <f t="shared" si="1"/>
        <v>2.663768575362899E-2</v>
      </c>
      <c r="O23" s="1">
        <f ca="1">C23-Summary!B$5</f>
        <v>9.5880174395703821E-5</v>
      </c>
      <c r="P23" s="1">
        <f ca="1">D23-Summary!C$5</f>
        <v>2.2919435370552584E-2</v>
      </c>
      <c r="Q23" s="1">
        <f ca="1">E23-Summary!D$5</f>
        <v>0.39314186944550517</v>
      </c>
      <c r="R23" s="1">
        <f ca="1">F23-Summary!E$5</f>
        <v>0.36087547967213718</v>
      </c>
      <c r="S23" s="1">
        <f ca="1">G23-Summary!F$5</f>
        <v>0.8598801965807501</v>
      </c>
      <c r="T23" s="1">
        <f t="shared" ca="1" si="2"/>
        <v>2.6654219345543739E-2</v>
      </c>
      <c r="U23" s="1">
        <f t="shared" ca="1" si="3"/>
        <v>0.45720540025087758</v>
      </c>
      <c r="V23" s="1">
        <f t="shared" ca="1" si="4"/>
        <v>0.41968111500547611</v>
      </c>
      <c r="X23" s="4">
        <f t="shared" ca="1" si="5"/>
        <v>2.2897168920922278E-2</v>
      </c>
      <c r="Y23" s="4">
        <f t="shared" ca="1" si="6"/>
        <v>2.6628324517730697E-2</v>
      </c>
    </row>
    <row r="24" spans="1:25" x14ac:dyDescent="0.25">
      <c r="A24">
        <v>7</v>
      </c>
      <c r="B24">
        <v>1755168687.273</v>
      </c>
      <c r="C24" s="1">
        <v>1.3468377655898199E-4</v>
      </c>
      <c r="D24" s="1">
        <v>2.28948659463078E-2</v>
      </c>
      <c r="E24" s="1">
        <v>0.39039000364697701</v>
      </c>
      <c r="F24" s="1">
        <v>0.35851002809134602</v>
      </c>
      <c r="G24" s="1">
        <v>0.85408183429075002</v>
      </c>
      <c r="H24" s="1">
        <v>2.6806407802034901E-2</v>
      </c>
      <c r="I24" s="1">
        <v>0.457087351554745</v>
      </c>
      <c r="J24" s="1">
        <v>0.41976074621591902</v>
      </c>
      <c r="L24" s="4">
        <f t="shared" si="0"/>
        <v>2.2863588056528491E-2</v>
      </c>
      <c r="M24" s="4">
        <f t="shared" si="1"/>
        <v>2.6769786147617766E-2</v>
      </c>
      <c r="O24" s="1">
        <f ca="1">C24-Summary!B$5</f>
        <v>1.4172135166291052E-4</v>
      </c>
      <c r="P24" s="1">
        <f ca="1">D24-Summary!C$5</f>
        <v>2.2882595393332282E-2</v>
      </c>
      <c r="Q24" s="1">
        <f ca="1">E24-Summary!D$5</f>
        <v>0.39032608790492618</v>
      </c>
      <c r="R24" s="1">
        <f ca="1">F24-Summary!E$5</f>
        <v>0.35842726234411021</v>
      </c>
      <c r="S24" s="1">
        <f ca="1">G24-Summary!F$5</f>
        <v>0.85386201931990213</v>
      </c>
      <c r="T24" s="1">
        <f t="shared" ca="1" si="2"/>
        <v>2.6798938090205934E-2</v>
      </c>
      <c r="U24" s="1">
        <f t="shared" ca="1" si="3"/>
        <v>0.45713016748984742</v>
      </c>
      <c r="V24" s="1">
        <f t="shared" ca="1" si="4"/>
        <v>0.41977187676013061</v>
      </c>
      <c r="X24" s="4">
        <f t="shared" ca="1" si="5"/>
        <v>2.284968315304664E-2</v>
      </c>
      <c r="Y24" s="4">
        <f t="shared" ca="1" si="6"/>
        <v>2.6760392939419331E-2</v>
      </c>
    </row>
    <row r="25" spans="1:25" x14ac:dyDescent="0.25">
      <c r="A25">
        <v>8</v>
      </c>
      <c r="B25">
        <v>1755168693.273</v>
      </c>
      <c r="C25" s="1">
        <v>-8.4212062464555094E-5</v>
      </c>
      <c r="D25" s="1">
        <v>2.2976104632688801E-2</v>
      </c>
      <c r="E25" s="1">
        <v>0.39374325549774902</v>
      </c>
      <c r="F25" s="1">
        <v>0.36135061463401202</v>
      </c>
      <c r="G25" s="1">
        <v>0.86202510142073696</v>
      </c>
      <c r="H25" s="1">
        <v>2.66536375736867E-2</v>
      </c>
      <c r="I25" s="1">
        <v>0.45676541767612699</v>
      </c>
      <c r="J25" s="1">
        <v>0.41918804224895101</v>
      </c>
      <c r="L25" s="4">
        <f t="shared" si="0"/>
        <v>2.2995661372744284E-2</v>
      </c>
      <c r="M25" s="4">
        <f t="shared" si="1"/>
        <v>2.6676324546517548E-2</v>
      </c>
      <c r="O25" s="1">
        <f ca="1">C25-Summary!B$5</f>
        <v>-7.7174487360626577E-5</v>
      </c>
      <c r="P25" s="1">
        <f ca="1">D25-Summary!C$5</f>
        <v>2.2963834079713284E-2</v>
      </c>
      <c r="Q25" s="1">
        <f ca="1">E25-Summary!D$5</f>
        <v>0.39367933975569819</v>
      </c>
      <c r="R25" s="1">
        <f ca="1">F25-Summary!E$5</f>
        <v>0.36126784888677621</v>
      </c>
      <c r="S25" s="1">
        <f ca="1">G25-Summary!F$5</f>
        <v>0.86180528644988907</v>
      </c>
      <c r="T25" s="1">
        <f t="shared" ca="1" si="2"/>
        <v>2.6646197744168224E-2</v>
      </c>
      <c r="U25" s="1">
        <f t="shared" ca="1" si="3"/>
        <v>0.45680775686282499</v>
      </c>
      <c r="V25" s="1">
        <f t="shared" ca="1" si="4"/>
        <v>0.41919892412702514</v>
      </c>
      <c r="X25" s="4">
        <f t="shared" ca="1" si="5"/>
        <v>2.298175646926243E-2</v>
      </c>
      <c r="Y25" s="4">
        <f t="shared" ca="1" si="6"/>
        <v>2.6666994076972095E-2</v>
      </c>
    </row>
    <row r="26" spans="1:25" x14ac:dyDescent="0.25">
      <c r="A26">
        <v>9</v>
      </c>
      <c r="B26">
        <v>1755168699.2739999</v>
      </c>
      <c r="C26" s="1">
        <v>-1.41266684901786E-4</v>
      </c>
      <c r="D26" s="1">
        <v>2.2910924230118299E-2</v>
      </c>
      <c r="E26" s="1">
        <v>0.395656594171718</v>
      </c>
      <c r="F26" s="1">
        <v>0.36328093461729399</v>
      </c>
      <c r="G26" s="1">
        <v>0.86524208123156598</v>
      </c>
      <c r="H26" s="1">
        <v>2.6479207064810599E-2</v>
      </c>
      <c r="I26" s="1">
        <v>0.45727849205918097</v>
      </c>
      <c r="J26" s="1">
        <v>0.41986045581625903</v>
      </c>
      <c r="L26" s="4">
        <f t="shared" si="0"/>
        <v>2.2943730882209103E-2</v>
      </c>
      <c r="M26" s="4">
        <f t="shared" si="1"/>
        <v>2.6517123218916396E-2</v>
      </c>
      <c r="O26" s="1">
        <f ca="1">C26-Summary!B$5</f>
        <v>-1.3422910979785747E-4</v>
      </c>
      <c r="P26" s="1">
        <f ca="1">D26-Summary!C$5</f>
        <v>2.2898653677142781E-2</v>
      </c>
      <c r="Q26" s="1">
        <f ca="1">E26-Summary!D$5</f>
        <v>0.39559267842966717</v>
      </c>
      <c r="R26" s="1">
        <f ca="1">F26-Summary!E$5</f>
        <v>0.36319816887005818</v>
      </c>
      <c r="S26" s="1">
        <f ca="1">G26-Summary!F$5</f>
        <v>0.8650222662607181</v>
      </c>
      <c r="T26" s="1">
        <f t="shared" ca="1" si="2"/>
        <v>2.6471750578315308E-2</v>
      </c>
      <c r="U26" s="1">
        <f t="shared" ca="1" si="3"/>
        <v>0.45732080416810378</v>
      </c>
      <c r="V26" s="1">
        <f t="shared" ca="1" si="4"/>
        <v>0.41987146809535431</v>
      </c>
      <c r="X26" s="4">
        <f t="shared" ca="1" si="5"/>
        <v>2.2929825978727253E-2</v>
      </c>
      <c r="Y26" s="4">
        <f t="shared" ca="1" si="6"/>
        <v>2.6507786993561842E-2</v>
      </c>
    </row>
    <row r="27" spans="1:25" x14ac:dyDescent="0.25">
      <c r="A27">
        <v>10</v>
      </c>
      <c r="B27">
        <v>1755168705.273</v>
      </c>
      <c r="C27" s="1">
        <v>-5.9892697301411499E-5</v>
      </c>
      <c r="D27" s="1">
        <v>2.3522276424318801E-2</v>
      </c>
      <c r="E27" s="1">
        <v>0.40385692484625402</v>
      </c>
      <c r="F27" s="1">
        <v>0.37062812812809998</v>
      </c>
      <c r="G27" s="1">
        <v>0.88300532449550995</v>
      </c>
      <c r="H27" s="1">
        <v>2.6638884015515799E-2</v>
      </c>
      <c r="I27" s="1">
        <v>0.45736635288919802</v>
      </c>
      <c r="J27" s="1">
        <v>0.41973487344467802</v>
      </c>
      <c r="L27" s="4">
        <f t="shared" si="0"/>
        <v>2.3536185428303099E-2</v>
      </c>
      <c r="M27" s="4">
        <f t="shared" si="1"/>
        <v>2.6654635906924001E-2</v>
      </c>
      <c r="O27" s="1">
        <f ca="1">C27-Summary!B$5</f>
        <v>-5.2855122197482982E-5</v>
      </c>
      <c r="P27" s="1">
        <f ca="1">D27-Summary!C$5</f>
        <v>2.3510005871343283E-2</v>
      </c>
      <c r="Q27" s="1">
        <f ca="1">E27-Summary!D$5</f>
        <v>0.40379300910420318</v>
      </c>
      <c r="R27" s="1">
        <f ca="1">F27-Summary!E$5</f>
        <v>0.37054536238086416</v>
      </c>
      <c r="S27" s="1">
        <f ca="1">G27-Summary!F$5</f>
        <v>0.88278550952466206</v>
      </c>
      <c r="T27" s="1">
        <f t="shared" ca="1" si="2"/>
        <v>2.6631617326843417E-2</v>
      </c>
      <c r="U27" s="1">
        <f t="shared" ca="1" si="3"/>
        <v>0.45740783547934138</v>
      </c>
      <c r="V27" s="1">
        <f t="shared" ca="1" si="4"/>
        <v>0.41974563286656708</v>
      </c>
      <c r="X27" s="4">
        <f t="shared" ca="1" si="5"/>
        <v>2.3522280524821245E-2</v>
      </c>
      <c r="Y27" s="4">
        <f t="shared" ca="1" si="6"/>
        <v>2.6645521784206531E-2</v>
      </c>
    </row>
    <row r="28" spans="1:25" x14ac:dyDescent="0.25">
      <c r="A28">
        <v>11</v>
      </c>
      <c r="B28">
        <v>1755168712.273</v>
      </c>
      <c r="C28" s="1">
        <v>6.73260454114828E-5</v>
      </c>
      <c r="D28" s="1">
        <v>2.3529838000159099E-2</v>
      </c>
      <c r="E28" s="1">
        <v>0.40729303437057601</v>
      </c>
      <c r="F28" s="1">
        <v>0.374161659454888</v>
      </c>
      <c r="G28" s="1">
        <v>0.89151606246343995</v>
      </c>
      <c r="H28" s="1">
        <v>2.6393061203116599E-2</v>
      </c>
      <c r="I28" s="1">
        <v>0.45685439838867598</v>
      </c>
      <c r="J28" s="1">
        <v>0.41969143934547098</v>
      </c>
      <c r="L28" s="4">
        <f t="shared" si="0"/>
        <v>2.3514202734491188E-2</v>
      </c>
      <c r="M28" s="4">
        <f t="shared" si="1"/>
        <v>2.6375523363557432E-2</v>
      </c>
      <c r="O28" s="1">
        <f ca="1">C28-Summary!B$5</f>
        <v>7.4363620515411317E-5</v>
      </c>
      <c r="P28" s="1">
        <f ca="1">D28-Summary!C$5</f>
        <v>2.3517567447183581E-2</v>
      </c>
      <c r="Q28" s="1">
        <f ca="1">E28-Summary!D$5</f>
        <v>0.40722911862852518</v>
      </c>
      <c r="R28" s="1">
        <f ca="1">F28-Summary!E$5</f>
        <v>0.37407889370765218</v>
      </c>
      <c r="S28" s="1">
        <f ca="1">G28-Summary!F$5</f>
        <v>0.89129624749259206</v>
      </c>
      <c r="T28" s="1">
        <f t="shared" ca="1" si="2"/>
        <v>2.638580327623229E-2</v>
      </c>
      <c r="U28" s="1">
        <f t="shared" ca="1" si="3"/>
        <v>0.4568953586129732</v>
      </c>
      <c r="V28" s="1">
        <f t="shared" ca="1" si="4"/>
        <v>0.41970208531676928</v>
      </c>
      <c r="X28" s="4">
        <f t="shared" ca="1" si="5"/>
        <v>2.3500297831009338E-2</v>
      </c>
      <c r="Y28" s="4">
        <f t="shared" ca="1" si="6"/>
        <v>2.6366427433213959E-2</v>
      </c>
    </row>
    <row r="29" spans="1:25" x14ac:dyDescent="0.25">
      <c r="A29">
        <v>12</v>
      </c>
      <c r="B29">
        <v>1755168718.2739999</v>
      </c>
      <c r="C29" s="1">
        <v>-1.9925325284200399E-4</v>
      </c>
      <c r="D29" s="1">
        <v>2.3494866193746501E-2</v>
      </c>
      <c r="E29" s="1">
        <v>0.40605834403743202</v>
      </c>
      <c r="F29" s="1">
        <v>0.372902459719399</v>
      </c>
      <c r="G29" s="1">
        <v>0.88823860659979204</v>
      </c>
      <c r="H29" s="1">
        <v>2.6451075216923602E-2</v>
      </c>
      <c r="I29" s="1">
        <v>0.45715007321268902</v>
      </c>
      <c r="J29" s="1">
        <v>0.419822395636329</v>
      </c>
      <c r="L29" s="4">
        <f t="shared" si="0"/>
        <v>2.3541139185488988E-2</v>
      </c>
      <c r="M29" s="4">
        <f t="shared" si="1"/>
        <v>2.6503170443812705E-2</v>
      </c>
      <c r="O29" s="1">
        <f ca="1">C29-Summary!B$5</f>
        <v>-1.9221567773807546E-4</v>
      </c>
      <c r="P29" s="1">
        <f ca="1">D29-Summary!C$5</f>
        <v>2.3482595640770983E-2</v>
      </c>
      <c r="Q29" s="1">
        <f ca="1">E29-Summary!D$5</f>
        <v>0.40599442829538118</v>
      </c>
      <c r="R29" s="1">
        <f ca="1">F29-Summary!E$5</f>
        <v>0.37281969397216319</v>
      </c>
      <c r="S29" s="1">
        <f ca="1">G29-Summary!F$5</f>
        <v>0.88801879162894415</v>
      </c>
      <c r="T29" s="1">
        <f t="shared" ca="1" si="2"/>
        <v>2.6443804863290676E-2</v>
      </c>
      <c r="U29" s="1">
        <f t="shared" ca="1" si="3"/>
        <v>0.45719125780057218</v>
      </c>
      <c r="V29" s="1">
        <f t="shared" ca="1" si="4"/>
        <v>0.41983311331540463</v>
      </c>
      <c r="X29" s="4">
        <f t="shared" ca="1" si="5"/>
        <v>2.3527234282007137E-2</v>
      </c>
      <c r="Y29" s="4">
        <f t="shared" ca="1" si="6"/>
        <v>2.6494072539669768E-2</v>
      </c>
    </row>
    <row r="30" spans="1:25" x14ac:dyDescent="0.25">
      <c r="A30">
        <v>13</v>
      </c>
      <c r="B30">
        <v>1755168724.2690001</v>
      </c>
      <c r="C30" s="1">
        <v>1.53395072358345E-4</v>
      </c>
      <c r="D30" s="1">
        <v>2.34580053504106E-2</v>
      </c>
      <c r="E30" s="1">
        <v>0.40279143162978798</v>
      </c>
      <c r="F30" s="1">
        <v>0.37027535865552502</v>
      </c>
      <c r="G30" s="1">
        <v>0.88140783839865</v>
      </c>
      <c r="H30" s="1">
        <v>2.66142463550464E-2</v>
      </c>
      <c r="I30" s="1">
        <v>0.45698644155647999</v>
      </c>
      <c r="J30" s="1">
        <v>0.42009537755897902</v>
      </c>
      <c r="L30" s="4">
        <f t="shared" si="0"/>
        <v>2.3422382098015296E-2</v>
      </c>
      <c r="M30" s="4">
        <f t="shared" si="1"/>
        <v>2.6573830045089342E-2</v>
      </c>
      <c r="O30" s="1">
        <f ca="1">C30-Summary!B$5</f>
        <v>1.6043264746227353E-4</v>
      </c>
      <c r="P30" s="1">
        <f ca="1">D30-Summary!C$5</f>
        <v>2.3445734797435083E-2</v>
      </c>
      <c r="Q30" s="1">
        <f ca="1">E30-Summary!D$5</f>
        <v>0.40272751588773714</v>
      </c>
      <c r="R30" s="1">
        <f ca="1">F30-Summary!E$5</f>
        <v>0.37019259290828921</v>
      </c>
      <c r="S30" s="1">
        <f ca="1">G30-Summary!F$5</f>
        <v>0.88118802342780211</v>
      </c>
      <c r="T30" s="1">
        <f t="shared" ca="1" si="2"/>
        <v>2.6606960346818705E-2</v>
      </c>
      <c r="U30" s="1">
        <f t="shared" ca="1" si="3"/>
        <v>0.45702790457947434</v>
      </c>
      <c r="V30" s="1">
        <f t="shared" ca="1" si="4"/>
        <v>0.42010624641520672</v>
      </c>
      <c r="X30" s="4">
        <f t="shared" ca="1" si="5"/>
        <v>2.3408477194533445E-2</v>
      </c>
      <c r="Y30" s="4">
        <f t="shared" ca="1" si="6"/>
        <v>2.6564679242319911E-2</v>
      </c>
    </row>
    <row r="31" spans="1:25" x14ac:dyDescent="0.25">
      <c r="A31">
        <v>14</v>
      </c>
      <c r="B31">
        <v>1755168730.2720001</v>
      </c>
      <c r="C31" s="1">
        <v>9.1649140863480605E-5</v>
      </c>
      <c r="D31" s="1">
        <v>2.3645159154459E-2</v>
      </c>
      <c r="E31" s="1">
        <v>0.40504013151739399</v>
      </c>
      <c r="F31" s="1">
        <v>0.37196201800609802</v>
      </c>
      <c r="G31" s="1">
        <v>0.88645067456481696</v>
      </c>
      <c r="H31" s="1">
        <v>2.6673970512873801E-2</v>
      </c>
      <c r="I31" s="1">
        <v>0.45692348501651198</v>
      </c>
      <c r="J31" s="1">
        <v>0.41960825196360102</v>
      </c>
      <c r="L31" s="4">
        <f t="shared" si="0"/>
        <v>2.362387528642727E-2</v>
      </c>
      <c r="M31" s="4">
        <f t="shared" si="1"/>
        <v>2.6649960301541743E-2</v>
      </c>
      <c r="O31" s="1">
        <f ca="1">C31-Summary!B$5</f>
        <v>9.8686715967409122E-5</v>
      </c>
      <c r="P31" s="1">
        <f ca="1">D31-Summary!C$5</f>
        <v>2.3632888601483482E-2</v>
      </c>
      <c r="Q31" s="1">
        <f ca="1">E31-Summary!D$5</f>
        <v>0.40497621577534315</v>
      </c>
      <c r="R31" s="1">
        <f ca="1">F31-Summary!E$5</f>
        <v>0.3718792522588622</v>
      </c>
      <c r="S31" s="1">
        <f ca="1">G31-Summary!F$5</f>
        <v>0.88623085959396908</v>
      </c>
      <c r="T31" s="1">
        <f t="shared" ca="1" si="2"/>
        <v>2.6666740777127759E-2</v>
      </c>
      <c r="U31" s="1">
        <f t="shared" ca="1" si="3"/>
        <v>0.4569646964910305</v>
      </c>
      <c r="V31" s="1">
        <f t="shared" ca="1" si="4"/>
        <v>0.41961893815031498</v>
      </c>
      <c r="X31" s="4">
        <f t="shared" ca="1" si="5"/>
        <v>2.3609970382945419E-2</v>
      </c>
      <c r="Y31" s="4">
        <f t="shared" ca="1" si="6"/>
        <v>2.6640880451581701E-2</v>
      </c>
    </row>
    <row r="32" spans="1:25" x14ac:dyDescent="0.25">
      <c r="A32">
        <v>15</v>
      </c>
      <c r="B32">
        <v>1755168736.27</v>
      </c>
      <c r="C32" s="1">
        <v>7.2939014294983099E-5</v>
      </c>
      <c r="D32" s="1">
        <v>2.36186908222016E-2</v>
      </c>
      <c r="E32" s="1">
        <v>0.40478828810951301</v>
      </c>
      <c r="F32" s="1">
        <v>0.372064859646629</v>
      </c>
      <c r="G32" s="1">
        <v>0.88620286810339999</v>
      </c>
      <c r="H32" s="1">
        <v>2.6651562156133599E-2</v>
      </c>
      <c r="I32" s="1">
        <v>0.45676707069998201</v>
      </c>
      <c r="J32" s="1">
        <v>0.41984163337555103</v>
      </c>
      <c r="L32" s="4">
        <f t="shared" si="0"/>
        <v>2.3601752045252982E-2</v>
      </c>
      <c r="M32" s="4">
        <f t="shared" si="1"/>
        <v>2.6632448274246826E-2</v>
      </c>
      <c r="O32" s="1">
        <f ca="1">C32-Summary!B$5</f>
        <v>7.9976589398911616E-5</v>
      </c>
      <c r="P32" s="1">
        <f ca="1">D32-Summary!C$5</f>
        <v>2.3606420269226082E-2</v>
      </c>
      <c r="Q32" s="1">
        <f ca="1">E32-Summary!D$5</f>
        <v>0.40472437236746217</v>
      </c>
      <c r="R32" s="1">
        <f ca="1">F32-Summary!E$5</f>
        <v>0.37198209389939318</v>
      </c>
      <c r="S32" s="1">
        <f ca="1">G32-Summary!F$5</f>
        <v>0.8859830531325521</v>
      </c>
      <c r="T32" s="1">
        <f t="shared" ca="1" si="2"/>
        <v>2.6644324838676479E-2</v>
      </c>
      <c r="U32" s="1">
        <f t="shared" ca="1" si="3"/>
        <v>0.45680825489436455</v>
      </c>
      <c r="V32" s="1">
        <f t="shared" ca="1" si="4"/>
        <v>0.41985238045376122</v>
      </c>
      <c r="X32" s="4">
        <f t="shared" ca="1" si="5"/>
        <v>2.3587847141771132E-2</v>
      </c>
      <c r="Y32" s="4">
        <f t="shared" ca="1" si="6"/>
        <v>2.6623361539898607E-2</v>
      </c>
    </row>
    <row r="33" spans="1:25" x14ac:dyDescent="0.25">
      <c r="A33">
        <v>16</v>
      </c>
      <c r="B33">
        <v>1755168742.2709999</v>
      </c>
      <c r="C33" s="1">
        <v>-1.7800073689471899E-5</v>
      </c>
      <c r="D33" s="1">
        <v>2.3625307839242E-2</v>
      </c>
      <c r="E33" s="1">
        <v>0.40289313867479798</v>
      </c>
      <c r="F33" s="1">
        <v>0.36998183698570303</v>
      </c>
      <c r="G33" s="1">
        <v>0.88100325859171702</v>
      </c>
      <c r="H33" s="1">
        <v>2.6816368281096899E-2</v>
      </c>
      <c r="I33" s="1">
        <v>0.45731174629117899</v>
      </c>
      <c r="J33" s="1">
        <v>0.41995512885743302</v>
      </c>
      <c r="L33" s="4">
        <f t="shared" si="0"/>
        <v>2.3629441586877738E-2</v>
      </c>
      <c r="M33" s="4">
        <f t="shared" si="1"/>
        <v>2.6821060372295764E-2</v>
      </c>
      <c r="O33" s="1">
        <f ca="1">C33-Summary!B$5</f>
        <v>-1.0762498585543379E-5</v>
      </c>
      <c r="P33" s="1">
        <f ca="1">D33-Summary!C$5</f>
        <v>2.3613037286266483E-2</v>
      </c>
      <c r="Q33" s="1">
        <f ca="1">E33-Summary!D$5</f>
        <v>0.40282922293274714</v>
      </c>
      <c r="R33" s="1">
        <f ca="1">F33-Summary!E$5</f>
        <v>0.36989907123846721</v>
      </c>
      <c r="S33" s="1">
        <f ca="1">G33-Summary!F$5</f>
        <v>0.88078344362086913</v>
      </c>
      <c r="T33" s="1">
        <f t="shared" ca="1" si="2"/>
        <v>2.6809129369183116E-2</v>
      </c>
      <c r="U33" s="1">
        <f t="shared" ca="1" si="3"/>
        <v>0.45735330954534142</v>
      </c>
      <c r="V33" s="1">
        <f t="shared" ca="1" si="4"/>
        <v>0.41996596770464417</v>
      </c>
      <c r="X33" s="4">
        <f t="shared" ca="1" si="5"/>
        <v>2.3615536683395884E-2</v>
      </c>
      <c r="Y33" s="4">
        <f t="shared" ca="1" si="6"/>
        <v>2.6811967066857276E-2</v>
      </c>
    </row>
    <row r="34" spans="1:25" x14ac:dyDescent="0.25">
      <c r="A34">
        <v>17</v>
      </c>
      <c r="B34">
        <v>1755168749.273</v>
      </c>
      <c r="C34" s="1">
        <v>1.57137374037947E-4</v>
      </c>
      <c r="D34" s="1">
        <v>2.2736186260994499E-2</v>
      </c>
      <c r="E34" s="1">
        <v>0.39091824191379798</v>
      </c>
      <c r="F34" s="1">
        <v>0.35872358368592899</v>
      </c>
      <c r="G34" s="1">
        <v>0.85478686724455899</v>
      </c>
      <c r="H34" s="1">
        <v>2.6598661177710401E-2</v>
      </c>
      <c r="I34" s="1">
        <v>0.45732831995177797</v>
      </c>
      <c r="J34" s="1">
        <v>0.41966436012557101</v>
      </c>
      <c r="L34" s="4">
        <f t="shared" si="0"/>
        <v>2.2699693926201553E-2</v>
      </c>
      <c r="M34" s="4">
        <f t="shared" si="1"/>
        <v>2.6555969442271569E-2</v>
      </c>
      <c r="O34" s="1">
        <f ca="1">C34-Summary!B$5</f>
        <v>1.6417494914187553E-4</v>
      </c>
      <c r="P34" s="1">
        <f ca="1">D34-Summary!C$5</f>
        <v>2.2723915708018981E-2</v>
      </c>
      <c r="Q34" s="1">
        <f ca="1">E34-Summary!D$5</f>
        <v>0.39085432617174715</v>
      </c>
      <c r="R34" s="1">
        <f ca="1">F34-Summary!E$5</f>
        <v>0.35864081793869318</v>
      </c>
      <c r="S34" s="1">
        <f ca="1">G34-Summary!F$5</f>
        <v>0.8545670522737111</v>
      </c>
      <c r="T34" s="1">
        <f t="shared" ca="1" si="2"/>
        <v>2.659114419115317E-2</v>
      </c>
      <c r="U34" s="1">
        <f t="shared" ca="1" si="3"/>
        <v>0.45737116254577947</v>
      </c>
      <c r="V34" s="1">
        <f t="shared" ca="1" si="4"/>
        <v>0.4196754566940914</v>
      </c>
      <c r="X34" s="4">
        <f t="shared" ca="1" si="5"/>
        <v>2.2685789022719699E-2</v>
      </c>
      <c r="Y34" s="4">
        <f t="shared" ca="1" si="6"/>
        <v>2.6546528984894235E-2</v>
      </c>
    </row>
    <row r="35" spans="1:25" x14ac:dyDescent="0.25">
      <c r="A35">
        <v>18</v>
      </c>
      <c r="B35">
        <v>1755168755.273</v>
      </c>
      <c r="C35" s="1">
        <v>2.27308154919375E-4</v>
      </c>
      <c r="D35" s="1">
        <v>2.2610582800118201E-2</v>
      </c>
      <c r="E35" s="1">
        <v>0.38926485875323402</v>
      </c>
      <c r="F35" s="1">
        <v>0.35741950125120198</v>
      </c>
      <c r="G35" s="1">
        <v>0.85174177033784204</v>
      </c>
      <c r="H35" s="1">
        <v>2.6546288543709301E-2</v>
      </c>
      <c r="I35" s="1">
        <v>0.45702215426024301</v>
      </c>
      <c r="J35" s="1">
        <v>0.41963364214183302</v>
      </c>
      <c r="L35" s="4">
        <f t="shared" si="0"/>
        <v>2.255779456090223E-2</v>
      </c>
      <c r="M35" s="4">
        <f t="shared" si="1"/>
        <v>2.6484311732128292E-2</v>
      </c>
      <c r="O35" s="1">
        <f ca="1">C35-Summary!B$5</f>
        <v>2.3434573002330353E-4</v>
      </c>
      <c r="P35" s="1">
        <f ca="1">D35-Summary!C$5</f>
        <v>2.2598312247142684E-2</v>
      </c>
      <c r="Q35" s="1">
        <f ca="1">E35-Summary!D$5</f>
        <v>0.38920094301118319</v>
      </c>
      <c r="R35" s="1">
        <f ca="1">F35-Summary!E$5</f>
        <v>0.35733673550396616</v>
      </c>
      <c r="S35" s="1">
        <f ca="1">G35-Summary!F$5</f>
        <v>0.85152195536699415</v>
      </c>
      <c r="T35" s="1">
        <f t="shared" ca="1" si="2"/>
        <v>2.6538731156266104E-2</v>
      </c>
      <c r="U35" s="1">
        <f t="shared" ca="1" si="3"/>
        <v>0.45706507102737354</v>
      </c>
      <c r="V35" s="1">
        <f t="shared" ca="1" si="4"/>
        <v>0.41964477046274046</v>
      </c>
      <c r="X35" s="4">
        <f t="shared" ca="1" si="5"/>
        <v>2.2543889657420376E-2</v>
      </c>
      <c r="Y35" s="4">
        <f t="shared" ca="1" si="6"/>
        <v>2.6474819017090725E-2</v>
      </c>
    </row>
    <row r="36" spans="1:25" x14ac:dyDescent="0.25">
      <c r="A36">
        <v>19</v>
      </c>
      <c r="B36">
        <v>1755168761.273</v>
      </c>
      <c r="C36" s="1">
        <v>-6.57507118766777E-6</v>
      </c>
      <c r="D36" s="1">
        <v>2.3251042906624001E-2</v>
      </c>
      <c r="E36" s="1">
        <v>0.39542797541439501</v>
      </c>
      <c r="F36" s="1">
        <v>0.36349625798455798</v>
      </c>
      <c r="G36" s="1">
        <v>0.86550526185966203</v>
      </c>
      <c r="H36" s="1">
        <v>2.6864126575805902E-2</v>
      </c>
      <c r="I36" s="1">
        <v>0.45687529913424402</v>
      </c>
      <c r="J36" s="1">
        <v>0.419981569151335</v>
      </c>
      <c r="L36" s="4">
        <f t="shared" si="0"/>
        <v>2.3252569848896881E-2</v>
      </c>
      <c r="M36" s="4">
        <f t="shared" si="1"/>
        <v>2.6865890796475809E-2</v>
      </c>
      <c r="O36" s="1">
        <f ca="1">C36-Summary!B$5</f>
        <v>4.6250391626074939E-7</v>
      </c>
      <c r="P36" s="1">
        <f ca="1">D36-Summary!C$5</f>
        <v>2.3238772353648483E-2</v>
      </c>
      <c r="Q36" s="1">
        <f ca="1">E36-Summary!D$5</f>
        <v>0.39536405967234417</v>
      </c>
      <c r="R36" s="1">
        <f ca="1">F36-Summary!E$5</f>
        <v>0.36341349223732217</v>
      </c>
      <c r="S36" s="1">
        <f ca="1">G36-Summary!F$5</f>
        <v>0.86528544688881415</v>
      </c>
      <c r="T36" s="1">
        <f t="shared" ca="1" si="2"/>
        <v>2.6856770141234765E-2</v>
      </c>
      <c r="U36" s="1">
        <f t="shared" ca="1" si="3"/>
        <v>0.45691749594760828</v>
      </c>
      <c r="V36" s="1">
        <f t="shared" ca="1" si="4"/>
        <v>0.4199926088483254</v>
      </c>
      <c r="X36" s="4">
        <f t="shared" ca="1" si="5"/>
        <v>2.3238664945415027E-2</v>
      </c>
      <c r="Y36" s="4">
        <f t="shared" ca="1" si="6"/>
        <v>2.6856646010829193E-2</v>
      </c>
    </row>
    <row r="37" spans="1:25" x14ac:dyDescent="0.25">
      <c r="A37">
        <v>20</v>
      </c>
      <c r="B37">
        <v>1755168767.2720001</v>
      </c>
      <c r="C37" s="1">
        <v>-1.9738277151555499E-4</v>
      </c>
      <c r="D37" s="1">
        <v>2.3065852757517699E-2</v>
      </c>
      <c r="E37" s="1">
        <v>0.39650286224590198</v>
      </c>
      <c r="F37" s="1">
        <v>0.36422004378356898</v>
      </c>
      <c r="G37" s="1">
        <v>0.86806458904172101</v>
      </c>
      <c r="H37" s="1">
        <v>2.6571585857430999E-2</v>
      </c>
      <c r="I37" s="1">
        <v>0.45676654393149702</v>
      </c>
      <c r="J37" s="1">
        <v>0.41957712407741499</v>
      </c>
      <c r="L37" s="4">
        <f>D37-1/$R$1*$N$7/$N$6*C37</f>
        <v>2.3111691363543824E-2</v>
      </c>
      <c r="M37" s="4">
        <f t="shared" si="1"/>
        <v>2.6624391382048446E-2</v>
      </c>
      <c r="O37" s="1">
        <f ca="1">C37-Summary!B$5</f>
        <v>-1.9034519641162646E-4</v>
      </c>
      <c r="P37" s="1">
        <f ca="1">D37-Summary!C$5</f>
        <v>2.3053582204542181E-2</v>
      </c>
      <c r="Q37" s="1">
        <f ca="1">E37-Summary!D$5</f>
        <v>0.39643894650385114</v>
      </c>
      <c r="R37" s="1">
        <f ca="1">F37-Summary!E$5</f>
        <v>0.36413727803633317</v>
      </c>
      <c r="S37" s="1">
        <f ca="1">G37-Summary!F$5</f>
        <v>0.86784477407087313</v>
      </c>
      <c r="T37" s="1">
        <f t="shared" ca="1" si="2"/>
        <v>2.6564177020278391E-2</v>
      </c>
      <c r="U37" s="1">
        <f t="shared" ca="1" si="3"/>
        <v>0.45680858875745872</v>
      </c>
      <c r="V37" s="1">
        <f t="shared" ca="1" si="4"/>
        <v>0.41958802877644069</v>
      </c>
      <c r="X37" s="4">
        <f t="shared" ca="1" si="5"/>
        <v>2.3097786460061973E-2</v>
      </c>
      <c r="Y37" s="4">
        <f t="shared" ca="1" si="6"/>
        <v>2.6615112690850491E-2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1.06006905736563E-5</v>
      </c>
      <c r="D40" s="1">
        <v>2.31871695911215E-2</v>
      </c>
      <c r="E40" s="1">
        <v>0.39789506058450003</v>
      </c>
      <c r="F40" s="1">
        <v>0.36543026046234001</v>
      </c>
      <c r="G40" s="1">
        <v>0.87061028030877996</v>
      </c>
      <c r="H40" s="1">
        <v>2.6634007626640602E-2</v>
      </c>
      <c r="I40" s="1">
        <v>0.45703054160179701</v>
      </c>
      <c r="J40" s="1">
        <v>0.41973929080293598</v>
      </c>
      <c r="L40">
        <f>AVERAGE(L18:L37)</f>
        <v>2.3184707770998746E-2</v>
      </c>
      <c r="M40">
        <f t="shared" ref="M40:Y40" si="7">AVERAGE(M18:M37)</f>
        <v>2.6631047143671205E-2</v>
      </c>
      <c r="O40">
        <f t="shared" ca="1" si="7"/>
        <v>1.7638265677584851E-5</v>
      </c>
      <c r="P40">
        <f t="shared" ca="1" si="7"/>
        <v>2.317489903814602E-2</v>
      </c>
      <c r="Q40">
        <f t="shared" ca="1" si="7"/>
        <v>0.39783114484244908</v>
      </c>
      <c r="R40">
        <f t="shared" ca="1" si="7"/>
        <v>0.3653474947151038</v>
      </c>
      <c r="S40">
        <f t="shared" ca="1" si="7"/>
        <v>0.87039046533793185</v>
      </c>
      <c r="T40">
        <f t="shared" ca="1" si="7"/>
        <v>2.6626634838007014E-2</v>
      </c>
      <c r="U40">
        <f t="shared" ca="1" si="7"/>
        <v>0.45707253924923458</v>
      </c>
      <c r="V40">
        <f t="shared" ca="1" si="7"/>
        <v>0.41975020663311247</v>
      </c>
      <c r="X40">
        <f t="shared" ca="1" si="7"/>
        <v>2.3170802867516892E-2</v>
      </c>
      <c r="Y40">
        <f t="shared" ca="1" si="7"/>
        <v>2.6621795449460618E-2</v>
      </c>
    </row>
    <row r="41" spans="1:25" x14ac:dyDescent="0.25">
      <c r="A41" t="s">
        <v>4</v>
      </c>
      <c r="B41" t="s">
        <v>8</v>
      </c>
      <c r="C41" s="1">
        <v>313.432679975101</v>
      </c>
      <c r="D41" s="1">
        <v>0.31054925738147099</v>
      </c>
      <c r="E41" s="1">
        <v>0.33436098601286401</v>
      </c>
      <c r="F41" s="1">
        <v>0.33995322158973101</v>
      </c>
      <c r="G41" s="1">
        <v>0.33589855991126999</v>
      </c>
      <c r="H41" s="1">
        <v>0.119035811123128</v>
      </c>
      <c r="I41" s="1">
        <v>9.7382461398245294E-3</v>
      </c>
      <c r="J41" s="1">
        <v>1.0533200355216399E-2</v>
      </c>
      <c r="L41">
        <f>STDEV(L18:L37)/SQRT(COUNT(L18:L37))/L40</f>
        <v>3.1726273662916584E-3</v>
      </c>
      <c r="M41">
        <f t="shared" ref="M41:X41" si="8">STDEV(M18:M37)/SQRT(COUNT(M18:M37))/M40</f>
        <v>1.1515193811292735E-3</v>
      </c>
      <c r="O41">
        <f t="shared" ca="1" si="8"/>
        <v>1.883746915270897</v>
      </c>
      <c r="P41">
        <f t="shared" ca="1" si="8"/>
        <v>3.1071368576183786E-3</v>
      </c>
      <c r="Q41">
        <f t="shared" ca="1" si="8"/>
        <v>3.3441470460883549E-3</v>
      </c>
      <c r="R41">
        <f t="shared" ca="1" si="8"/>
        <v>3.400302345234921E-3</v>
      </c>
      <c r="S41">
        <f t="shared" ca="1" si="8"/>
        <v>3.3598339026626061E-3</v>
      </c>
      <c r="T41">
        <f t="shared" ca="1" si="8"/>
        <v>1.1906352978953206E-3</v>
      </c>
      <c r="U41">
        <f t="shared" ca="1" si="8"/>
        <v>9.7452076400563991E-5</v>
      </c>
      <c r="V41">
        <f t="shared" ca="1" si="8"/>
        <v>1.053230910512403E-4</v>
      </c>
      <c r="X41">
        <f t="shared" ca="1" si="8"/>
        <v>3.174531274307473E-3</v>
      </c>
      <c r="Y41">
        <f ca="1">STDEV(Y18:Y37)/SQRT(COUNT(Y18:Y37))/Y40</f>
        <v>1.1518334588226104E-3</v>
      </c>
    </row>
    <row r="42" spans="1:25" x14ac:dyDescent="0.25">
      <c r="A42" t="s">
        <v>4</v>
      </c>
      <c r="B42" t="s">
        <v>7</v>
      </c>
      <c r="C42" s="1">
        <v>3.3226028560879E-5</v>
      </c>
      <c r="D42" s="1">
        <v>7.2007582973010405E-5</v>
      </c>
      <c r="E42" s="1">
        <v>1.3304058478668199E-3</v>
      </c>
      <c r="F42" s="1">
        <v>1.24229194310547E-3</v>
      </c>
      <c r="G42" s="1">
        <v>2.9243673939966601E-3</v>
      </c>
      <c r="H42" s="1">
        <v>3.1704007012967403E-5</v>
      </c>
      <c r="I42" s="1">
        <v>4.4506759075356198E-5</v>
      </c>
      <c r="J42" s="1">
        <v>4.4211980469838003E-5</v>
      </c>
    </row>
    <row r="43" spans="1:25" x14ac:dyDescent="0.25">
      <c r="A43" t="s">
        <v>4</v>
      </c>
      <c r="B43" t="s">
        <v>6</v>
      </c>
      <c r="C43" s="1">
        <v>1401.71355758852</v>
      </c>
      <c r="D43" s="1">
        <v>1.38881849973409</v>
      </c>
      <c r="E43" s="1">
        <v>1.49530778749724</v>
      </c>
      <c r="F43" s="1">
        <v>1.5203170252893701</v>
      </c>
      <c r="G43" s="1">
        <v>1.5021840270117699</v>
      </c>
      <c r="H43" s="1">
        <v>0.53234433085627997</v>
      </c>
      <c r="I43" s="1">
        <v>4.3550760700545102E-2</v>
      </c>
      <c r="J43" s="1">
        <v>4.7105904029777899E-2</v>
      </c>
    </row>
    <row r="44" spans="1:25" x14ac:dyDescent="0.25">
      <c r="A44" t="s">
        <v>4</v>
      </c>
      <c r="B44" t="s">
        <v>5</v>
      </c>
      <c r="C44" s="1">
        <v>1.4859131696895E-4</v>
      </c>
      <c r="D44" s="1">
        <v>3.22027700846215E-4</v>
      </c>
      <c r="E44" s="1">
        <v>5.9497558269869097E-3</v>
      </c>
      <c r="F44" s="1">
        <v>5.55569846536826E-3</v>
      </c>
      <c r="G44" s="1">
        <v>1.30781685683209E-2</v>
      </c>
      <c r="H44" s="1">
        <v>1.4178462968025E-4</v>
      </c>
      <c r="I44" s="1">
        <v>1.9904027750140401E-4</v>
      </c>
      <c r="J44" s="1">
        <v>1.97721987500901E-4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38021-4E35-4D52-AEA6-3A6E36BF78A5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0.99077739094069417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1.0180834640357763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1.0091245454793512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1.0047122194121287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1755169006.27</v>
      </c>
      <c r="C18" s="1">
        <v>1.3189809056803601E-4</v>
      </c>
      <c r="D18" s="1">
        <v>2.3747856259472701E-2</v>
      </c>
      <c r="E18" s="1">
        <v>0.40943286237036802</v>
      </c>
      <c r="F18" s="1">
        <v>0.37590834437138398</v>
      </c>
      <c r="G18" s="1">
        <v>0.895779355806407</v>
      </c>
      <c r="H18" s="1">
        <v>2.6510832277547001E-2</v>
      </c>
      <c r="I18" s="1">
        <v>0.457068874959487</v>
      </c>
      <c r="J18" s="1">
        <v>0.419643902189485</v>
      </c>
      <c r="L18" s="4">
        <f>D18-1/$R$1*$N$7/$N$6*C18</f>
        <v>2.3717227503725086E-2</v>
      </c>
      <c r="M18" s="4">
        <f>L18/G18</f>
        <v>2.6476639978350626E-2</v>
      </c>
      <c r="O18" s="1">
        <f ca="1">C18-Summary!B$5</f>
        <v>1.3893566567196454E-4</v>
      </c>
      <c r="P18" s="1">
        <f ca="1">D18-Summary!C$5</f>
        <v>2.3735585706497184E-2</v>
      </c>
      <c r="Q18" s="1">
        <f ca="1">E18-Summary!D$5</f>
        <v>0.40936894662831719</v>
      </c>
      <c r="R18" s="1">
        <f ca="1">F18-Summary!E$5</f>
        <v>0.37582557862414817</v>
      </c>
      <c r="S18" s="1">
        <f ca="1">G18-Summary!F$5</f>
        <v>0.89555954083555911</v>
      </c>
      <c r="T18" s="1">
        <f ca="1">P18/S18</f>
        <v>2.6503637808773527E-2</v>
      </c>
      <c r="U18" s="1">
        <f ca="1">Q18/S18</f>
        <v>0.4571096928366985</v>
      </c>
      <c r="V18" s="1">
        <f ca="1">R18/S18</f>
        <v>0.41965448581286069</v>
      </c>
      <c r="X18" s="4">
        <f ca="1">P18-1/$R$1*$N$7/$N$6*O18</f>
        <v>2.3703322718078079E-2</v>
      </c>
      <c r="Y18" s="4">
        <f ca="1">X18/S18</f>
        <v>2.6467612299638753E-2</v>
      </c>
    </row>
    <row r="19" spans="1:25" x14ac:dyDescent="0.25">
      <c r="A19">
        <v>2</v>
      </c>
      <c r="B19">
        <v>1755169012.2739999</v>
      </c>
      <c r="C19" s="1">
        <v>-4.5841549042329799E-5</v>
      </c>
      <c r="D19" s="1">
        <v>2.41052850519199E-2</v>
      </c>
      <c r="E19" s="1">
        <v>0.40886537073466001</v>
      </c>
      <c r="F19" s="1">
        <v>0.37545308538181299</v>
      </c>
      <c r="G19" s="1">
        <v>0.89470209654979305</v>
      </c>
      <c r="H19" s="1">
        <v>2.69422471958836E-2</v>
      </c>
      <c r="I19" s="1">
        <v>0.45698492527440399</v>
      </c>
      <c r="J19" s="1">
        <v>0.41964033260865102</v>
      </c>
      <c r="L19" s="4">
        <f t="shared" ref="L19:L36" si="0">D19-1/$R$1*$N$7/$N$6*C19</f>
        <v>2.4115930161357518E-2</v>
      </c>
      <c r="M19" s="4">
        <f t="shared" ref="M19:M37" si="1">L19/G19</f>
        <v>2.6954145133173263E-2</v>
      </c>
      <c r="O19" s="1">
        <f ca="1">C19-Summary!B$5</f>
        <v>-3.8803973938401283E-5</v>
      </c>
      <c r="P19" s="1">
        <f ca="1">D19-Summary!C$5</f>
        <v>2.4093014498944382E-2</v>
      </c>
      <c r="Q19" s="1">
        <f ca="1">E19-Summary!D$5</f>
        <v>0.40880145499260917</v>
      </c>
      <c r="R19" s="1">
        <f ca="1">F19-Summary!E$5</f>
        <v>0.37537031963457718</v>
      </c>
      <c r="S19" s="1">
        <f ca="1">G19-Summary!F$5</f>
        <v>0.89448228157894516</v>
      </c>
      <c r="T19" s="1">
        <f t="shared" ref="T19:T37" ca="1" si="2">P19/S19</f>
        <v>2.693515008079898E-2</v>
      </c>
      <c r="U19" s="1">
        <f t="shared" ref="U19:U37" ca="1" si="3">Q19/S19</f>
        <v>0.45702577167989344</v>
      </c>
      <c r="V19" s="1">
        <f t="shared" ref="V19:V37" ca="1" si="4">R19/S19</f>
        <v>0.4196509281010814</v>
      </c>
      <c r="X19" s="4">
        <f t="shared" ref="X19:X37" ca="1" si="5">P19-1/$R$1*$N$7/$N$6*O19</f>
        <v>2.410202537571051E-2</v>
      </c>
      <c r="Y19" s="4">
        <f t="shared" ref="Y19:Y37" ca="1" si="6">X19/S19</f>
        <v>2.6945223926812145E-2</v>
      </c>
    </row>
    <row r="20" spans="1:25" x14ac:dyDescent="0.25">
      <c r="A20">
        <v>3</v>
      </c>
      <c r="B20">
        <v>1755169018.27</v>
      </c>
      <c r="C20" s="1">
        <v>-1.68441063495993E-5</v>
      </c>
      <c r="D20" s="1">
        <v>2.4028682357354701E-2</v>
      </c>
      <c r="E20" s="1">
        <v>0.40748681148270099</v>
      </c>
      <c r="F20" s="1">
        <v>0.37483327437227398</v>
      </c>
      <c r="G20" s="1">
        <v>0.89236711802351298</v>
      </c>
      <c r="H20" s="1">
        <v>2.69269024732504E-2</v>
      </c>
      <c r="I20" s="1">
        <v>0.45663584331215101</v>
      </c>
      <c r="J20" s="1">
        <v>0.420043799016804</v>
      </c>
      <c r="L20" s="4">
        <f t="shared" si="0"/>
        <v>2.4032593816701434E-2</v>
      </c>
      <c r="M20" s="4">
        <f t="shared" si="1"/>
        <v>2.6931285713362871E-2</v>
      </c>
      <c r="O20" s="1">
        <f ca="1">C20-Summary!B$5</f>
        <v>-9.8065312456707796E-6</v>
      </c>
      <c r="P20" s="1">
        <f ca="1">D20-Summary!C$5</f>
        <v>2.4016411804379183E-2</v>
      </c>
      <c r="Q20" s="1">
        <f ca="1">E20-Summary!D$5</f>
        <v>0.40742289574065016</v>
      </c>
      <c r="R20" s="1">
        <f ca="1">F20-Summary!E$5</f>
        <v>0.37475050862503817</v>
      </c>
      <c r="S20" s="1">
        <f ca="1">G20-Summary!F$5</f>
        <v>0.8921473030526651</v>
      </c>
      <c r="T20" s="1">
        <f t="shared" ca="1" si="2"/>
        <v>2.6919783002428074E-2</v>
      </c>
      <c r="U20" s="1">
        <f t="shared" ca="1" si="3"/>
        <v>0.45667671061333603</v>
      </c>
      <c r="V20" s="1">
        <f t="shared" ca="1" si="4"/>
        <v>0.42005452164990287</v>
      </c>
      <c r="X20" s="4">
        <f t="shared" ca="1" si="5"/>
        <v>2.4018689031054426E-2</v>
      </c>
      <c r="Y20" s="4">
        <f t="shared" ca="1" si="6"/>
        <v>2.6922335525612812E-2</v>
      </c>
    </row>
    <row r="21" spans="1:25" x14ac:dyDescent="0.25">
      <c r="A21">
        <v>4</v>
      </c>
      <c r="B21">
        <v>1755169024.2720001</v>
      </c>
      <c r="C21" s="1">
        <v>1.4967381316203699E-4</v>
      </c>
      <c r="D21" s="1">
        <v>2.4007877705629101E-2</v>
      </c>
      <c r="E21" s="1">
        <v>0.40906867209634301</v>
      </c>
      <c r="F21" s="1">
        <v>0.37546317542178997</v>
      </c>
      <c r="G21" s="1">
        <v>0.894813642430213</v>
      </c>
      <c r="H21" s="1">
        <v>2.6830030932950898E-2</v>
      </c>
      <c r="I21" s="1">
        <v>0.45715515801185003</v>
      </c>
      <c r="J21" s="1">
        <v>0.41959929712523703</v>
      </c>
      <c r="L21" s="4">
        <f t="shared" si="0"/>
        <v>2.3973121154981465E-2</v>
      </c>
      <c r="M21" s="4">
        <f t="shared" si="1"/>
        <v>2.6791188710392447E-2</v>
      </c>
      <c r="O21" s="1">
        <f ca="1">C21-Summary!B$5</f>
        <v>1.5671138826596552E-4</v>
      </c>
      <c r="P21" s="1">
        <f ca="1">D21-Summary!C$5</f>
        <v>2.3995607152653583E-2</v>
      </c>
      <c r="Q21" s="1">
        <f ca="1">E21-Summary!D$5</f>
        <v>0.40900475635429218</v>
      </c>
      <c r="R21" s="1">
        <f ca="1">F21-Summary!E$5</f>
        <v>0.37538040967455416</v>
      </c>
      <c r="S21" s="1">
        <f ca="1">G21-Summary!F$5</f>
        <v>0.89459382745936511</v>
      </c>
      <c r="T21" s="1">
        <f t="shared" ca="1" si="2"/>
        <v>2.6822907129597347E-2</v>
      </c>
      <c r="U21" s="1">
        <f t="shared" ca="1" si="3"/>
        <v>0.45719604115295587</v>
      </c>
      <c r="V21" s="1">
        <f t="shared" ca="1" si="4"/>
        <v>0.41960988121349962</v>
      </c>
      <c r="X21" s="4">
        <f t="shared" ca="1" si="5"/>
        <v>2.3959216369334457E-2</v>
      </c>
      <c r="Y21" s="4">
        <f t="shared" ca="1" si="6"/>
        <v>2.6782228575596506E-2</v>
      </c>
    </row>
    <row r="22" spans="1:25" x14ac:dyDescent="0.25">
      <c r="A22">
        <v>5</v>
      </c>
      <c r="B22">
        <v>1755169030.27</v>
      </c>
      <c r="C22" s="1">
        <v>1.80548196664932E-4</v>
      </c>
      <c r="D22" s="1">
        <v>2.3684515874419599E-2</v>
      </c>
      <c r="E22" s="1">
        <v>0.403414297216592</v>
      </c>
      <c r="F22" s="1">
        <v>0.37066784168087402</v>
      </c>
      <c r="G22" s="1">
        <v>0.88202687263117396</v>
      </c>
      <c r="H22" s="1">
        <v>2.6852374467646701E-2</v>
      </c>
      <c r="I22" s="1">
        <v>0.45737188937698298</v>
      </c>
      <c r="J22" s="1">
        <v>0.42024551992972198</v>
      </c>
      <c r="L22" s="4">
        <f t="shared" si="0"/>
        <v>2.3642589819292441E-2</v>
      </c>
      <c r="M22" s="4">
        <f t="shared" si="1"/>
        <v>2.6804840706002801E-2</v>
      </c>
      <c r="O22" s="1">
        <f ca="1">C22-Summary!B$5</f>
        <v>1.8758577176886053E-4</v>
      </c>
      <c r="P22" s="1">
        <f ca="1">D22-Summary!C$5</f>
        <v>2.3672245321444081E-2</v>
      </c>
      <c r="Q22" s="1">
        <f ca="1">E22-Summary!D$5</f>
        <v>0.40335038147454116</v>
      </c>
      <c r="R22" s="1">
        <f ca="1">F22-Summary!E$5</f>
        <v>0.37058507593363821</v>
      </c>
      <c r="S22" s="1">
        <f ca="1">G22-Summary!F$5</f>
        <v>0.88180705766032608</v>
      </c>
      <c r="T22" s="1">
        <f t="shared" ca="1" si="2"/>
        <v>2.6845152934308537E-2</v>
      </c>
      <c r="U22" s="1">
        <f t="shared" ca="1" si="3"/>
        <v>0.45741341937627422</v>
      </c>
      <c r="V22" s="1">
        <f t="shared" ca="1" si="4"/>
        <v>0.42025641858310953</v>
      </c>
      <c r="X22" s="4">
        <f t="shared" ca="1" si="5"/>
        <v>2.362868503364543E-2</v>
      </c>
      <c r="Y22" s="4">
        <f t="shared" ca="1" si="6"/>
        <v>2.6795754046626433E-2</v>
      </c>
    </row>
    <row r="23" spans="1:25" x14ac:dyDescent="0.25">
      <c r="A23">
        <v>6</v>
      </c>
      <c r="B23">
        <v>1755169037.27</v>
      </c>
      <c r="C23" s="1">
        <v>-2.00168457506501E-4</v>
      </c>
      <c r="D23" s="1">
        <v>2.33971713493101E-2</v>
      </c>
      <c r="E23" s="1">
        <v>0.39942584256460201</v>
      </c>
      <c r="F23" s="1">
        <v>0.36681534674577498</v>
      </c>
      <c r="G23" s="1">
        <v>0.87336946302902396</v>
      </c>
      <c r="H23" s="1">
        <v>2.6789545936451501E-2</v>
      </c>
      <c r="I23" s="1">
        <v>0.45733891494134898</v>
      </c>
      <c r="J23" s="1">
        <v>0.42000019725166898</v>
      </c>
      <c r="L23" s="4">
        <f t="shared" si="0"/>
        <v>2.3443653529354857E-2</v>
      </c>
      <c r="M23" s="4">
        <f t="shared" si="1"/>
        <v>2.6842767604957782E-2</v>
      </c>
      <c r="O23" s="1">
        <f ca="1">C23-Summary!B$5</f>
        <v>-1.9313088240257247E-4</v>
      </c>
      <c r="P23" s="1">
        <f ca="1">D23-Summary!C$5</f>
        <v>2.3384900796334582E-2</v>
      </c>
      <c r="Q23" s="1">
        <f ca="1">E23-Summary!D$5</f>
        <v>0.39936192682255117</v>
      </c>
      <c r="R23" s="1">
        <f ca="1">F23-Summary!E$5</f>
        <v>0.36673258099853917</v>
      </c>
      <c r="S23" s="1">
        <f ca="1">G23-Summary!F$5</f>
        <v>0.87314964805817608</v>
      </c>
      <c r="T23" s="1">
        <f t="shared" ca="1" si="2"/>
        <v>2.6782236983478112E-2</v>
      </c>
      <c r="U23" s="1">
        <f t="shared" ca="1" si="3"/>
        <v>0.45738084841550841</v>
      </c>
      <c r="V23" s="1">
        <f t="shared" ca="1" si="4"/>
        <v>0.42001114220698232</v>
      </c>
      <c r="X23" s="4">
        <f t="shared" ca="1" si="5"/>
        <v>2.3429748743707849E-2</v>
      </c>
      <c r="Y23" s="4">
        <f t="shared" ca="1" si="6"/>
        <v>2.6833600398069191E-2</v>
      </c>
    </row>
    <row r="24" spans="1:25" x14ac:dyDescent="0.25">
      <c r="A24">
        <v>7</v>
      </c>
      <c r="B24">
        <v>1755169043.2709999</v>
      </c>
      <c r="C24" s="1">
        <v>5.4249999282132798E-5</v>
      </c>
      <c r="D24" s="1">
        <v>2.3321568163377802E-2</v>
      </c>
      <c r="E24" s="1">
        <v>0.40025374280723502</v>
      </c>
      <c r="F24" s="1">
        <v>0.36768818391606201</v>
      </c>
      <c r="G24" s="1">
        <v>0.87546609496080996</v>
      </c>
      <c r="H24" s="1">
        <v>2.6639030680476301E-2</v>
      </c>
      <c r="I24" s="1">
        <v>0.457189313339602</v>
      </c>
      <c r="J24" s="1">
        <v>0.41999134636107399</v>
      </c>
      <c r="L24" s="4">
        <f t="shared" si="0"/>
        <v>2.3308970483076556E-2</v>
      </c>
      <c r="M24" s="4">
        <f t="shared" si="1"/>
        <v>2.6624640996656731E-2</v>
      </c>
      <c r="O24" s="1">
        <f ca="1">C24-Summary!B$5</f>
        <v>6.1287574386061322E-5</v>
      </c>
      <c r="P24" s="1">
        <f ca="1">D24-Summary!C$5</f>
        <v>2.3309297610402284E-2</v>
      </c>
      <c r="Q24" s="1">
        <f ca="1">E24-Summary!D$5</f>
        <v>0.40018982706518419</v>
      </c>
      <c r="R24" s="1">
        <f ca="1">F24-Summary!E$5</f>
        <v>0.36760541816882619</v>
      </c>
      <c r="S24" s="1">
        <f ca="1">G24-Summary!F$5</f>
        <v>0.87524627998996207</v>
      </c>
      <c r="T24" s="1">
        <f t="shared" ca="1" si="2"/>
        <v>2.663170143456035E-2</v>
      </c>
      <c r="U24" s="1">
        <f t="shared" ca="1" si="3"/>
        <v>0.45723110879120082</v>
      </c>
      <c r="V24" s="1">
        <f t="shared" ca="1" si="4"/>
        <v>0.42000226287513287</v>
      </c>
      <c r="X24" s="4">
        <f t="shared" ca="1" si="5"/>
        <v>2.3295065697429548E-2</v>
      </c>
      <c r="Y24" s="4">
        <f t="shared" ca="1" si="6"/>
        <v>2.6615440967880162E-2</v>
      </c>
    </row>
    <row r="25" spans="1:25" x14ac:dyDescent="0.25">
      <c r="A25">
        <v>8</v>
      </c>
      <c r="B25">
        <v>1755169049.27</v>
      </c>
      <c r="C25" s="1">
        <v>-1.3937588646152101E-4</v>
      </c>
      <c r="D25" s="1">
        <v>2.3640085473734002E-2</v>
      </c>
      <c r="E25" s="1">
        <v>0.39999035753637402</v>
      </c>
      <c r="F25" s="1">
        <v>0.36731514468078902</v>
      </c>
      <c r="G25" s="1">
        <v>0.87519428836703606</v>
      </c>
      <c r="H25" s="1">
        <v>2.7011242861105001E-2</v>
      </c>
      <c r="I25" s="1">
        <v>0.45703035640542</v>
      </c>
      <c r="J25" s="1">
        <v>0.41969554596401298</v>
      </c>
      <c r="L25" s="4">
        <f t="shared" si="0"/>
        <v>2.3672450688159416E-2</v>
      </c>
      <c r="M25" s="4">
        <f t="shared" si="1"/>
        <v>2.7048223466275344E-2</v>
      </c>
      <c r="O25" s="1">
        <f ca="1">C25-Summary!B$5</f>
        <v>-1.3233831135759248E-4</v>
      </c>
      <c r="P25" s="1">
        <f ca="1">D25-Summary!C$5</f>
        <v>2.3627814920758484E-2</v>
      </c>
      <c r="Q25" s="1">
        <f ca="1">E25-Summary!D$5</f>
        <v>0.39992644179432318</v>
      </c>
      <c r="R25" s="1">
        <f ca="1">F25-Summary!E$5</f>
        <v>0.36723237893355321</v>
      </c>
      <c r="S25" s="1">
        <f ca="1">G25-Summary!F$5</f>
        <v>0.87497447339618817</v>
      </c>
      <c r="T25" s="1">
        <f t="shared" ca="1" si="2"/>
        <v>2.7004004847190344E-2</v>
      </c>
      <c r="U25" s="1">
        <f t="shared" ca="1" si="3"/>
        <v>0.45707212490670757</v>
      </c>
      <c r="V25" s="1">
        <f t="shared" ca="1" si="4"/>
        <v>0.419706391556946</v>
      </c>
      <c r="X25" s="4">
        <f t="shared" ca="1" si="5"/>
        <v>2.3658545902512405E-2</v>
      </c>
      <c r="Y25" s="4">
        <f t="shared" ca="1" si="6"/>
        <v>2.7039126993822393E-2</v>
      </c>
    </row>
    <row r="26" spans="1:25" x14ac:dyDescent="0.25">
      <c r="A26">
        <v>9</v>
      </c>
      <c r="B26">
        <v>1755169055.27</v>
      </c>
      <c r="C26" s="1">
        <v>2.99277558852528E-5</v>
      </c>
      <c r="D26" s="1">
        <v>2.3637249558085702E-2</v>
      </c>
      <c r="E26" s="1">
        <v>0.40190377754717899</v>
      </c>
      <c r="F26" s="1">
        <v>0.36898750875918102</v>
      </c>
      <c r="G26" s="1">
        <v>0.87955622351308205</v>
      </c>
      <c r="H26" s="1">
        <v>2.68740632221042E-2</v>
      </c>
      <c r="I26" s="1">
        <v>0.456939268693835</v>
      </c>
      <c r="J26" s="1">
        <v>0.41951554533420099</v>
      </c>
      <c r="L26" s="4">
        <f t="shared" si="0"/>
        <v>2.3630299875030125E-2</v>
      </c>
      <c r="M26" s="4">
        <f t="shared" si="1"/>
        <v>2.6866161870411302E-2</v>
      </c>
      <c r="O26" s="1">
        <f ca="1">C26-Summary!B$5</f>
        <v>3.6965330989181317E-5</v>
      </c>
      <c r="P26" s="1">
        <f ca="1">D26-Summary!C$5</f>
        <v>2.3624979005110184E-2</v>
      </c>
      <c r="Q26" s="1">
        <f ca="1">E26-Summary!D$5</f>
        <v>0.40183986180512815</v>
      </c>
      <c r="R26" s="1">
        <f ca="1">F26-Summary!E$5</f>
        <v>0.3689047430119452</v>
      </c>
      <c r="S26" s="1">
        <f ca="1">G26-Summary!F$5</f>
        <v>0.87933640854223416</v>
      </c>
      <c r="T26" s="1">
        <f t="shared" ca="1" si="2"/>
        <v>2.6866826820324347E-2</v>
      </c>
      <c r="U26" s="1">
        <f t="shared" ca="1" si="3"/>
        <v>0.45698080723314888</v>
      </c>
      <c r="V26" s="1">
        <f t="shared" ca="1" si="4"/>
        <v>0.41952629213149073</v>
      </c>
      <c r="X26" s="4">
        <f t="shared" ca="1" si="5"/>
        <v>2.3616395089383114E-2</v>
      </c>
      <c r="Y26" s="4">
        <f t="shared" ca="1" si="6"/>
        <v>2.6857065009436406E-2</v>
      </c>
    </row>
    <row r="27" spans="1:25" x14ac:dyDescent="0.25">
      <c r="A27">
        <v>10</v>
      </c>
      <c r="B27">
        <v>1755169061.273</v>
      </c>
      <c r="C27" s="1">
        <v>9.4476561931300897E-5</v>
      </c>
      <c r="D27" s="1">
        <v>2.3921826721802899E-2</v>
      </c>
      <c r="E27" s="1">
        <v>0.40803643944794399</v>
      </c>
      <c r="F27" s="1">
        <v>0.374778370150262</v>
      </c>
      <c r="G27" s="1">
        <v>0.892409738512288</v>
      </c>
      <c r="H27" s="1">
        <v>2.6805878162739799E-2</v>
      </c>
      <c r="I27" s="1">
        <v>0.45722992683626501</v>
      </c>
      <c r="J27" s="1">
        <v>0.41996221463813799</v>
      </c>
      <c r="L27" s="4">
        <f t="shared" si="0"/>
        <v>2.3899887817859664E-2</v>
      </c>
      <c r="M27" s="4">
        <f t="shared" si="1"/>
        <v>2.6781294271510884E-2</v>
      </c>
      <c r="O27" s="1">
        <f ca="1">C27-Summary!B$5</f>
        <v>1.0151413703522941E-4</v>
      </c>
      <c r="P27" s="1">
        <f ca="1">D27-Summary!C$5</f>
        <v>2.3909556168827381E-2</v>
      </c>
      <c r="Q27" s="1">
        <f ca="1">E27-Summary!D$5</f>
        <v>0.40797252370589315</v>
      </c>
      <c r="R27" s="1">
        <f ca="1">F27-Summary!E$5</f>
        <v>0.37469560440302618</v>
      </c>
      <c r="S27" s="1">
        <f ca="1">G27-Summary!F$5</f>
        <v>0.89218992354144011</v>
      </c>
      <c r="T27" s="1">
        <f t="shared" ca="1" si="2"/>
        <v>2.6798729214426997E-2</v>
      </c>
      <c r="U27" s="1">
        <f t="shared" ca="1" si="3"/>
        <v>0.45727093855363832</v>
      </c>
      <c r="V27" s="1">
        <f t="shared" ca="1" si="4"/>
        <v>0.41997291665850389</v>
      </c>
      <c r="X27" s="4">
        <f t="shared" ca="1" si="5"/>
        <v>2.3885983032212656E-2</v>
      </c>
      <c r="Y27" s="4">
        <f t="shared" ca="1" si="6"/>
        <v>2.6772307556893415E-2</v>
      </c>
    </row>
    <row r="28" spans="1:25" x14ac:dyDescent="0.25">
      <c r="A28">
        <v>11</v>
      </c>
      <c r="B28">
        <v>1755169067.273</v>
      </c>
      <c r="C28" s="1">
        <v>-5.8936889365863201E-5</v>
      </c>
      <c r="D28" s="1">
        <v>2.3691133337926301E-2</v>
      </c>
      <c r="E28" s="1">
        <v>0.40730671648759198</v>
      </c>
      <c r="F28" s="1">
        <v>0.37432578805519601</v>
      </c>
      <c r="G28" s="1">
        <v>0.891052000374005</v>
      </c>
      <c r="H28" s="1">
        <v>2.6587823525431001E-2</v>
      </c>
      <c r="I28" s="1">
        <v>0.45710768430645099</v>
      </c>
      <c r="J28" s="1">
        <v>0.42009421212014397</v>
      </c>
      <c r="L28" s="4">
        <f t="shared" si="0"/>
        <v>2.3704819385852675E-2</v>
      </c>
      <c r="M28" s="4">
        <f t="shared" si="1"/>
        <v>2.6603182952176698E-2</v>
      </c>
      <c r="O28" s="1">
        <f ca="1">C28-Summary!B$5</f>
        <v>-5.1899314261934684E-5</v>
      </c>
      <c r="P28" s="1">
        <f ca="1">D28-Summary!C$5</f>
        <v>2.3678862784950783E-2</v>
      </c>
      <c r="Q28" s="1">
        <f ca="1">E28-Summary!D$5</f>
        <v>0.40724280074554114</v>
      </c>
      <c r="R28" s="1">
        <f ca="1">F28-Summary!E$5</f>
        <v>0.37424302230796019</v>
      </c>
      <c r="S28" s="1">
        <f ca="1">G28-Summary!F$5</f>
        <v>0.89083218540315712</v>
      </c>
      <c r="T28" s="1">
        <f t="shared" ca="1" si="2"/>
        <v>2.6580609875736159E-2</v>
      </c>
      <c r="U28" s="1">
        <f t="shared" ca="1" si="3"/>
        <v>0.45714872836710357</v>
      </c>
      <c r="V28" s="1">
        <f t="shared" ca="1" si="4"/>
        <v>0.42010496302240347</v>
      </c>
      <c r="X28" s="4">
        <f t="shared" ca="1" si="5"/>
        <v>2.3690914600205663E-2</v>
      </c>
      <c r="Y28" s="4">
        <f t="shared" ca="1" si="6"/>
        <v>2.6594138591303867E-2</v>
      </c>
    </row>
    <row r="29" spans="1:25" x14ac:dyDescent="0.25">
      <c r="A29">
        <v>12</v>
      </c>
      <c r="B29">
        <v>1755169073.273</v>
      </c>
      <c r="C29" s="1">
        <v>3.0863215714227797E-5</v>
      </c>
      <c r="D29" s="1">
        <v>2.38650938804949E-2</v>
      </c>
      <c r="E29" s="1">
        <v>0.40944665091094701</v>
      </c>
      <c r="F29" s="1">
        <v>0.37595769335993801</v>
      </c>
      <c r="G29" s="1">
        <v>0.89557541398247797</v>
      </c>
      <c r="H29" s="1">
        <v>2.66477769575772E-2</v>
      </c>
      <c r="I29" s="1">
        <v>0.45718835568542898</v>
      </c>
      <c r="J29" s="1">
        <v>0.41979456725828901</v>
      </c>
      <c r="L29" s="4">
        <f t="shared" si="0"/>
        <v>2.3857926969346861E-2</v>
      </c>
      <c r="M29" s="4">
        <f t="shared" si="1"/>
        <v>2.6639774380646009E-2</v>
      </c>
      <c r="O29" s="1">
        <f ca="1">C29-Summary!B$5</f>
        <v>3.7900790818156314E-5</v>
      </c>
      <c r="P29" s="1">
        <f ca="1">D29-Summary!C$5</f>
        <v>2.3852823327519382E-2</v>
      </c>
      <c r="Q29" s="1">
        <f ca="1">E29-Summary!D$5</f>
        <v>0.40938273516889617</v>
      </c>
      <c r="R29" s="1">
        <f ca="1">F29-Summary!E$5</f>
        <v>0.37587492761270219</v>
      </c>
      <c r="S29" s="1">
        <f ca="1">G29-Summary!F$5</f>
        <v>0.89535559901163009</v>
      </c>
      <c r="T29" s="1">
        <f t="shared" ca="1" si="2"/>
        <v>2.6640614470775818E-2</v>
      </c>
      <c r="U29" s="1">
        <f t="shared" ca="1" si="3"/>
        <v>0.45722921219324231</v>
      </c>
      <c r="V29" s="1">
        <f t="shared" ca="1" si="4"/>
        <v>0.41980519028152058</v>
      </c>
      <c r="X29" s="4">
        <f t="shared" ca="1" si="5"/>
        <v>2.384402218369985E-2</v>
      </c>
      <c r="Y29" s="4">
        <f t="shared" ca="1" si="6"/>
        <v>2.6630784696070383E-2</v>
      </c>
    </row>
    <row r="30" spans="1:25" x14ac:dyDescent="0.25">
      <c r="A30">
        <v>13</v>
      </c>
      <c r="B30">
        <v>1755169079.2720001</v>
      </c>
      <c r="C30" s="1">
        <v>1.2254257554056999E-4</v>
      </c>
      <c r="D30" s="1">
        <v>2.3927500183868699E-2</v>
      </c>
      <c r="E30" s="1">
        <v>0.408254524074046</v>
      </c>
      <c r="F30" s="1">
        <v>0.37526923757831399</v>
      </c>
      <c r="G30" s="1">
        <v>0.89403575472572905</v>
      </c>
      <c r="H30" s="1">
        <v>2.67634712117404E-2</v>
      </c>
      <c r="I30" s="1">
        <v>0.45664227847273198</v>
      </c>
      <c r="J30" s="1">
        <v>0.419747460428402</v>
      </c>
      <c r="L30" s="4">
        <f t="shared" si="0"/>
        <v>2.3899043921926228E-2</v>
      </c>
      <c r="M30" s="4">
        <f t="shared" si="1"/>
        <v>2.6731642214083418E-2</v>
      </c>
      <c r="O30" s="1">
        <f ca="1">C30-Summary!B$5</f>
        <v>1.2958015064449852E-4</v>
      </c>
      <c r="P30" s="1">
        <f ca="1">D30-Summary!C$5</f>
        <v>2.3915229630893181E-2</v>
      </c>
      <c r="Q30" s="1">
        <f ca="1">E30-Summary!D$5</f>
        <v>0.40819060833199516</v>
      </c>
      <c r="R30" s="1">
        <f ca="1">F30-Summary!E$5</f>
        <v>0.37518647183107817</v>
      </c>
      <c r="S30" s="1">
        <f ca="1">G30-Summary!F$5</f>
        <v>0.89381593975488116</v>
      </c>
      <c r="T30" s="1">
        <f t="shared" ca="1" si="2"/>
        <v>2.6756324839599145E-2</v>
      </c>
      <c r="U30" s="1">
        <f t="shared" ca="1" si="3"/>
        <v>0.456683071062636</v>
      </c>
      <c r="V30" s="1">
        <f t="shared" ca="1" si="4"/>
        <v>0.41975809016559806</v>
      </c>
      <c r="X30" s="4">
        <f t="shared" ca="1" si="5"/>
        <v>2.3885139136279217E-2</v>
      </c>
      <c r="Y30" s="4">
        <f t="shared" ca="1" si="6"/>
        <v>2.6722659637094238E-2</v>
      </c>
    </row>
    <row r="31" spans="1:25" x14ac:dyDescent="0.25">
      <c r="A31">
        <v>14</v>
      </c>
      <c r="B31">
        <v>1755169085.2720001</v>
      </c>
      <c r="C31" s="1">
        <v>-3.2746035146861802E-5</v>
      </c>
      <c r="D31" s="1">
        <v>2.3853747700440998E-2</v>
      </c>
      <c r="E31" s="1">
        <v>0.40681589338118501</v>
      </c>
      <c r="F31" s="1">
        <v>0.373524114595852</v>
      </c>
      <c r="G31" s="1">
        <v>0.890079830645361</v>
      </c>
      <c r="H31" s="1">
        <v>2.6799559858744E-2</v>
      </c>
      <c r="I31" s="1">
        <v>0.45705551274678302</v>
      </c>
      <c r="J31" s="1">
        <v>0.419652374692082</v>
      </c>
      <c r="L31" s="4">
        <f t="shared" si="0"/>
        <v>2.3861351831083805E-2</v>
      </c>
      <c r="M31" s="4">
        <f t="shared" si="1"/>
        <v>2.6808103059455805E-2</v>
      </c>
      <c r="O31" s="1">
        <f ca="1">C31-Summary!B$5</f>
        <v>-2.5708460042933281E-5</v>
      </c>
      <c r="P31" s="1">
        <f ca="1">D31-Summary!C$5</f>
        <v>2.3841477147465481E-2</v>
      </c>
      <c r="Q31" s="1">
        <f ca="1">E31-Summary!D$5</f>
        <v>0.40675197763913418</v>
      </c>
      <c r="R31" s="1">
        <f ca="1">F31-Summary!E$5</f>
        <v>0.37344134884861618</v>
      </c>
      <c r="S31" s="1">
        <f ca="1">G31-Summary!F$5</f>
        <v>0.88986001567451312</v>
      </c>
      <c r="T31" s="1">
        <f t="shared" ca="1" si="2"/>
        <v>2.6792390631681165E-2</v>
      </c>
      <c r="U31" s="1">
        <f t="shared" ca="1" si="3"/>
        <v>0.4570965887604429</v>
      </c>
      <c r="V31" s="1">
        <f t="shared" ca="1" si="4"/>
        <v>0.41966302819612361</v>
      </c>
      <c r="X31" s="4">
        <f t="shared" ca="1" si="5"/>
        <v>2.3847447045436794E-2</v>
      </c>
      <c r="Y31" s="4">
        <f t="shared" ca="1" si="6"/>
        <v>2.6799099437410333E-2</v>
      </c>
    </row>
    <row r="32" spans="1:25" x14ac:dyDescent="0.25">
      <c r="A32">
        <v>15</v>
      </c>
      <c r="B32">
        <v>1755169092.273</v>
      </c>
      <c r="C32" s="1">
        <v>-1.8773513277493601E-6</v>
      </c>
      <c r="D32" s="1">
        <v>2.37639283419342E-2</v>
      </c>
      <c r="E32" s="1">
        <v>0.406991328240842</v>
      </c>
      <c r="F32" s="1">
        <v>0.37393719930609598</v>
      </c>
      <c r="G32" s="1">
        <v>0.89022533983099505</v>
      </c>
      <c r="H32" s="1">
        <v>2.66942843330495E-2</v>
      </c>
      <c r="I32" s="1">
        <v>0.45717787399548399</v>
      </c>
      <c r="J32" s="1">
        <v>0.42004780427513499</v>
      </c>
      <c r="L32" s="4">
        <f t="shared" si="0"/>
        <v>2.3764364291651307E-2</v>
      </c>
      <c r="M32" s="4">
        <f t="shared" si="1"/>
        <v>2.6694774040202963E-2</v>
      </c>
      <c r="O32" s="1">
        <f ca="1">C32-Summary!B$5</f>
        <v>5.1602237761791593E-6</v>
      </c>
      <c r="P32" s="1">
        <f ca="1">D32-Summary!C$5</f>
        <v>2.3751657788958682E-2</v>
      </c>
      <c r="Q32" s="1">
        <f ca="1">E32-Summary!D$5</f>
        <v>0.40692741249879116</v>
      </c>
      <c r="R32" s="1">
        <f ca="1">F32-Summary!E$5</f>
        <v>0.37385443355886017</v>
      </c>
      <c r="S32" s="1">
        <f ca="1">G32-Summary!F$5</f>
        <v>0.89000552486014717</v>
      </c>
      <c r="T32" s="1">
        <f t="shared" ca="1" si="2"/>
        <v>2.668709027698558E-2</v>
      </c>
      <c r="U32" s="1">
        <f t="shared" ca="1" si="3"/>
        <v>0.45721897351450097</v>
      </c>
      <c r="V32" s="1">
        <f t="shared" ca="1" si="4"/>
        <v>0.42005855370123296</v>
      </c>
      <c r="X32" s="4">
        <f t="shared" ca="1" si="5"/>
        <v>2.3750459506004296E-2</v>
      </c>
      <c r="Y32" s="4">
        <f t="shared" ca="1" si="6"/>
        <v>2.6685743900001488E-2</v>
      </c>
    </row>
    <row r="33" spans="1:25" x14ac:dyDescent="0.25">
      <c r="A33">
        <v>16</v>
      </c>
      <c r="B33">
        <v>1755169098.2690001</v>
      </c>
      <c r="C33" s="1">
        <v>1.3189809056803601E-4</v>
      </c>
      <c r="D33" s="1">
        <v>2.3952085560014501E-2</v>
      </c>
      <c r="E33" s="1">
        <v>0.407788559520118</v>
      </c>
      <c r="F33" s="1">
        <v>0.37463495896203503</v>
      </c>
      <c r="G33" s="1">
        <v>0.89173895534811498</v>
      </c>
      <c r="H33" s="1">
        <v>2.68599744536944E-2</v>
      </c>
      <c r="I33" s="1">
        <v>0.45729589032131701</v>
      </c>
      <c r="J33" s="1">
        <v>0.420117296340144</v>
      </c>
      <c r="L33" s="4">
        <f t="shared" si="0"/>
        <v>2.3921456804266886E-2</v>
      </c>
      <c r="M33" s="4">
        <f t="shared" si="1"/>
        <v>2.6825627231826476E-2</v>
      </c>
      <c r="O33" s="1">
        <f ca="1">C33-Summary!B$5</f>
        <v>1.3893566567196454E-4</v>
      </c>
      <c r="P33" s="1">
        <f ca="1">D33-Summary!C$5</f>
        <v>2.3939815007038984E-2</v>
      </c>
      <c r="Q33" s="1">
        <f ca="1">E33-Summary!D$5</f>
        <v>0.40772464377806716</v>
      </c>
      <c r="R33" s="1">
        <f ca="1">F33-Summary!E$5</f>
        <v>0.37455219321479921</v>
      </c>
      <c r="S33" s="1">
        <f ca="1">G33-Summary!F$5</f>
        <v>0.89151914037726709</v>
      </c>
      <c r="T33" s="1">
        <f t="shared" ca="1" si="2"/>
        <v>2.6852833464583042E-2</v>
      </c>
      <c r="U33" s="1">
        <f t="shared" ca="1" si="3"/>
        <v>0.45733694916020423</v>
      </c>
      <c r="V33" s="1">
        <f t="shared" ca="1" si="4"/>
        <v>0.4201280446500551</v>
      </c>
      <c r="X33" s="4">
        <f t="shared" ca="1" si="5"/>
        <v>2.3907552018619879E-2</v>
      </c>
      <c r="Y33" s="4">
        <f t="shared" ca="1" si="6"/>
        <v>2.6816644686397693E-2</v>
      </c>
    </row>
    <row r="34" spans="1:25" x14ac:dyDescent="0.25">
      <c r="A34">
        <v>17</v>
      </c>
      <c r="B34">
        <v>1755169104.2690001</v>
      </c>
      <c r="C34" s="1">
        <v>7.1088826218000802E-5</v>
      </c>
      <c r="D34" s="1">
        <v>2.3686406573786699E-2</v>
      </c>
      <c r="E34" s="1">
        <v>0.40596201618618</v>
      </c>
      <c r="F34" s="1">
        <v>0.37295901692376898</v>
      </c>
      <c r="G34" s="1">
        <v>0.88759882376073695</v>
      </c>
      <c r="H34" s="1">
        <v>2.6685937317298201E-2</v>
      </c>
      <c r="I34" s="1">
        <v>0.457371061473614</v>
      </c>
      <c r="J34" s="1">
        <v>0.42018872371140598</v>
      </c>
      <c r="L34" s="4">
        <f t="shared" si="0"/>
        <v>2.3669898660099407E-2</v>
      </c>
      <c r="M34" s="4">
        <f t="shared" si="1"/>
        <v>2.6667338922116368E-2</v>
      </c>
      <c r="O34" s="1">
        <f ca="1">C34-Summary!B$5</f>
        <v>7.8126401321929319E-5</v>
      </c>
      <c r="P34" s="1">
        <f ca="1">D34-Summary!C$5</f>
        <v>2.3674136020811181E-2</v>
      </c>
      <c r="Q34" s="1">
        <f ca="1">E34-Summary!D$5</f>
        <v>0.40589810044412916</v>
      </c>
      <c r="R34" s="1">
        <f ca="1">F34-Summary!E$5</f>
        <v>0.37287625117653317</v>
      </c>
      <c r="S34" s="1">
        <f ca="1">G34-Summary!F$5</f>
        <v>0.88737900878988907</v>
      </c>
      <c r="T34" s="1">
        <f t="shared" ca="1" si="2"/>
        <v>2.6678719900187171E-2</v>
      </c>
      <c r="U34" s="1">
        <f t="shared" ca="1" si="3"/>
        <v>0.4574123304963556</v>
      </c>
      <c r="V34" s="1">
        <f t="shared" ca="1" si="4"/>
        <v>0.42019953986180181</v>
      </c>
      <c r="X34" s="4">
        <f t="shared" ca="1" si="5"/>
        <v>2.3655993874452396E-2</v>
      </c>
      <c r="Y34" s="4">
        <f t="shared" ca="1" si="6"/>
        <v>2.6658275257955298E-2</v>
      </c>
    </row>
    <row r="35" spans="1:25" x14ac:dyDescent="0.25">
      <c r="A35">
        <v>18</v>
      </c>
      <c r="B35">
        <v>1755169110.2709999</v>
      </c>
      <c r="C35" s="1">
        <v>-5.4260002032625803E-5</v>
      </c>
      <c r="D35" s="1">
        <v>2.34463165019742E-2</v>
      </c>
      <c r="E35" s="1">
        <v>0.403766490867634</v>
      </c>
      <c r="F35" s="1">
        <v>0.37118157045776301</v>
      </c>
      <c r="G35" s="1">
        <v>0.88397814215800996</v>
      </c>
      <c r="H35" s="1">
        <v>2.6523638293517001E-2</v>
      </c>
      <c r="I35" s="1">
        <v>0.45676071795388401</v>
      </c>
      <c r="J35" s="1">
        <v>0.41989903681511398</v>
      </c>
      <c r="L35" s="4">
        <f t="shared" si="0"/>
        <v>2.3458916505067234E-2</v>
      </c>
      <c r="M35" s="4">
        <f t="shared" si="1"/>
        <v>2.6537892043120206E-2</v>
      </c>
      <c r="O35" s="1">
        <f ca="1">C35-Summary!B$5</f>
        <v>-4.7222426928697286E-5</v>
      </c>
      <c r="P35" s="1">
        <f ca="1">D35-Summary!C$5</f>
        <v>2.3434045948998682E-2</v>
      </c>
      <c r="Q35" s="1">
        <f ca="1">E35-Summary!D$5</f>
        <v>0.40370257512558316</v>
      </c>
      <c r="R35" s="1">
        <f ca="1">F35-Summary!E$5</f>
        <v>0.3710988047105272</v>
      </c>
      <c r="S35" s="1">
        <f ca="1">G35-Summary!F$5</f>
        <v>0.88375832718716207</v>
      </c>
      <c r="T35" s="1">
        <f t="shared" ca="1" si="2"/>
        <v>2.651635093904561E-2</v>
      </c>
      <c r="U35" s="1">
        <f t="shared" ca="1" si="3"/>
        <v>0.45680200424305267</v>
      </c>
      <c r="V35" s="1">
        <f t="shared" ca="1" si="4"/>
        <v>0.41990982522525755</v>
      </c>
      <c r="X35" s="4">
        <f t="shared" ca="1" si="5"/>
        <v>2.3445011719420223E-2</v>
      </c>
      <c r="Y35" s="4">
        <f t="shared" ca="1" si="6"/>
        <v>2.6528759048914788E-2</v>
      </c>
    </row>
    <row r="36" spans="1:25" x14ac:dyDescent="0.25">
      <c r="A36">
        <v>19</v>
      </c>
      <c r="B36">
        <v>1755169116.2709999</v>
      </c>
      <c r="C36" s="1">
        <v>-2.31966158426364E-4</v>
      </c>
      <c r="D36" s="1">
        <v>2.34633288513455E-2</v>
      </c>
      <c r="E36" s="1">
        <v>0.40264394680044802</v>
      </c>
      <c r="F36" s="1">
        <v>0.36981733286280499</v>
      </c>
      <c r="G36" s="1">
        <v>0.88076222599648502</v>
      </c>
      <c r="H36" s="1">
        <v>2.66397992089175E-2</v>
      </c>
      <c r="I36" s="1">
        <v>0.45715396836518601</v>
      </c>
      <c r="J36" s="1">
        <v>0.41988328058051899</v>
      </c>
      <c r="L36" s="4">
        <f t="shared" si="0"/>
        <v>2.35171949443083E-2</v>
      </c>
      <c r="M36" s="4">
        <f t="shared" si="1"/>
        <v>2.6700957704789391E-2</v>
      </c>
      <c r="O36" s="1">
        <f ca="1">C36-Summary!B$5</f>
        <v>-2.2492858332243546E-4</v>
      </c>
      <c r="P36" s="1">
        <f ca="1">D36-Summary!C$5</f>
        <v>2.3451058298369982E-2</v>
      </c>
      <c r="Q36" s="1">
        <f ca="1">E36-Summary!D$5</f>
        <v>0.40258003105839718</v>
      </c>
      <c r="R36" s="1">
        <f ca="1">F36-Summary!E$5</f>
        <v>0.36973456711556918</v>
      </c>
      <c r="S36" s="1">
        <f ca="1">G36-Summary!F$5</f>
        <v>0.88054241102563713</v>
      </c>
      <c r="T36" s="1">
        <f t="shared" ca="1" si="2"/>
        <v>2.6632514237508089E-2</v>
      </c>
      <c r="U36" s="1">
        <f t="shared" ca="1" si="3"/>
        <v>0.45719550360950872</v>
      </c>
      <c r="V36" s="1">
        <f t="shared" ca="1" si="4"/>
        <v>0.41989410445876219</v>
      </c>
      <c r="X36" s="4">
        <f t="shared" ca="1" si="5"/>
        <v>2.3503290158661289E-2</v>
      </c>
      <c r="Y36" s="4">
        <f t="shared" ca="1" si="6"/>
        <v>2.6691832062109483E-2</v>
      </c>
    </row>
    <row r="37" spans="1:25" x14ac:dyDescent="0.25">
      <c r="A37">
        <v>20</v>
      </c>
      <c r="B37">
        <v>1755169123.273</v>
      </c>
      <c r="C37" s="1">
        <v>-7.2032056120832405E-5</v>
      </c>
      <c r="D37" s="1">
        <v>2.31864417842211E-2</v>
      </c>
      <c r="E37" s="1">
        <v>0.39768512271126999</v>
      </c>
      <c r="F37" s="1">
        <v>0.36576635277069502</v>
      </c>
      <c r="G37" s="1">
        <v>0.87104845096216799</v>
      </c>
      <c r="H37" s="1">
        <v>2.6619003522260001E-2</v>
      </c>
      <c r="I37" s="1">
        <v>0.45655912971543999</v>
      </c>
      <c r="J37" s="1">
        <v>0.41991504877445801</v>
      </c>
      <c r="L37" s="4">
        <f>D37-1/$R$1*$N$7/$N$6*C37</f>
        <v>2.3203168730330948E-2</v>
      </c>
      <c r="M37" s="4">
        <f t="shared" si="1"/>
        <v>2.6638206754975018E-2</v>
      </c>
      <c r="O37" s="1">
        <f ca="1">C37-Summary!B$5</f>
        <v>-6.4994481016903888E-5</v>
      </c>
      <c r="P37" s="1">
        <f ca="1">D37-Summary!C$5</f>
        <v>2.3174171231245582E-2</v>
      </c>
      <c r="Q37" s="1">
        <f ca="1">E37-Summary!D$5</f>
        <v>0.39762120696921915</v>
      </c>
      <c r="R37" s="1">
        <f ca="1">F37-Summary!E$5</f>
        <v>0.36568358702345921</v>
      </c>
      <c r="S37" s="1">
        <f ca="1">G37-Summary!F$5</f>
        <v>0.8708286359913201</v>
      </c>
      <c r="T37" s="1">
        <f t="shared" ca="1" si="2"/>
        <v>2.6611632040401307E-2</v>
      </c>
      <c r="U37" s="1">
        <f t="shared" ca="1" si="3"/>
        <v>0.45660097812077738</v>
      </c>
      <c r="V37" s="1">
        <f t="shared" ca="1" si="4"/>
        <v>0.41992600140804753</v>
      </c>
      <c r="X37" s="4">
        <f t="shared" ca="1" si="5"/>
        <v>2.3189263944683937E-2</v>
      </c>
      <c r="Y37" s="4">
        <f t="shared" ca="1" si="6"/>
        <v>2.6628963479463568E-2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7.1559316877139198E-6</v>
      </c>
      <c r="D40" s="1">
        <v>2.3716405061555701E-2</v>
      </c>
      <c r="E40" s="1">
        <v>0.40522697114921302</v>
      </c>
      <c r="F40" s="1">
        <v>0.37226417701763298</v>
      </c>
      <c r="G40" s="1">
        <v>0.88658899158037097</v>
      </c>
      <c r="H40" s="1">
        <v>2.6750170844619201E-2</v>
      </c>
      <c r="I40" s="1">
        <v>0.45706284720938301</v>
      </c>
      <c r="J40" s="1">
        <v>0.41988387527073401</v>
      </c>
      <c r="L40">
        <f>AVERAGE(L18:L37)</f>
        <v>2.3714743344673613E-2</v>
      </c>
      <c r="M40">
        <f t="shared" ref="M40:Y40" si="7">AVERAGE(M18:M37)</f>
        <v>2.6748434387724319E-2</v>
      </c>
      <c r="O40">
        <f t="shared" ca="1" si="7"/>
        <v>1.4193506791642443E-5</v>
      </c>
      <c r="P40">
        <f t="shared" ca="1" si="7"/>
        <v>2.3704134508580162E-2</v>
      </c>
      <c r="Q40">
        <f t="shared" ca="1" si="7"/>
        <v>0.40516305540716219</v>
      </c>
      <c r="R40">
        <f t="shared" ca="1" si="7"/>
        <v>0.37218141127039756</v>
      </c>
      <c r="S40">
        <f t="shared" ca="1" si="7"/>
        <v>0.8863691766095233</v>
      </c>
      <c r="T40">
        <f t="shared" ca="1" si="7"/>
        <v>2.6742960546619482E-2</v>
      </c>
      <c r="U40">
        <f t="shared" ca="1" si="7"/>
        <v>0.45710409015435927</v>
      </c>
      <c r="V40">
        <f t="shared" ca="1" si="7"/>
        <v>0.41989462908801567</v>
      </c>
      <c r="X40">
        <f t="shared" ca="1" si="7"/>
        <v>2.3700838559026601E-2</v>
      </c>
      <c r="Y40">
        <f t="shared" ca="1" si="7"/>
        <v>2.6739379804855468E-2</v>
      </c>
    </row>
    <row r="41" spans="1:25" x14ac:dyDescent="0.25">
      <c r="A41" t="s">
        <v>4</v>
      </c>
      <c r="B41" t="s">
        <v>8</v>
      </c>
      <c r="C41" s="1">
        <v>359.09956133879899</v>
      </c>
      <c r="D41" s="1">
        <v>0.23798395912587</v>
      </c>
      <c r="E41" s="1">
        <v>0.207452371509177</v>
      </c>
      <c r="F41" s="1">
        <v>0.20523069562652499</v>
      </c>
      <c r="G41" s="1">
        <v>0.206616429389472</v>
      </c>
      <c r="H41" s="1">
        <v>0.118559188071914</v>
      </c>
      <c r="I41" s="1">
        <v>1.19807221949432E-2</v>
      </c>
      <c r="J41" s="1">
        <v>1.1306955396915201E-2</v>
      </c>
      <c r="L41">
        <f>STDEV(L18:L37)/SQRT(COUNT(L18:L37))/L40</f>
        <v>2.2736261813425802E-3</v>
      </c>
      <c r="M41">
        <f t="shared" ref="M41:X41" si="8">STDEV(M18:M37)/SQRT(COUNT(M18:M37))/M40</f>
        <v>1.2046714495378872E-3</v>
      </c>
      <c r="O41">
        <f t="shared" ca="1" si="8"/>
        <v>1.8104700746270719</v>
      </c>
      <c r="P41">
        <f t="shared" ca="1" si="8"/>
        <v>2.3810715260406895E-3</v>
      </c>
      <c r="Q41">
        <f t="shared" ca="1" si="8"/>
        <v>2.0748509777108208E-3</v>
      </c>
      <c r="R41">
        <f t="shared" ca="1" si="8"/>
        <v>2.0527633485343312E-3</v>
      </c>
      <c r="S41">
        <f t="shared" ca="1" si="8"/>
        <v>2.0666766919518751E-3</v>
      </c>
      <c r="T41">
        <f t="shared" ca="1" si="8"/>
        <v>1.1862050994470249E-3</v>
      </c>
      <c r="U41">
        <f t="shared" ca="1" si="8"/>
        <v>1.1981789094506427E-4</v>
      </c>
      <c r="V41">
        <f t="shared" ca="1" si="8"/>
        <v>1.1310243816851061E-4</v>
      </c>
      <c r="X41">
        <f t="shared" ca="1" si="8"/>
        <v>2.2749600702096084E-3</v>
      </c>
      <c r="Y41">
        <f ca="1">STDEV(Y18:Y37)/SQRT(COUNT(Y18:Y37))/Y40</f>
        <v>1.2053009522078886E-3</v>
      </c>
    </row>
    <row r="42" spans="1:25" x14ac:dyDescent="0.25">
      <c r="A42" t="s">
        <v>4</v>
      </c>
      <c r="B42" t="s">
        <v>7</v>
      </c>
      <c r="C42" s="1">
        <v>2.5696919300284801E-5</v>
      </c>
      <c r="D42" s="1">
        <v>5.6441239727818601E-5</v>
      </c>
      <c r="E42" s="1">
        <v>8.4065296164385396E-4</v>
      </c>
      <c r="F42" s="1">
        <v>7.6400036006165001E-4</v>
      </c>
      <c r="G42" s="1">
        <v>1.83183851776349E-3</v>
      </c>
      <c r="H42" s="1">
        <v>3.1714785361230498E-5</v>
      </c>
      <c r="I42" s="1">
        <v>5.4759429980454001E-5</v>
      </c>
      <c r="J42" s="1">
        <v>4.7476082495701402E-5</v>
      </c>
    </row>
    <row r="43" spans="1:25" x14ac:dyDescent="0.25">
      <c r="A43" t="s">
        <v>4</v>
      </c>
      <c r="B43" t="s">
        <v>6</v>
      </c>
      <c r="C43" s="1">
        <v>1605.9420596878199</v>
      </c>
      <c r="D43" s="1">
        <v>1.06429662031995</v>
      </c>
      <c r="E43" s="1">
        <v>0.92775520957612301</v>
      </c>
      <c r="F43" s="1">
        <v>0.91781957298095995</v>
      </c>
      <c r="G43" s="1">
        <v>0.92401676276628897</v>
      </c>
      <c r="H43" s="1">
        <v>0.530212807771965</v>
      </c>
      <c r="I43" s="1">
        <v>5.3579418494866998E-2</v>
      </c>
      <c r="J43" s="1">
        <v>5.0566241772121399E-2</v>
      </c>
    </row>
    <row r="44" spans="1:25" x14ac:dyDescent="0.25">
      <c r="A44" t="s">
        <v>4</v>
      </c>
      <c r="B44" t="s">
        <v>5</v>
      </c>
      <c r="C44" s="1">
        <v>1.1492011673552599E-4</v>
      </c>
      <c r="D44" s="1">
        <v>2.5241289753152798E-4</v>
      </c>
      <c r="E44" s="1">
        <v>3.75951433544436E-3</v>
      </c>
      <c r="F44" s="1">
        <v>3.4167134798643302E-3</v>
      </c>
      <c r="G44" s="1">
        <v>8.1922308990432392E-3</v>
      </c>
      <c r="H44" s="1">
        <v>1.4183283191905301E-4</v>
      </c>
      <c r="I44" s="1">
        <v>2.4489161569086999E-4</v>
      </c>
      <c r="J44" s="1">
        <v>2.12319495531552E-4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F684D-8CE3-453B-8068-D1F82667A7BB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0.99074761569208081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1.0212925535538115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1.0091542765235173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1.0049254996869412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1755171497.2739999</v>
      </c>
      <c r="C18" s="1">
        <v>4.8751480694163803E-5</v>
      </c>
      <c r="D18" s="1">
        <v>2.3363940704929202E-2</v>
      </c>
      <c r="E18" s="1">
        <v>0.400291312246353</v>
      </c>
      <c r="F18" s="1">
        <v>0.36810833019565498</v>
      </c>
      <c r="G18" s="1">
        <v>0.87607096302726195</v>
      </c>
      <c r="H18" s="1">
        <v>2.66690047849494E-2</v>
      </c>
      <c r="I18" s="1">
        <v>0.45691653888761102</v>
      </c>
      <c r="J18" s="1">
        <v>0.42018095078012602</v>
      </c>
      <c r="L18" s="4">
        <f>D18-1/$R$1*$N$7/$N$6*C18</f>
        <v>2.3352619524587555E-2</v>
      </c>
      <c r="M18" s="4">
        <f>L18/G18</f>
        <v>2.6656082109938459E-2</v>
      </c>
      <c r="O18" s="1">
        <f ca="1">C18-Summary!B$5</f>
        <v>5.578905579809232E-5</v>
      </c>
      <c r="P18" s="1">
        <f ca="1">D18-Summary!C$5</f>
        <v>2.3351670151953684E-2</v>
      </c>
      <c r="Q18" s="1">
        <f ca="1">E18-Summary!D$5</f>
        <v>0.40022739650430217</v>
      </c>
      <c r="R18" s="1">
        <f ca="1">F18-Summary!E$5</f>
        <v>0.36802556444841916</v>
      </c>
      <c r="S18" s="1">
        <f ca="1">G18-Summary!F$5</f>
        <v>0.87585114805641406</v>
      </c>
      <c r="T18" s="1">
        <f ca="1">P18/S18</f>
        <v>2.6661688123344893E-2</v>
      </c>
      <c r="U18" s="1">
        <f ca="1">Q18/S18</f>
        <v>0.45695823701600413</v>
      </c>
      <c r="V18" s="1">
        <f ca="1">R18/S18</f>
        <v>0.42019190734076017</v>
      </c>
      <c r="X18" s="4">
        <f ca="1">P18-1/$R$1*$N$7/$N$6*O18</f>
        <v>2.3338714689826439E-2</v>
      </c>
      <c r="Y18" s="4">
        <f ca="1">X18/S18</f>
        <v>2.664689626955102E-2</v>
      </c>
    </row>
    <row r="19" spans="1:25" x14ac:dyDescent="0.25">
      <c r="A19">
        <v>2</v>
      </c>
      <c r="B19">
        <v>1755171503.27</v>
      </c>
      <c r="C19" s="1">
        <v>2.7235619440846499E-5</v>
      </c>
      <c r="D19" s="1">
        <v>2.3493421556366401E-2</v>
      </c>
      <c r="E19" s="1">
        <v>0.40094034950770302</v>
      </c>
      <c r="F19" s="1">
        <v>0.36798466887291897</v>
      </c>
      <c r="G19" s="1">
        <v>0.87722071116705802</v>
      </c>
      <c r="H19" s="1">
        <v>2.67816539866126E-2</v>
      </c>
      <c r="I19" s="1">
        <v>0.45705755051575297</v>
      </c>
      <c r="J19" s="1">
        <v>0.41948926215313698</v>
      </c>
      <c r="L19" s="4">
        <f t="shared" ref="L19:L36" si="0">D19-1/$R$1*$N$7/$N$6*C19</f>
        <v>2.3487096838531868E-2</v>
      </c>
      <c r="M19" s="4">
        <f t="shared" ref="M19:M37" si="1">L19/G19</f>
        <v>2.6774444036193057E-2</v>
      </c>
      <c r="O19" s="1">
        <f ca="1">C19-Summary!B$5</f>
        <v>3.427319454477502E-5</v>
      </c>
      <c r="P19" s="1">
        <f ca="1">D19-Summary!C$5</f>
        <v>2.3481151003390884E-2</v>
      </c>
      <c r="Q19" s="1">
        <f ca="1">E19-Summary!D$5</f>
        <v>0.40087643376565218</v>
      </c>
      <c r="R19" s="1">
        <f ca="1">F19-Summary!E$5</f>
        <v>0.36790190312568316</v>
      </c>
      <c r="S19" s="1">
        <f ca="1">G19-Summary!F$5</f>
        <v>0.87700089619621013</v>
      </c>
      <c r="T19" s="1">
        <f t="shared" ref="T19:T37" ca="1" si="2">P19/S19</f>
        <v>2.6774375151992411E-2</v>
      </c>
      <c r="U19" s="1">
        <f t="shared" ref="U19:U37" ca="1" si="3">Q19/S19</f>
        <v>0.45709922932161368</v>
      </c>
      <c r="V19" s="1">
        <f t="shared" ref="V19:V37" ca="1" si="4">R19/S19</f>
        <v>0.41950003098214966</v>
      </c>
      <c r="X19" s="4">
        <f t="shared" ref="X19:X37" ca="1" si="5">P19-1/$R$1*$N$7/$N$6*O19</f>
        <v>2.3473192003770751E-2</v>
      </c>
      <c r="Y19" s="4">
        <f t="shared" ref="Y19:Y37" ca="1" si="6">X19/S19</f>
        <v>2.6765299905143002E-2</v>
      </c>
    </row>
    <row r="20" spans="1:25" x14ac:dyDescent="0.25">
      <c r="A20">
        <v>3</v>
      </c>
      <c r="B20">
        <v>1755171509.27</v>
      </c>
      <c r="C20" s="1">
        <v>6.0912826917468401E-5</v>
      </c>
      <c r="D20" s="1">
        <v>2.3731634736582002E-2</v>
      </c>
      <c r="E20" s="1">
        <v>0.40375041481371698</v>
      </c>
      <c r="F20" s="1">
        <v>0.37079086292220098</v>
      </c>
      <c r="G20" s="1">
        <v>0.882905010909944</v>
      </c>
      <c r="H20" s="1">
        <v>2.6879035052846199E-2</v>
      </c>
      <c r="I20" s="1">
        <v>0.45729768188494202</v>
      </c>
      <c r="J20" s="1">
        <v>0.41996688017440897</v>
      </c>
      <c r="L20" s="4">
        <f t="shared" si="0"/>
        <v>2.3717489420607328E-2</v>
      </c>
      <c r="M20" s="4">
        <f t="shared" si="1"/>
        <v>2.6863013718954307E-2</v>
      </c>
      <c r="O20" s="1">
        <f ca="1">C20-Summary!B$5</f>
        <v>6.7950402021396924E-5</v>
      </c>
      <c r="P20" s="1">
        <f ca="1">D20-Summary!C$5</f>
        <v>2.3719364183606484E-2</v>
      </c>
      <c r="Q20" s="1">
        <f ca="1">E20-Summary!D$5</f>
        <v>0.40368649907166615</v>
      </c>
      <c r="R20" s="1">
        <f ca="1">F20-Summary!E$5</f>
        <v>0.37070809717496517</v>
      </c>
      <c r="S20" s="1">
        <f ca="1">G20-Summary!F$5</f>
        <v>0.88268519593909611</v>
      </c>
      <c r="T20" s="1">
        <f t="shared" ca="1" si="2"/>
        <v>2.6871827343123451E-2</v>
      </c>
      <c r="U20" s="1">
        <f t="shared" ca="1" si="3"/>
        <v>0.45733915208828302</v>
      </c>
      <c r="V20" s="1">
        <f t="shared" ca="1" si="4"/>
        <v>0.41997769859566497</v>
      </c>
      <c r="X20" s="4">
        <f t="shared" ca="1" si="5"/>
        <v>2.3703584585846212E-2</v>
      </c>
      <c r="Y20" s="4">
        <f t="shared" ca="1" si="6"/>
        <v>2.6853950530605387E-2</v>
      </c>
    </row>
    <row r="21" spans="1:25" x14ac:dyDescent="0.25">
      <c r="A21">
        <v>4</v>
      </c>
      <c r="B21">
        <v>1755171515.2739999</v>
      </c>
      <c r="C21" s="1">
        <v>3.0977474698369898E-5</v>
      </c>
      <c r="D21" s="1">
        <v>2.35501338062927E-2</v>
      </c>
      <c r="E21" s="1">
        <v>0.40101793801873498</v>
      </c>
      <c r="F21" s="1">
        <v>0.36839023760021999</v>
      </c>
      <c r="G21" s="1">
        <v>0.87728088978316299</v>
      </c>
      <c r="H21" s="1">
        <v>2.6844462338754E-2</v>
      </c>
      <c r="I21" s="1">
        <v>0.45711463989356299</v>
      </c>
      <c r="J21" s="1">
        <v>0.41992278857376603</v>
      </c>
      <c r="L21" s="4">
        <f t="shared" si="0"/>
        <v>2.3542940146272628E-2</v>
      </c>
      <c r="M21" s="4">
        <f t="shared" si="1"/>
        <v>2.6836262388083846E-2</v>
      </c>
      <c r="O21" s="1">
        <f ca="1">C21-Summary!B$5</f>
        <v>3.8015049802298415E-5</v>
      </c>
      <c r="P21" s="1">
        <f ca="1">D21-Summary!C$5</f>
        <v>2.3537863253317182E-2</v>
      </c>
      <c r="Q21" s="1">
        <f ca="1">E21-Summary!D$5</f>
        <v>0.40095402227668414</v>
      </c>
      <c r="R21" s="1">
        <f ca="1">F21-Summary!E$5</f>
        <v>0.36830747185298418</v>
      </c>
      <c r="S21" s="1">
        <f ca="1">G21-Summary!F$5</f>
        <v>0.8770610748123151</v>
      </c>
      <c r="T21" s="1">
        <f t="shared" ca="1" si="2"/>
        <v>2.6837199745016752E-2</v>
      </c>
      <c r="U21" s="1">
        <f t="shared" ca="1" si="3"/>
        <v>0.45715633014780127</v>
      </c>
      <c r="V21" s="1">
        <f t="shared" ca="1" si="4"/>
        <v>0.41993366531720655</v>
      </c>
      <c r="X21" s="4">
        <f t="shared" ca="1" si="5"/>
        <v>2.3529035311511511E-2</v>
      </c>
      <c r="Y21" s="4">
        <f t="shared" ca="1" si="6"/>
        <v>2.6827134377781569E-2</v>
      </c>
    </row>
    <row r="22" spans="1:25" x14ac:dyDescent="0.25">
      <c r="A22">
        <v>5</v>
      </c>
      <c r="B22">
        <v>1755171521.2709999</v>
      </c>
      <c r="C22" s="1">
        <v>2.1622863124982101E-5</v>
      </c>
      <c r="D22" s="1">
        <v>2.34197004650991E-2</v>
      </c>
      <c r="E22" s="1">
        <v>0.40401347998820902</v>
      </c>
      <c r="F22" s="1">
        <v>0.37132475401836701</v>
      </c>
      <c r="G22" s="1">
        <v>0.88409046705273797</v>
      </c>
      <c r="H22" s="1">
        <v>2.64901628711963E-2</v>
      </c>
      <c r="I22" s="1">
        <v>0.45698205675156101</v>
      </c>
      <c r="J22" s="1">
        <v>0.42000764385146999</v>
      </c>
      <c r="L22" s="4">
        <f t="shared" si="0"/>
        <v>2.3414679154372637E-2</v>
      </c>
      <c r="M22" s="4">
        <f t="shared" si="1"/>
        <v>2.6484483236686566E-2</v>
      </c>
      <c r="O22" s="1">
        <f ca="1">C22-Summary!B$5</f>
        <v>2.8660438228910622E-5</v>
      </c>
      <c r="P22" s="1">
        <f ca="1">D22-Summary!C$5</f>
        <v>2.3407429912123582E-2</v>
      </c>
      <c r="Q22" s="1">
        <f ca="1">E22-Summary!D$5</f>
        <v>0.40394956424615819</v>
      </c>
      <c r="R22" s="1">
        <f ca="1">F22-Summary!E$5</f>
        <v>0.3712419882711312</v>
      </c>
      <c r="S22" s="1">
        <f ca="1">G22-Summary!F$5</f>
        <v>0.88387065208189008</v>
      </c>
      <c r="T22" s="1">
        <f t="shared" ca="1" si="2"/>
        <v>2.6482868117624632E-2</v>
      </c>
      <c r="U22" s="1">
        <f t="shared" ca="1" si="3"/>
        <v>0.45702339283998822</v>
      </c>
      <c r="V22" s="1">
        <f t="shared" ca="1" si="4"/>
        <v>0.42001845790071085</v>
      </c>
      <c r="X22" s="4">
        <f t="shared" ca="1" si="5"/>
        <v>2.3400774319611517E-2</v>
      </c>
      <c r="Y22" s="4">
        <f t="shared" ca="1" si="6"/>
        <v>2.6475338065012989E-2</v>
      </c>
    </row>
    <row r="23" spans="1:25" x14ac:dyDescent="0.25">
      <c r="A23">
        <v>6</v>
      </c>
      <c r="B23">
        <v>1755171527.2720001</v>
      </c>
      <c r="C23" s="1">
        <v>-4.3856938086824198E-5</v>
      </c>
      <c r="D23" s="1">
        <v>2.3036060952098099E-2</v>
      </c>
      <c r="E23" s="1">
        <v>0.39552155738591899</v>
      </c>
      <c r="F23" s="1">
        <v>0.36338172532435897</v>
      </c>
      <c r="G23" s="1">
        <v>0.86574110821721695</v>
      </c>
      <c r="H23" s="1">
        <v>2.6608486917682899E-2</v>
      </c>
      <c r="I23" s="1">
        <v>0.45685893118833099</v>
      </c>
      <c r="J23" s="1">
        <v>0.41973486285369399</v>
      </c>
      <c r="L23" s="4">
        <f t="shared" si="0"/>
        <v>2.3046245510561628E-2</v>
      </c>
      <c r="M23" s="4">
        <f t="shared" si="1"/>
        <v>2.6620250894658058E-2</v>
      </c>
      <c r="O23" s="1">
        <f ca="1">C23-Summary!B$5</f>
        <v>-3.6819362982895681E-5</v>
      </c>
      <c r="P23" s="1">
        <f ca="1">D23-Summary!C$5</f>
        <v>2.3023790399122581E-2</v>
      </c>
      <c r="Q23" s="1">
        <f ca="1">E23-Summary!D$5</f>
        <v>0.39545764164386815</v>
      </c>
      <c r="R23" s="1">
        <f ca="1">F23-Summary!E$5</f>
        <v>0.36329895957712316</v>
      </c>
      <c r="S23" s="1">
        <f ca="1">G23-Summary!F$5</f>
        <v>0.86552129324636906</v>
      </c>
      <c r="T23" s="1">
        <f t="shared" ca="1" si="2"/>
        <v>2.6601067563301301E-2</v>
      </c>
      <c r="U23" s="1">
        <f t="shared" ca="1" si="3"/>
        <v>0.45690111234652414</v>
      </c>
      <c r="V23" s="1">
        <f t="shared" ca="1" si="4"/>
        <v>0.41974583688689304</v>
      </c>
      <c r="X23" s="4">
        <f t="shared" ca="1" si="5"/>
        <v>2.3032340675800511E-2</v>
      </c>
      <c r="Y23" s="4">
        <f t="shared" ca="1" si="6"/>
        <v>2.6610946322777985E-2</v>
      </c>
    </row>
    <row r="24" spans="1:25" x14ac:dyDescent="0.25">
      <c r="A24">
        <v>7</v>
      </c>
      <c r="B24">
        <v>1755171534.2709999</v>
      </c>
      <c r="C24" s="1">
        <v>-1.3271544193102299E-4</v>
      </c>
      <c r="D24" s="1">
        <v>2.2508089981937301E-2</v>
      </c>
      <c r="E24" s="1">
        <v>0.38485286016507603</v>
      </c>
      <c r="F24" s="1">
        <v>0.35391338330575001</v>
      </c>
      <c r="G24" s="1">
        <v>0.84286831011690999</v>
      </c>
      <c r="H24" s="1">
        <v>2.6704159726701902E-2</v>
      </c>
      <c r="I24" s="1">
        <v>0.456599038717797</v>
      </c>
      <c r="J24" s="1">
        <v>0.41989167116350601</v>
      </c>
      <c r="L24" s="4">
        <f t="shared" si="0"/>
        <v>2.2538909465383311E-2</v>
      </c>
      <c r="M24" s="4">
        <f t="shared" si="1"/>
        <v>2.6740724731075787E-2</v>
      </c>
      <c r="O24" s="1">
        <f ca="1">C24-Summary!B$5</f>
        <v>-1.2567786682709446E-4</v>
      </c>
      <c r="P24" s="1">
        <f ca="1">D24-Summary!C$5</f>
        <v>2.2495819428961783E-2</v>
      </c>
      <c r="Q24" s="1">
        <f ca="1">E24-Summary!D$5</f>
        <v>0.38478894442302519</v>
      </c>
      <c r="R24" s="1">
        <f ca="1">F24-Summary!E$5</f>
        <v>0.35383061755851419</v>
      </c>
      <c r="S24" s="1">
        <f ca="1">G24-Summary!F$5</f>
        <v>0.8426484951460621</v>
      </c>
      <c r="T24" s="1">
        <f t="shared" ca="1" si="2"/>
        <v>2.6696563939228809E-2</v>
      </c>
      <c r="U24" s="1">
        <f t="shared" ca="1" si="3"/>
        <v>0.45664229704264414</v>
      </c>
      <c r="V24" s="1">
        <f t="shared" ca="1" si="4"/>
        <v>0.41990298398050574</v>
      </c>
      <c r="X24" s="4">
        <f t="shared" ca="1" si="5"/>
        <v>2.2525004630622195E-2</v>
      </c>
      <c r="Y24" s="4">
        <f t="shared" ca="1" si="6"/>
        <v>2.6731199023523777E-2</v>
      </c>
    </row>
    <row r="25" spans="1:25" x14ac:dyDescent="0.25">
      <c r="A25">
        <v>8</v>
      </c>
      <c r="B25">
        <v>1755171540.2739999</v>
      </c>
      <c r="C25" s="1">
        <v>-1.3084481893858101E-4</v>
      </c>
      <c r="D25" s="1">
        <v>2.26081845852447E-2</v>
      </c>
      <c r="E25" s="1">
        <v>0.38919535570320102</v>
      </c>
      <c r="F25" s="1">
        <v>0.35740370065534699</v>
      </c>
      <c r="G25" s="1">
        <v>0.85096921176709805</v>
      </c>
      <c r="H25" s="1">
        <v>2.65675705685018E-2</v>
      </c>
      <c r="I25" s="1">
        <v>0.45735538997352099</v>
      </c>
      <c r="J25" s="1">
        <v>0.419996041822915</v>
      </c>
      <c r="L25" s="4">
        <f t="shared" si="0"/>
        <v>2.2638569668341282E-2</v>
      </c>
      <c r="M25" s="4">
        <f t="shared" si="1"/>
        <v>2.6603277010845885E-2</v>
      </c>
      <c r="O25" s="1">
        <f ca="1">C25-Summary!B$5</f>
        <v>-1.2380724383465248E-4</v>
      </c>
      <c r="P25" s="1">
        <f ca="1">D25-Summary!C$5</f>
        <v>2.2595914032269182E-2</v>
      </c>
      <c r="Q25" s="1">
        <f ca="1">E25-Summary!D$5</f>
        <v>0.38913143996115018</v>
      </c>
      <c r="R25" s="1">
        <f ca="1">F25-Summary!E$5</f>
        <v>0.35732093490811118</v>
      </c>
      <c r="S25" s="1">
        <f ca="1">G25-Summary!F$5</f>
        <v>0.85074939679625017</v>
      </c>
      <c r="T25" s="1">
        <f t="shared" ca="1" si="2"/>
        <v>2.656001181706483E-2</v>
      </c>
      <c r="U25" s="1">
        <f t="shared" ca="1" si="3"/>
        <v>0.45739843181381068</v>
      </c>
      <c r="V25" s="1">
        <f t="shared" ca="1" si="4"/>
        <v>0.42000727388548192</v>
      </c>
      <c r="X25" s="4">
        <f t="shared" ca="1" si="5"/>
        <v>2.2624664833580166E-2</v>
      </c>
      <c r="Y25" s="4">
        <f t="shared" ca="1" si="6"/>
        <v>2.6593806494344948E-2</v>
      </c>
    </row>
    <row r="26" spans="1:25" x14ac:dyDescent="0.25">
      <c r="A26">
        <v>9</v>
      </c>
      <c r="B26">
        <v>1755171546.2720001</v>
      </c>
      <c r="C26" s="1">
        <v>6.4654809716067804E-5</v>
      </c>
      <c r="D26" s="1">
        <v>2.3107863987944101E-2</v>
      </c>
      <c r="E26" s="1">
        <v>0.397374764985859</v>
      </c>
      <c r="F26" s="1">
        <v>0.36504737096522</v>
      </c>
      <c r="G26" s="1">
        <v>0.86990865883316004</v>
      </c>
      <c r="H26" s="1">
        <v>2.6563552107803499E-2</v>
      </c>
      <c r="I26" s="1">
        <v>0.45680056285319898</v>
      </c>
      <c r="J26" s="1">
        <v>0.419638737077145</v>
      </c>
      <c r="L26" s="4">
        <f t="shared" si="0"/>
        <v>2.3092849700166007E-2</v>
      </c>
      <c r="M26" s="4">
        <f t="shared" si="1"/>
        <v>2.6546292493675464E-2</v>
      </c>
      <c r="O26" s="1">
        <f ca="1">C26-Summary!B$5</f>
        <v>7.1692384819996321E-5</v>
      </c>
      <c r="P26" s="1">
        <f ca="1">D26-Summary!C$5</f>
        <v>2.3095593434968583E-2</v>
      </c>
      <c r="Q26" s="1">
        <f ca="1">E26-Summary!D$5</f>
        <v>0.39731084924380816</v>
      </c>
      <c r="R26" s="1">
        <f ca="1">F26-Summary!E$5</f>
        <v>0.36496460521798418</v>
      </c>
      <c r="S26" s="1">
        <f ca="1">G26-Summary!F$5</f>
        <v>0.86968884386231216</v>
      </c>
      <c r="T26" s="1">
        <f t="shared" ca="1" si="2"/>
        <v>2.6556156949651574E-2</v>
      </c>
      <c r="U26" s="1">
        <f t="shared" ca="1" si="3"/>
        <v>0.45684252712652923</v>
      </c>
      <c r="V26" s="1">
        <f t="shared" ca="1" si="4"/>
        <v>0.41964963422684176</v>
      </c>
      <c r="X26" s="4">
        <f t="shared" ca="1" si="5"/>
        <v>2.3078944865404891E-2</v>
      </c>
      <c r="Y26" s="4">
        <f t="shared" ca="1" si="6"/>
        <v>2.6537013816241059E-2</v>
      </c>
    </row>
    <row r="27" spans="1:25" x14ac:dyDescent="0.25">
      <c r="A27">
        <v>10</v>
      </c>
      <c r="B27">
        <v>1755171552.273</v>
      </c>
      <c r="C27" s="1">
        <v>7.9622882627016306E-5</v>
      </c>
      <c r="D27" s="1">
        <v>2.3432932053508899E-2</v>
      </c>
      <c r="E27" s="1">
        <v>0.40211840768628299</v>
      </c>
      <c r="F27" s="1">
        <v>0.36917949271841599</v>
      </c>
      <c r="G27" s="1">
        <v>0.87952022976319999</v>
      </c>
      <c r="H27" s="1">
        <v>2.6642857390350098E-2</v>
      </c>
      <c r="I27" s="1">
        <v>0.45720199954303298</v>
      </c>
      <c r="J27" s="1">
        <v>0.41975099631058299</v>
      </c>
      <c r="L27" s="4">
        <f t="shared" si="0"/>
        <v>2.3414441845607377E-2</v>
      </c>
      <c r="M27" s="4">
        <f t="shared" si="1"/>
        <v>2.6621834328826557E-2</v>
      </c>
      <c r="O27" s="1">
        <f ca="1">C27-Summary!B$5</f>
        <v>8.6660457730944822E-5</v>
      </c>
      <c r="P27" s="1">
        <f ca="1">D27-Summary!C$5</f>
        <v>2.3420661500533381E-2</v>
      </c>
      <c r="Q27" s="1">
        <f ca="1">E27-Summary!D$5</f>
        <v>0.40205449194423215</v>
      </c>
      <c r="R27" s="1">
        <f ca="1">F27-Summary!E$5</f>
        <v>0.36909672697118018</v>
      </c>
      <c r="S27" s="1">
        <f ca="1">G27-Summary!F$5</f>
        <v>0.8793004147923521</v>
      </c>
      <c r="T27" s="1">
        <f t="shared" ca="1" si="2"/>
        <v>2.6635562893558055E-2</v>
      </c>
      <c r="U27" s="1">
        <f t="shared" ca="1" si="3"/>
        <v>0.45724360546239229</v>
      </c>
      <c r="V27" s="1">
        <f t="shared" ca="1" si="4"/>
        <v>0.41976180240781852</v>
      </c>
      <c r="X27" s="4">
        <f t="shared" ca="1" si="5"/>
        <v>2.340053701084626E-2</v>
      </c>
      <c r="Y27" s="4">
        <f t="shared" ca="1" si="6"/>
        <v>2.6612675960550215E-2</v>
      </c>
    </row>
    <row r="28" spans="1:25" x14ac:dyDescent="0.25">
      <c r="A28">
        <v>11</v>
      </c>
      <c r="B28">
        <v>1755171558.27</v>
      </c>
      <c r="C28" s="1">
        <v>6.7461306115046597E-5</v>
      </c>
      <c r="D28" s="1">
        <v>2.3428206466014002E-2</v>
      </c>
      <c r="E28" s="1">
        <v>0.40214010755438301</v>
      </c>
      <c r="F28" s="1">
        <v>0.36916499596206698</v>
      </c>
      <c r="G28" s="1">
        <v>0.87948050449289406</v>
      </c>
      <c r="H28" s="1">
        <v>2.6638687664285E-2</v>
      </c>
      <c r="I28" s="1">
        <v>0.45724732441483201</v>
      </c>
      <c r="J28" s="1">
        <v>0.41975347273323099</v>
      </c>
      <c r="L28" s="4">
        <f t="shared" si="0"/>
        <v>2.3412540447223667E-2</v>
      </c>
      <c r="M28" s="4">
        <f t="shared" si="1"/>
        <v>2.6620874854665789E-2</v>
      </c>
      <c r="O28" s="1">
        <f ca="1">C28-Summary!B$5</f>
        <v>7.4498881218975114E-5</v>
      </c>
      <c r="P28" s="1">
        <f ca="1">D28-Summary!C$5</f>
        <v>2.3415935913038484E-2</v>
      </c>
      <c r="Q28" s="1">
        <f ca="1">E28-Summary!D$5</f>
        <v>0.40207619181233217</v>
      </c>
      <c r="R28" s="1">
        <f ca="1">F28-Summary!E$5</f>
        <v>0.36908223021483116</v>
      </c>
      <c r="S28" s="1">
        <f ca="1">G28-Summary!F$5</f>
        <v>0.87926068952204617</v>
      </c>
      <c r="T28" s="1">
        <f t="shared" ca="1" si="2"/>
        <v>2.6631391795494758E-2</v>
      </c>
      <c r="U28" s="1">
        <f t="shared" ca="1" si="3"/>
        <v>0.45728894354516769</v>
      </c>
      <c r="V28" s="1">
        <f t="shared" ca="1" si="4"/>
        <v>0.41976427993779536</v>
      </c>
      <c r="X28" s="4">
        <f t="shared" ca="1" si="5"/>
        <v>2.339863561246255E-2</v>
      </c>
      <c r="Y28" s="4">
        <f t="shared" ca="1" si="6"/>
        <v>2.6611715832743212E-2</v>
      </c>
    </row>
    <row r="29" spans="1:25" x14ac:dyDescent="0.25">
      <c r="A29">
        <v>12</v>
      </c>
      <c r="B29">
        <v>1755171564.273</v>
      </c>
      <c r="C29" s="1">
        <v>-2.1407209390830501E-5</v>
      </c>
      <c r="D29" s="1">
        <v>2.38677821689127E-2</v>
      </c>
      <c r="E29" s="1">
        <v>0.40530676547315703</v>
      </c>
      <c r="F29" s="1">
        <v>0.37249837969674499</v>
      </c>
      <c r="G29" s="1">
        <v>0.88774919055303303</v>
      </c>
      <c r="H29" s="1">
        <v>2.6885726760329701E-2</v>
      </c>
      <c r="I29" s="1">
        <v>0.456555488629246</v>
      </c>
      <c r="J29" s="1">
        <v>0.419598670053073</v>
      </c>
      <c r="L29" s="4">
        <f t="shared" si="0"/>
        <v>2.387275340003582E-2</v>
      </c>
      <c r="M29" s="4">
        <f t="shared" si="1"/>
        <v>2.6891326575205356E-2</v>
      </c>
      <c r="O29" s="1">
        <f ca="1">C29-Summary!B$5</f>
        <v>-1.436963428690198E-5</v>
      </c>
      <c r="P29" s="1">
        <f ca="1">D29-Summary!C$5</f>
        <v>2.3855511615937183E-2</v>
      </c>
      <c r="Q29" s="1">
        <f ca="1">E29-Summary!D$5</f>
        <v>0.40524284973110619</v>
      </c>
      <c r="R29" s="1">
        <f ca="1">F29-Summary!E$5</f>
        <v>0.37241561394950917</v>
      </c>
      <c r="S29" s="1">
        <f ca="1">G29-Summary!F$5</f>
        <v>0.88752937558218514</v>
      </c>
      <c r="T29" s="1">
        <f t="shared" ca="1" si="2"/>
        <v>2.6878560047985885E-2</v>
      </c>
      <c r="U29" s="1">
        <f t="shared" ca="1" si="3"/>
        <v>0.45659654866666521</v>
      </c>
      <c r="V29" s="1">
        <f t="shared" ca="1" si="4"/>
        <v>0.41960933823200935</v>
      </c>
      <c r="X29" s="4">
        <f t="shared" ca="1" si="5"/>
        <v>2.3858848565274704E-2</v>
      </c>
      <c r="Y29" s="4">
        <f t="shared" ca="1" si="6"/>
        <v>2.6882319866454243E-2</v>
      </c>
    </row>
    <row r="30" spans="1:25" x14ac:dyDescent="0.25">
      <c r="A30">
        <v>13</v>
      </c>
      <c r="B30">
        <v>1755171570.27</v>
      </c>
      <c r="C30" s="1">
        <v>-1.63580209959082E-4</v>
      </c>
      <c r="D30" s="1">
        <v>2.3119201783310402E-2</v>
      </c>
      <c r="E30" s="1">
        <v>0.39998687588007897</v>
      </c>
      <c r="F30" s="1">
        <v>0.36753469623840102</v>
      </c>
      <c r="G30" s="1">
        <v>0.87500679642243495</v>
      </c>
      <c r="H30" s="1">
        <v>2.6421739668578401E-2</v>
      </c>
      <c r="I30" s="1">
        <v>0.45712430750877697</v>
      </c>
      <c r="J30" s="1">
        <v>0.42003639027846201</v>
      </c>
      <c r="L30" s="4">
        <f t="shared" si="0"/>
        <v>2.3157188753775745E-2</v>
      </c>
      <c r="M30" s="4">
        <f t="shared" si="1"/>
        <v>2.646515301190408E-2</v>
      </c>
      <c r="O30" s="1">
        <f ca="1">C30-Summary!B$5</f>
        <v>-1.5654263485515347E-4</v>
      </c>
      <c r="P30" s="1">
        <f ca="1">D30-Summary!C$5</f>
        <v>2.3106931230334884E-2</v>
      </c>
      <c r="Q30" s="1">
        <f ca="1">E30-Summary!D$5</f>
        <v>0.39992296013802814</v>
      </c>
      <c r="R30" s="1">
        <f ca="1">F30-Summary!E$5</f>
        <v>0.3674519304911652</v>
      </c>
      <c r="S30" s="1">
        <f ca="1">G30-Summary!F$5</f>
        <v>0.87478698145158706</v>
      </c>
      <c r="T30" s="1">
        <f t="shared" ca="1" si="2"/>
        <v>2.6414351973999606E-2</v>
      </c>
      <c r="U30" s="1">
        <f t="shared" ca="1" si="3"/>
        <v>0.45716610857012496</v>
      </c>
      <c r="V30" s="1">
        <f t="shared" ca="1" si="4"/>
        <v>0.42004732384269133</v>
      </c>
      <c r="X30" s="4">
        <f t="shared" ca="1" si="5"/>
        <v>2.3143283919014629E-2</v>
      </c>
      <c r="Y30" s="4">
        <f t="shared" ca="1" si="6"/>
        <v>2.6455908020729314E-2</v>
      </c>
    </row>
    <row r="31" spans="1:25" x14ac:dyDescent="0.25">
      <c r="A31">
        <v>14</v>
      </c>
      <c r="B31">
        <v>1755171576.2709999</v>
      </c>
      <c r="C31" s="1">
        <v>-1.7665538347746001E-5</v>
      </c>
      <c r="D31" s="1">
        <v>2.33875673403088E-2</v>
      </c>
      <c r="E31" s="1">
        <v>0.40172559349954701</v>
      </c>
      <c r="F31" s="1">
        <v>0.36856409568753101</v>
      </c>
      <c r="G31" s="1">
        <v>0.87887380307422003</v>
      </c>
      <c r="H31" s="1">
        <v>2.6610836798754599E-2</v>
      </c>
      <c r="I31" s="1">
        <v>0.45709132766768901</v>
      </c>
      <c r="J31" s="1">
        <v>0.41935951941942901</v>
      </c>
      <c r="L31" s="4">
        <f t="shared" si="0"/>
        <v>2.3391669672025075E-2</v>
      </c>
      <c r="M31" s="4">
        <f t="shared" si="1"/>
        <v>2.6615504512938214E-2</v>
      </c>
      <c r="O31" s="1">
        <f ca="1">C31-Summary!B$5</f>
        <v>-1.0627963243817481E-5</v>
      </c>
      <c r="P31" s="1">
        <f ca="1">D31-Summary!C$5</f>
        <v>2.3375296787333282E-2</v>
      </c>
      <c r="Q31" s="1">
        <f ca="1">E31-Summary!D$5</f>
        <v>0.40166167775749617</v>
      </c>
      <c r="R31" s="1">
        <f ca="1">F31-Summary!E$5</f>
        <v>0.3684813299402952</v>
      </c>
      <c r="S31" s="1">
        <f ca="1">G31-Summary!F$5</f>
        <v>0.87865398810337214</v>
      </c>
      <c r="T31" s="1">
        <f t="shared" ca="1" si="2"/>
        <v>2.660352892472528E-2</v>
      </c>
      <c r="U31" s="1">
        <f t="shared" ca="1" si="3"/>
        <v>0.45713293650952092</v>
      </c>
      <c r="V31" s="1">
        <f t="shared" ca="1" si="4"/>
        <v>0.41937023553001163</v>
      </c>
      <c r="X31" s="4">
        <f t="shared" ca="1" si="5"/>
        <v>2.3377764837263958E-2</v>
      </c>
      <c r="Y31" s="4">
        <f t="shared" ca="1" si="6"/>
        <v>2.6606337823295242E-2</v>
      </c>
    </row>
    <row r="32" spans="1:25" x14ac:dyDescent="0.25">
      <c r="A32">
        <v>15</v>
      </c>
      <c r="B32">
        <v>1755171583.273</v>
      </c>
      <c r="C32" s="1">
        <v>3.84934513619507E-6</v>
      </c>
      <c r="D32" s="1">
        <v>2.3159829944815399E-2</v>
      </c>
      <c r="E32" s="1">
        <v>0.397675895160577</v>
      </c>
      <c r="F32" s="1">
        <v>0.36529519926611798</v>
      </c>
      <c r="G32" s="1">
        <v>0.87031012724802503</v>
      </c>
      <c r="H32" s="1">
        <v>2.6611008213874601E-2</v>
      </c>
      <c r="I32" s="1">
        <v>0.45693584701588302</v>
      </c>
      <c r="J32" s="1">
        <v>0.41972991905908702</v>
      </c>
      <c r="L32" s="4">
        <f t="shared" si="0"/>
        <v>2.3158936041084405E-2</v>
      </c>
      <c r="M32" s="4">
        <f t="shared" si="1"/>
        <v>2.6609981104453426E-2</v>
      </c>
      <c r="O32" s="1">
        <f ca="1">C32-Summary!B$5</f>
        <v>1.0886920240123589E-5</v>
      </c>
      <c r="P32" s="1">
        <f ca="1">D32-Summary!C$5</f>
        <v>2.3147559391839882E-2</v>
      </c>
      <c r="Q32" s="1">
        <f ca="1">E32-Summary!D$5</f>
        <v>0.39761197941852616</v>
      </c>
      <c r="R32" s="1">
        <f ca="1">F32-Summary!E$5</f>
        <v>0.36521243351888216</v>
      </c>
      <c r="S32" s="1">
        <f ca="1">G32-Summary!F$5</f>
        <v>0.87009031227717715</v>
      </c>
      <c r="T32" s="1">
        <f t="shared" ca="1" si="2"/>
        <v>2.660362845698018E-2</v>
      </c>
      <c r="U32" s="1">
        <f t="shared" ca="1" si="3"/>
        <v>0.456977826103944</v>
      </c>
      <c r="V32" s="1">
        <f t="shared" ca="1" si="4"/>
        <v>0.41974083421645958</v>
      </c>
      <c r="X32" s="4">
        <f t="shared" ca="1" si="5"/>
        <v>2.3145031206323288E-2</v>
      </c>
      <c r="Y32" s="4">
        <f t="shared" ca="1" si="6"/>
        <v>2.660072279824462E-2</v>
      </c>
    </row>
    <row r="33" spans="1:25" x14ac:dyDescent="0.25">
      <c r="A33">
        <v>16</v>
      </c>
      <c r="B33">
        <v>1755171589.273</v>
      </c>
      <c r="C33" s="1">
        <v>2.5738608394027299E-4</v>
      </c>
      <c r="D33" s="1">
        <v>2.2841463001061799E-2</v>
      </c>
      <c r="E33" s="1">
        <v>0.39207215275734703</v>
      </c>
      <c r="F33" s="1">
        <v>0.35995647596500602</v>
      </c>
      <c r="G33" s="1">
        <v>0.85699746914815</v>
      </c>
      <c r="H33" s="1">
        <v>2.6652894347244702E-2</v>
      </c>
      <c r="I33" s="1">
        <v>0.45749511156324002</v>
      </c>
      <c r="J33" s="1">
        <v>0.42002046554793299</v>
      </c>
      <c r="L33" s="4">
        <f t="shared" si="0"/>
        <v>2.2781692216006105E-2</v>
      </c>
      <c r="M33" s="4">
        <f t="shared" si="1"/>
        <v>2.6583149934679459E-2</v>
      </c>
      <c r="O33" s="1">
        <f ca="1">C33-Summary!B$5</f>
        <v>2.6442365904420149E-4</v>
      </c>
      <c r="P33" s="1">
        <f ca="1">D33-Summary!C$5</f>
        <v>2.2829192448086282E-2</v>
      </c>
      <c r="Q33" s="1">
        <f ca="1">E33-Summary!D$5</f>
        <v>0.39200823701529619</v>
      </c>
      <c r="R33" s="1">
        <f ca="1">F33-Summary!E$5</f>
        <v>0.3598737102177702</v>
      </c>
      <c r="S33" s="1">
        <f ca="1">G33-Summary!F$5</f>
        <v>0.85677765417730212</v>
      </c>
      <c r="T33" s="1">
        <f t="shared" ca="1" si="2"/>
        <v>2.6645410669594791E-2</v>
      </c>
      <c r="U33" s="1">
        <f t="shared" ca="1" si="3"/>
        <v>0.45753788640964455</v>
      </c>
      <c r="V33" s="1">
        <f t="shared" ca="1" si="4"/>
        <v>0.42003162484825696</v>
      </c>
      <c r="X33" s="4">
        <f t="shared" ca="1" si="5"/>
        <v>2.2767787381244988E-2</v>
      </c>
      <c r="Y33" s="4">
        <f t="shared" ca="1" si="6"/>
        <v>2.6573740888593961E-2</v>
      </c>
    </row>
    <row r="34" spans="1:25" x14ac:dyDescent="0.25">
      <c r="A34">
        <v>17</v>
      </c>
      <c r="B34">
        <v>1755171595.2720001</v>
      </c>
      <c r="C34" s="1">
        <v>-5.2275454837995897E-5</v>
      </c>
      <c r="D34" s="1">
        <v>2.2604407247440599E-2</v>
      </c>
      <c r="E34" s="1">
        <v>0.39286228845116999</v>
      </c>
      <c r="F34" s="1">
        <v>0.360746239552377</v>
      </c>
      <c r="G34" s="1">
        <v>0.85902291657862495</v>
      </c>
      <c r="H34" s="1">
        <v>2.6314091057629701E-2</v>
      </c>
      <c r="I34" s="1">
        <v>0.45733621405106201</v>
      </c>
      <c r="J34" s="1">
        <v>0.419949494466552</v>
      </c>
      <c r="L34" s="4">
        <f t="shared" si="0"/>
        <v>2.2616546773117269E-2</v>
      </c>
      <c r="M34" s="4">
        <f t="shared" si="1"/>
        <v>2.6328222840894623E-2</v>
      </c>
      <c r="O34" s="1">
        <f ca="1">C34-Summary!B$5</f>
        <v>-4.523787973406738E-5</v>
      </c>
      <c r="P34" s="1">
        <f ca="1">D34-Summary!C$5</f>
        <v>2.2592136694465081E-2</v>
      </c>
      <c r="Q34" s="1">
        <f ca="1">E34-Summary!D$5</f>
        <v>0.39279837270911916</v>
      </c>
      <c r="R34" s="1">
        <f ca="1">F34-Summary!E$5</f>
        <v>0.36066347380514119</v>
      </c>
      <c r="S34" s="1">
        <f ca="1">G34-Summary!F$5</f>
        <v>0.85880310160777706</v>
      </c>
      <c r="T34" s="1">
        <f t="shared" ca="1" si="2"/>
        <v>2.6306538311482611E-2</v>
      </c>
      <c r="U34" s="1">
        <f t="shared" ca="1" si="3"/>
        <v>0.45737884734435164</v>
      </c>
      <c r="V34" s="1">
        <f t="shared" ca="1" si="4"/>
        <v>0.41996060928277756</v>
      </c>
      <c r="X34" s="4">
        <f t="shared" ca="1" si="5"/>
        <v>2.2602641938356153E-2</v>
      </c>
      <c r="Y34" s="4">
        <f t="shared" ca="1" si="6"/>
        <v>2.631877073573842E-2</v>
      </c>
    </row>
    <row r="35" spans="1:25" x14ac:dyDescent="0.25">
      <c r="A35">
        <v>18</v>
      </c>
      <c r="B35">
        <v>1755171601.2690001</v>
      </c>
      <c r="C35" s="1">
        <v>6.6556688260902402E-6</v>
      </c>
      <c r="D35" s="1">
        <v>2.3019055729229999E-2</v>
      </c>
      <c r="E35" s="1">
        <v>0.391520620636577</v>
      </c>
      <c r="F35" s="1">
        <v>0.359747149950566</v>
      </c>
      <c r="G35" s="1">
        <v>0.85660166914581104</v>
      </c>
      <c r="H35" s="1">
        <v>2.6872531957805101E-2</v>
      </c>
      <c r="I35" s="1">
        <v>0.45706264036001099</v>
      </c>
      <c r="J35" s="1">
        <v>0.41997017156095401</v>
      </c>
      <c r="L35" s="4">
        <f t="shared" si="0"/>
        <v>2.3017510134593661E-2</v>
      </c>
      <c r="M35" s="4">
        <f t="shared" si="1"/>
        <v>2.6870727624832134E-2</v>
      </c>
      <c r="O35" s="1">
        <f ca="1">C35-Summary!B$5</f>
        <v>1.369324393001876E-5</v>
      </c>
      <c r="P35" s="1">
        <f ca="1">D35-Summary!C$5</f>
        <v>2.3006785176254482E-2</v>
      </c>
      <c r="Q35" s="1">
        <f ca="1">E35-Summary!D$5</f>
        <v>0.39145670489452616</v>
      </c>
      <c r="R35" s="1">
        <f ca="1">F35-Summary!E$5</f>
        <v>0.35966438420333019</v>
      </c>
      <c r="S35" s="1">
        <f ca="1">G35-Summary!F$5</f>
        <v>0.85638185417496315</v>
      </c>
      <c r="T35" s="1">
        <f t="shared" ca="1" si="2"/>
        <v>2.6865101197665123E-2</v>
      </c>
      <c r="U35" s="1">
        <f t="shared" ca="1" si="3"/>
        <v>0.45710532396982523</v>
      </c>
      <c r="V35" s="1">
        <f t="shared" ca="1" si="4"/>
        <v>0.41998132310945596</v>
      </c>
      <c r="X35" s="4">
        <f t="shared" ca="1" si="5"/>
        <v>2.3003605299832544E-2</v>
      </c>
      <c r="Y35" s="4">
        <f t="shared" ca="1" si="6"/>
        <v>2.6861388045166114E-2</v>
      </c>
    </row>
    <row r="36" spans="1:25" x14ac:dyDescent="0.25">
      <c r="A36">
        <v>19</v>
      </c>
      <c r="B36">
        <v>1755171607.2709999</v>
      </c>
      <c r="C36" s="1">
        <v>-9.9043686155678303E-5</v>
      </c>
      <c r="D36" s="1">
        <v>2.29727652068317E-2</v>
      </c>
      <c r="E36" s="1">
        <v>0.39272315031761001</v>
      </c>
      <c r="F36" s="1">
        <v>0.36014690611255801</v>
      </c>
      <c r="G36" s="1">
        <v>0.85884644055730697</v>
      </c>
      <c r="H36" s="1">
        <v>2.67483965956994E-2</v>
      </c>
      <c r="I36" s="1">
        <v>0.45726818179833301</v>
      </c>
      <c r="J36" s="1">
        <v>0.41933795042435901</v>
      </c>
      <c r="L36" s="4">
        <f t="shared" si="0"/>
        <v>2.2995765358144109E-2</v>
      </c>
      <c r="M36" s="4">
        <f t="shared" si="1"/>
        <v>2.6775176879375685E-2</v>
      </c>
      <c r="O36" s="1">
        <f ca="1">C36-Summary!B$5</f>
        <v>-9.2006111051749786E-5</v>
      </c>
      <c r="P36" s="1">
        <f ca="1">D36-Summary!C$5</f>
        <v>2.2960494653856182E-2</v>
      </c>
      <c r="Q36" s="1">
        <f ca="1">E36-Summary!D$5</f>
        <v>0.39265923457555918</v>
      </c>
      <c r="R36" s="1">
        <f ca="1">F36-Summary!E$5</f>
        <v>0.36006414036532219</v>
      </c>
      <c r="S36" s="1">
        <f ca="1">G36-Summary!F$5</f>
        <v>0.85862662558645908</v>
      </c>
      <c r="T36" s="1">
        <f t="shared" ca="1" si="2"/>
        <v>2.6740953482747763E-2</v>
      </c>
      <c r="U36" s="1">
        <f t="shared" ca="1" si="3"/>
        <v>0.45731080643739075</v>
      </c>
      <c r="V36" s="1">
        <f t="shared" ca="1" si="4"/>
        <v>0.41934891096510224</v>
      </c>
      <c r="X36" s="4">
        <f t="shared" ca="1" si="5"/>
        <v>2.2981860523382993E-2</v>
      </c>
      <c r="Y36" s="4">
        <f t="shared" ca="1" si="6"/>
        <v>2.6765837255146759E-2</v>
      </c>
    </row>
    <row r="37" spans="1:25" x14ac:dyDescent="0.25">
      <c r="A37">
        <v>20</v>
      </c>
      <c r="B37">
        <v>1755171613.27</v>
      </c>
      <c r="C37" s="1">
        <v>-7.5659847227563403E-5</v>
      </c>
      <c r="D37" s="1">
        <v>2.30644036364154E-2</v>
      </c>
      <c r="E37" s="1">
        <v>0.39360957664930402</v>
      </c>
      <c r="F37" s="1">
        <v>0.36161013177121998</v>
      </c>
      <c r="G37" s="1">
        <v>0.86188078796804302</v>
      </c>
      <c r="H37" s="1">
        <v>2.67605496704383E-2</v>
      </c>
      <c r="I37" s="1">
        <v>0.45668679722780697</v>
      </c>
      <c r="J37" s="1">
        <v>0.419559336765989</v>
      </c>
      <c r="L37" s="4">
        <f>D37-1/$R$1*$N$7/$N$6*C37</f>
        <v>2.3081973539172983E-2</v>
      </c>
      <c r="M37" s="4">
        <f t="shared" si="1"/>
        <v>2.6780935207513665E-2</v>
      </c>
      <c r="O37" s="1">
        <f ca="1">C37-Summary!B$5</f>
        <v>-6.8622272123634886E-5</v>
      </c>
      <c r="P37" s="1">
        <f ca="1">D37-Summary!C$5</f>
        <v>2.3052133083439882E-2</v>
      </c>
      <c r="Q37" s="1">
        <f ca="1">E37-Summary!D$5</f>
        <v>0.39354566090725318</v>
      </c>
      <c r="R37" s="1">
        <f ca="1">F37-Summary!E$5</f>
        <v>0.36152736602398416</v>
      </c>
      <c r="S37" s="1">
        <f ca="1">G37-Summary!F$5</f>
        <v>0.86166097299719513</v>
      </c>
      <c r="T37" s="1">
        <f t="shared" ca="1" si="2"/>
        <v>2.6753135868804078E-2</v>
      </c>
      <c r="U37" s="1">
        <f t="shared" ca="1" si="3"/>
        <v>0.45672912344903688</v>
      </c>
      <c r="V37" s="1">
        <f t="shared" ca="1" si="4"/>
        <v>0.41957031518608773</v>
      </c>
      <c r="X37" s="4">
        <f t="shared" ca="1" si="5"/>
        <v>2.3068068704411866E-2</v>
      </c>
      <c r="Y37" s="4">
        <f t="shared" ca="1" si="6"/>
        <v>2.6771629941845999E-2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-3.3959391819402799E-6</v>
      </c>
      <c r="D40" s="1">
        <v>2.3185832267717199E-2</v>
      </c>
      <c r="E40" s="1">
        <v>0.39743497334403999</v>
      </c>
      <c r="F40" s="1">
        <v>0.36503943983905202</v>
      </c>
      <c r="G40" s="1">
        <v>0.86956726329131495</v>
      </c>
      <c r="H40" s="1">
        <v>2.6663370424001898E-2</v>
      </c>
      <c r="I40" s="1">
        <v>0.45704938152230901</v>
      </c>
      <c r="J40" s="1">
        <v>0.41979476125349102</v>
      </c>
      <c r="L40">
        <f>AVERAGE(L18:L37)</f>
        <v>2.3186620880480527E-2</v>
      </c>
      <c r="M40">
        <f t="shared" ref="M40:Y40" si="7">AVERAGE(M18:M37)</f>
        <v>2.6664385874770019E-2</v>
      </c>
      <c r="O40">
        <f t="shared" ca="1" si="7"/>
        <v>3.6416359219882894E-6</v>
      </c>
      <c r="P40">
        <f t="shared" ca="1" si="7"/>
        <v>2.3173561714741647E-2</v>
      </c>
      <c r="Q40">
        <f t="shared" ca="1" si="7"/>
        <v>0.39737105760198943</v>
      </c>
      <c r="R40">
        <f t="shared" ca="1" si="7"/>
        <v>0.36495667409181631</v>
      </c>
      <c r="S40">
        <f t="shared" ca="1" si="7"/>
        <v>0.86934744832046673</v>
      </c>
      <c r="T40">
        <f t="shared" ca="1" si="7"/>
        <v>2.6655996118669339E-2</v>
      </c>
      <c r="U40">
        <f t="shared" ca="1" si="7"/>
        <v>0.45709143331056312</v>
      </c>
      <c r="V40">
        <f t="shared" ca="1" si="7"/>
        <v>0.41980570433373404</v>
      </c>
      <c r="X40">
        <f t="shared" ca="1" si="7"/>
        <v>2.3172716045719403E-2</v>
      </c>
      <c r="Y40">
        <f t="shared" ca="1" si="7"/>
        <v>2.6655131598674497E-2</v>
      </c>
    </row>
    <row r="41" spans="1:25" x14ac:dyDescent="0.25">
      <c r="A41" t="s">
        <v>4</v>
      </c>
      <c r="B41" t="s">
        <v>8</v>
      </c>
      <c r="C41" s="1">
        <v>-626.22526049559201</v>
      </c>
      <c r="D41" s="1">
        <v>0.35733532523209899</v>
      </c>
      <c r="E41" s="1">
        <v>0.31585487591019201</v>
      </c>
      <c r="F41" s="1">
        <v>0.31524767039150697</v>
      </c>
      <c r="G41" s="1">
        <v>0.31651853618274101</v>
      </c>
      <c r="H41" s="1">
        <v>0.12820382090551199</v>
      </c>
      <c r="I41" s="1">
        <v>1.2648343600725601E-2</v>
      </c>
      <c r="J41" s="1">
        <v>1.26728791395133E-2</v>
      </c>
      <c r="L41">
        <f>STDEV(L18:L37)/SQRT(COUNT(L18:L37))/L40</f>
        <v>3.5047040477131147E-3</v>
      </c>
      <c r="M41">
        <f t="shared" ref="M41:X41" si="8">STDEV(M18:M37)/SQRT(COUNT(M18:M37))/M40</f>
        <v>1.2575812728425713E-3</v>
      </c>
      <c r="O41">
        <f t="shared" ca="1" si="8"/>
        <v>5.8397460492882738</v>
      </c>
      <c r="P41">
        <f t="shared" ca="1" si="8"/>
        <v>3.575245366313705E-3</v>
      </c>
      <c r="Q41">
        <f t="shared" ca="1" si="8"/>
        <v>3.1590568006008967E-3</v>
      </c>
      <c r="R41">
        <f t="shared" ca="1" si="8"/>
        <v>3.1531916301201957E-3</v>
      </c>
      <c r="S41">
        <f t="shared" ca="1" si="8"/>
        <v>3.1659856806520717E-3</v>
      </c>
      <c r="T41">
        <f t="shared" ca="1" si="8"/>
        <v>1.2828315249579733E-3</v>
      </c>
      <c r="U41">
        <f t="shared" ca="1" si="8"/>
        <v>1.2652304622680406E-4</v>
      </c>
      <c r="V41">
        <f t="shared" ca="1" si="8"/>
        <v>1.2676790856587034E-4</v>
      </c>
      <c r="X41">
        <f t="shared" ca="1" si="8"/>
        <v>3.50680705240941E-3</v>
      </c>
      <c r="Y41">
        <f ca="1">STDEV(Y18:Y37)/SQRT(COUNT(Y18:Y37))/Y40</f>
        <v>1.2584226067367773E-3</v>
      </c>
    </row>
    <row r="42" spans="1:25" x14ac:dyDescent="0.25">
      <c r="A42" t="s">
        <v>4</v>
      </c>
      <c r="B42" t="s">
        <v>7</v>
      </c>
      <c r="C42" s="1">
        <v>2.1266228988377399E-5</v>
      </c>
      <c r="D42" s="1">
        <v>8.2851169141616196E-5</v>
      </c>
      <c r="E42" s="1">
        <v>1.25531774187952E-3</v>
      </c>
      <c r="F42" s="1">
        <v>1.1507783301028199E-3</v>
      </c>
      <c r="G42" s="1">
        <v>2.7523415728940002E-3</v>
      </c>
      <c r="H42" s="1">
        <v>3.41834596657609E-5</v>
      </c>
      <c r="I42" s="1">
        <v>5.7809176199933301E-5</v>
      </c>
      <c r="J42" s="1">
        <v>5.3200082727663599E-5</v>
      </c>
    </row>
    <row r="43" spans="1:25" x14ac:dyDescent="0.25">
      <c r="A43" t="s">
        <v>4</v>
      </c>
      <c r="B43" t="s">
        <v>6</v>
      </c>
      <c r="C43" s="1">
        <v>-2800.5645033913102</v>
      </c>
      <c r="D43" s="1">
        <v>1.5980521559619301</v>
      </c>
      <c r="E43" s="1">
        <v>1.4125459471199</v>
      </c>
      <c r="F43" s="1">
        <v>1.4098304414877101</v>
      </c>
      <c r="G43" s="1">
        <v>1.41551392608667</v>
      </c>
      <c r="H43" s="1">
        <v>0.57334491703987001</v>
      </c>
      <c r="I43" s="1">
        <v>5.65651121879941E-2</v>
      </c>
      <c r="J43" s="1">
        <v>5.6674838453181803E-2</v>
      </c>
    </row>
    <row r="44" spans="1:25" x14ac:dyDescent="0.25">
      <c r="A44" t="s">
        <v>4</v>
      </c>
      <c r="B44" t="s">
        <v>5</v>
      </c>
      <c r="C44" s="1">
        <v>9.5105467286177097E-5</v>
      </c>
      <c r="D44" s="1">
        <v>3.7052169243197299E-4</v>
      </c>
      <c r="E44" s="1">
        <v>5.6139516084083097E-3</v>
      </c>
      <c r="F44" s="1">
        <v>5.14643714628721E-3</v>
      </c>
      <c r="G44" s="1">
        <v>1.23088457085793E-2</v>
      </c>
      <c r="H44" s="1">
        <v>1.52873079037527E-4</v>
      </c>
      <c r="I44" s="1">
        <v>2.58530495412628E-4</v>
      </c>
      <c r="J44" s="1">
        <v>2.37918002775336E-4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A37AA-0192-42A3-8073-B3A1AE002912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0.99025803596057405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1.0200324125945048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1.0096433832868341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1.0044885777220822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1755164024.2720001</v>
      </c>
      <c r="C18" s="1">
        <v>5.1845165626558803E-5</v>
      </c>
      <c r="D18" s="1">
        <v>8.8878901936555899E-2</v>
      </c>
      <c r="E18" s="1">
        <v>1.52360597267908</v>
      </c>
      <c r="F18" s="1">
        <v>1.4004135576893</v>
      </c>
      <c r="G18" s="1">
        <v>3.3346666664611702</v>
      </c>
      <c r="H18" s="1">
        <v>2.6653009378858301E-2</v>
      </c>
      <c r="I18" s="1">
        <v>0.45689903221900302</v>
      </c>
      <c r="J18" s="1">
        <v>0.41995608489872099</v>
      </c>
      <c r="L18" s="4">
        <f>D18-1/$R$1*$N$7/$N$6*C18</f>
        <v>8.8866856381290993E-2</v>
      </c>
      <c r="M18" s="4">
        <f>L18/G18</f>
        <v>2.664939715716734E-2</v>
      </c>
      <c r="O18" s="1">
        <f ca="1">C18-Summary!B$5</f>
        <v>5.888274073048732E-5</v>
      </c>
      <c r="P18" s="1">
        <f ca="1">D18-Summary!C$5</f>
        <v>8.8866631383580377E-2</v>
      </c>
      <c r="Q18" s="1">
        <f ca="1">E18-Summary!D$5</f>
        <v>1.5235420569370293</v>
      </c>
      <c r="R18" s="1">
        <f ca="1">F18-Summary!E$5</f>
        <v>1.4003307919420642</v>
      </c>
      <c r="S18" s="1">
        <f ca="1">G18-Summary!F$5</f>
        <v>3.3344468514903221</v>
      </c>
      <c r="T18" s="1">
        <f ca="1">P18/S18</f>
        <v>2.6651086474466276E-2</v>
      </c>
      <c r="U18" s="1">
        <f ca="1">Q18/S18</f>
        <v>0.45690998381218351</v>
      </c>
      <c r="V18" s="1">
        <f ca="1">R18/S18</f>
        <v>0.41995894800848005</v>
      </c>
      <c r="X18" s="4">
        <f ca="1">P18-1/$R$1*$N$7/$N$6*O18</f>
        <v>8.8852950738547307E-2</v>
      </c>
      <c r="Y18" s="4">
        <f ca="1">X18/S18</f>
        <v>2.6646983651526707E-2</v>
      </c>
    </row>
    <row r="19" spans="1:25" x14ac:dyDescent="0.25">
      <c r="A19">
        <v>2</v>
      </c>
      <c r="B19">
        <v>1755164030.2739999</v>
      </c>
      <c r="C19" s="1">
        <v>8.4588057628669696E-5</v>
      </c>
      <c r="D19" s="1">
        <v>8.9602547412416494E-2</v>
      </c>
      <c r="E19" s="1">
        <v>1.5289090677611701</v>
      </c>
      <c r="F19" s="1">
        <v>1.4050835523131899</v>
      </c>
      <c r="G19" s="1">
        <v>3.3462232698537901</v>
      </c>
      <c r="H19" s="1">
        <v>2.6777217234620201E-2</v>
      </c>
      <c r="I19" s="1">
        <v>0.45690587401478899</v>
      </c>
      <c r="J19" s="1">
        <v>0.41990131530421698</v>
      </c>
      <c r="L19" s="4">
        <f t="shared" ref="L19:L36" si="0">D19-1/$R$1*$N$7/$N$6*C19</f>
        <v>8.9582894468682922E-2</v>
      </c>
      <c r="M19" s="4">
        <f t="shared" ref="M19:M37" si="1">L19/G19</f>
        <v>2.6771344062943282E-2</v>
      </c>
      <c r="O19" s="1">
        <f ca="1">C19-Summary!B$5</f>
        <v>9.1625632732598213E-5</v>
      </c>
      <c r="P19" s="1">
        <f ca="1">D19-Summary!C$5</f>
        <v>8.9590276859440973E-2</v>
      </c>
      <c r="Q19" s="1">
        <f ca="1">E19-Summary!D$5</f>
        <v>1.5288451520191193</v>
      </c>
      <c r="R19" s="1">
        <f ca="1">F19-Summary!E$5</f>
        <v>1.4050007865659542</v>
      </c>
      <c r="S19" s="1">
        <f ca="1">G19-Summary!F$5</f>
        <v>3.346003454882942</v>
      </c>
      <c r="T19" s="1">
        <f t="shared" ref="T19:T37" ca="1" si="2">P19/S19</f>
        <v>2.6775309131465089E-2</v>
      </c>
      <c r="U19" s="1">
        <f t="shared" ref="U19:U37" ca="1" si="3">Q19/S19</f>
        <v>0.45691678823224796</v>
      </c>
      <c r="V19" s="1">
        <f t="shared" ref="V19:V37" ca="1" si="4">R19/S19</f>
        <v>0.41990416492714211</v>
      </c>
      <c r="X19" s="4">
        <f t="shared" ref="X19:X37" ca="1" si="5">P19-1/$R$1*$N$7/$N$6*O19</f>
        <v>8.9568988825939222E-2</v>
      </c>
      <c r="Y19" s="4">
        <f t="shared" ref="Y19:Y37" ca="1" si="6">X19/S19</f>
        <v>2.6768946904471364E-2</v>
      </c>
    </row>
    <row r="20" spans="1:25" x14ac:dyDescent="0.25">
      <c r="A20">
        <v>3</v>
      </c>
      <c r="B20">
        <v>1755164036.27</v>
      </c>
      <c r="C20" s="1">
        <v>1.07040953550599E-4</v>
      </c>
      <c r="D20" s="1">
        <v>8.9610383981696004E-2</v>
      </c>
      <c r="E20" s="1">
        <v>1.5328323259169401</v>
      </c>
      <c r="F20" s="1">
        <v>1.4089878781287299</v>
      </c>
      <c r="G20" s="1">
        <v>3.35445603123696</v>
      </c>
      <c r="H20" s="1">
        <v>2.67138347163406E-2</v>
      </c>
      <c r="I20" s="1">
        <v>0.456954066961406</v>
      </c>
      <c r="J20" s="1">
        <v>0.42003468371864799</v>
      </c>
      <c r="L20" s="4">
        <f t="shared" si="0"/>
        <v>8.9585514397309121E-2</v>
      </c>
      <c r="M20" s="4">
        <f t="shared" si="1"/>
        <v>2.6706420821463069E-2</v>
      </c>
      <c r="O20" s="1">
        <f ca="1">C20-Summary!B$5</f>
        <v>1.1407852865452752E-4</v>
      </c>
      <c r="P20" s="1">
        <f ca="1">D20-Summary!C$5</f>
        <v>8.9598113428720483E-2</v>
      </c>
      <c r="Q20" s="1">
        <f ca="1">E20-Summary!D$5</f>
        <v>1.5327684101748893</v>
      </c>
      <c r="R20" s="1">
        <f ca="1">F20-Summary!E$5</f>
        <v>1.4089051123814942</v>
      </c>
      <c r="S20" s="1">
        <f ca="1">G20-Summary!F$5</f>
        <v>3.3542362162661119</v>
      </c>
      <c r="T20" s="1">
        <f t="shared" ca="1" si="2"/>
        <v>2.6711927142823541E-2</v>
      </c>
      <c r="U20" s="1">
        <f t="shared" ca="1" si="3"/>
        <v>0.45696495754885902</v>
      </c>
      <c r="V20" s="1">
        <f t="shared" ca="1" si="4"/>
        <v>0.42003753508745645</v>
      </c>
      <c r="X20" s="4">
        <f t="shared" ca="1" si="5"/>
        <v>8.9571608754565435E-2</v>
      </c>
      <c r="Y20" s="4">
        <f t="shared" ca="1" si="6"/>
        <v>2.6704025292015741E-2</v>
      </c>
    </row>
    <row r="21" spans="1:25" x14ac:dyDescent="0.25">
      <c r="A21">
        <v>4</v>
      </c>
      <c r="B21">
        <v>1755164042.2739999</v>
      </c>
      <c r="C21" s="1">
        <v>1.3323664365540001E-4</v>
      </c>
      <c r="D21" s="1">
        <v>8.8987563121286695E-2</v>
      </c>
      <c r="E21" s="1">
        <v>1.5203580346343</v>
      </c>
      <c r="F21" s="1">
        <v>1.3981998631442201</v>
      </c>
      <c r="G21" s="1">
        <v>3.3278031486602502</v>
      </c>
      <c r="H21" s="1">
        <v>2.6740633128228199E-2</v>
      </c>
      <c r="I21" s="1">
        <v>0.45686537535923299</v>
      </c>
      <c r="J21" s="1">
        <v>0.42015702272146999</v>
      </c>
      <c r="L21" s="4">
        <f t="shared" si="0"/>
        <v>8.8956607306312135E-2</v>
      </c>
      <c r="M21" s="4">
        <f t="shared" si="1"/>
        <v>2.6731330950908388E-2</v>
      </c>
      <c r="O21" s="1">
        <f ca="1">C21-Summary!B$5</f>
        <v>1.4027421875932854E-4</v>
      </c>
      <c r="P21" s="1">
        <f ca="1">D21-Summary!C$5</f>
        <v>8.8975292568311173E-2</v>
      </c>
      <c r="Q21" s="1">
        <f ca="1">E21-Summary!D$5</f>
        <v>1.5202941188922492</v>
      </c>
      <c r="R21" s="1">
        <f ca="1">F21-Summary!E$5</f>
        <v>1.3981170973969843</v>
      </c>
      <c r="S21" s="1">
        <f ca="1">G21-Summary!F$5</f>
        <v>3.3275833336894021</v>
      </c>
      <c r="T21" s="1">
        <f t="shared" ca="1" si="2"/>
        <v>2.673871204591631E-2</v>
      </c>
      <c r="U21" s="1">
        <f t="shared" ca="1" si="3"/>
        <v>0.45687634731799448</v>
      </c>
      <c r="V21" s="1">
        <f t="shared" ca="1" si="4"/>
        <v>0.42015990501035644</v>
      </c>
      <c r="X21" s="4">
        <f t="shared" ca="1" si="5"/>
        <v>8.8942701663568435E-2</v>
      </c>
      <c r="Y21" s="4">
        <f t="shared" ca="1" si="6"/>
        <v>2.6728917879557567E-2</v>
      </c>
    </row>
    <row r="22" spans="1:25" x14ac:dyDescent="0.25">
      <c r="A22">
        <v>5</v>
      </c>
      <c r="B22">
        <v>1755164049.273</v>
      </c>
      <c r="C22" s="1">
        <v>-9.1275310208069704E-5</v>
      </c>
      <c r="D22" s="1">
        <v>8.7383287148842706E-2</v>
      </c>
      <c r="E22" s="1">
        <v>1.4947255596311599</v>
      </c>
      <c r="F22" s="1">
        <v>1.37481426038995</v>
      </c>
      <c r="G22" s="1">
        <v>3.2728372356749298</v>
      </c>
      <c r="H22" s="1">
        <v>2.6699551751714901E-2</v>
      </c>
      <c r="I22" s="1">
        <v>0.456706353538817</v>
      </c>
      <c r="J22" s="1">
        <v>0.42006802092204798</v>
      </c>
      <c r="L22" s="4">
        <f t="shared" si="0"/>
        <v>8.7404493789426163E-2</v>
      </c>
      <c r="M22" s="4">
        <f t="shared" si="1"/>
        <v>2.670603134084713E-2</v>
      </c>
      <c r="O22" s="1">
        <f ca="1">C22-Summary!B$5</f>
        <v>-8.4237735104141187E-5</v>
      </c>
      <c r="P22" s="1">
        <f ca="1">D22-Summary!C$5</f>
        <v>8.7371016595867185E-2</v>
      </c>
      <c r="Q22" s="1">
        <f ca="1">E22-Summary!D$5</f>
        <v>1.4946616438891092</v>
      </c>
      <c r="R22" s="1">
        <f ca="1">F22-Summary!E$5</f>
        <v>1.3747314946427143</v>
      </c>
      <c r="S22" s="1">
        <f ca="1">G22-Summary!F$5</f>
        <v>3.2726174207040817</v>
      </c>
      <c r="T22" s="1">
        <f t="shared" ca="1" si="2"/>
        <v>2.6697595644122038E-2</v>
      </c>
      <c r="U22" s="1">
        <f t="shared" ca="1" si="3"/>
        <v>0.45671749909818138</v>
      </c>
      <c r="V22" s="1">
        <f t="shared" ca="1" si="4"/>
        <v>0.4200709456429374</v>
      </c>
      <c r="X22" s="4">
        <f t="shared" ca="1" si="5"/>
        <v>8.7390588146682463E-2</v>
      </c>
      <c r="Y22" s="4">
        <f t="shared" ca="1" si="6"/>
        <v>2.6703576040941861E-2</v>
      </c>
    </row>
    <row r="23" spans="1:25" x14ac:dyDescent="0.25">
      <c r="A23">
        <v>6</v>
      </c>
      <c r="B23">
        <v>1755164055.2739999</v>
      </c>
      <c r="C23" s="1">
        <v>2.3147666710723199E-4</v>
      </c>
      <c r="D23" s="1">
        <v>8.7923961184903393E-2</v>
      </c>
      <c r="E23" s="1">
        <v>1.5061098645912601</v>
      </c>
      <c r="F23" s="1">
        <v>1.38461122027198</v>
      </c>
      <c r="G23" s="1">
        <v>3.2965269415795002</v>
      </c>
      <c r="H23" s="1">
        <v>2.6671695012076901E-2</v>
      </c>
      <c r="I23" s="1">
        <v>0.45687776598895802</v>
      </c>
      <c r="J23" s="1">
        <v>0.420021205592987</v>
      </c>
      <c r="L23" s="4">
        <f t="shared" si="0"/>
        <v>8.7870180568090261E-2</v>
      </c>
      <c r="M23" s="4">
        <f t="shared" si="1"/>
        <v>2.6655380685585442E-2</v>
      </c>
      <c r="O23" s="1">
        <f ca="1">C23-Summary!B$5</f>
        <v>2.3851424221116053E-4</v>
      </c>
      <c r="P23" s="1">
        <f ca="1">D23-Summary!C$5</f>
        <v>8.7911690631927872E-2</v>
      </c>
      <c r="Q23" s="1">
        <f ca="1">E23-Summary!D$5</f>
        <v>1.5060459488492093</v>
      </c>
      <c r="R23" s="1">
        <f ca="1">F23-Summary!E$5</f>
        <v>1.3845284545247443</v>
      </c>
      <c r="S23" s="1">
        <f ca="1">G23-Summary!F$5</f>
        <v>3.2963071266086521</v>
      </c>
      <c r="T23" s="1">
        <f t="shared" ca="1" si="2"/>
        <v>2.6669751104889998E-2</v>
      </c>
      <c r="U23" s="1">
        <f t="shared" ca="1" si="3"/>
        <v>0.45688884287875148</v>
      </c>
      <c r="V23" s="1">
        <f t="shared" ca="1" si="4"/>
        <v>0.42002410617277408</v>
      </c>
      <c r="X23" s="4">
        <f t="shared" ca="1" si="5"/>
        <v>8.7856274925346561E-2</v>
      </c>
      <c r="Y23" s="4">
        <f t="shared" ca="1" si="6"/>
        <v>2.6652939653634748E-2</v>
      </c>
    </row>
    <row r="24" spans="1:25" x14ac:dyDescent="0.25">
      <c r="A24">
        <v>7</v>
      </c>
      <c r="B24">
        <v>1755164061.2739999</v>
      </c>
      <c r="C24" s="1">
        <v>2.47161627793093E-5</v>
      </c>
      <c r="D24" s="1">
        <v>8.6949389572031396E-2</v>
      </c>
      <c r="E24" s="1">
        <v>1.4874197588248901</v>
      </c>
      <c r="F24" s="1">
        <v>1.3676611282286</v>
      </c>
      <c r="G24" s="1">
        <v>3.2551918042481498</v>
      </c>
      <c r="H24" s="1">
        <v>2.6710988107846299E-2</v>
      </c>
      <c r="I24" s="1">
        <v>0.45693767011939401</v>
      </c>
      <c r="J24" s="1">
        <v>0.42014763199015098</v>
      </c>
      <c r="L24" s="4">
        <f t="shared" si="0"/>
        <v>8.6943647090527168E-2</v>
      </c>
      <c r="M24" s="4">
        <f t="shared" si="1"/>
        <v>2.6709224008570672E-2</v>
      </c>
      <c r="O24" s="1">
        <f ca="1">C24-Summary!B$5</f>
        <v>3.1753737883237821E-5</v>
      </c>
      <c r="P24" s="1">
        <f ca="1">D24-Summary!C$5</f>
        <v>8.6937119019055875E-2</v>
      </c>
      <c r="Q24" s="1">
        <f ca="1">E24-Summary!D$5</f>
        <v>1.4873558430828393</v>
      </c>
      <c r="R24" s="1">
        <f ca="1">F24-Summary!E$5</f>
        <v>1.3675783624813642</v>
      </c>
      <c r="S24" s="1">
        <f ca="1">G24-Summary!F$5</f>
        <v>3.2549719892773017</v>
      </c>
      <c r="T24" s="1">
        <f t="shared" ca="1" si="2"/>
        <v>2.6709022168377689E-2</v>
      </c>
      <c r="U24" s="1">
        <f t="shared" ca="1" si="3"/>
        <v>0.45694889172090097</v>
      </c>
      <c r="V24" s="1">
        <f t="shared" ca="1" si="4"/>
        <v>0.42015057794245608</v>
      </c>
      <c r="X24" s="4">
        <f t="shared" ca="1" si="5"/>
        <v>8.6929741447783468E-2</v>
      </c>
      <c r="Y24" s="4">
        <f t="shared" ca="1" si="6"/>
        <v>2.6706755613919858E-2</v>
      </c>
    </row>
    <row r="25" spans="1:25" x14ac:dyDescent="0.25">
      <c r="A25">
        <v>8</v>
      </c>
      <c r="B25">
        <v>1755164067.2709999</v>
      </c>
      <c r="C25" s="1">
        <v>-1.29624334073515E-4</v>
      </c>
      <c r="D25" s="1">
        <v>8.7961124648465394E-2</v>
      </c>
      <c r="E25" s="1">
        <v>1.5066006068795199</v>
      </c>
      <c r="F25" s="1">
        <v>1.3850434947107799</v>
      </c>
      <c r="G25" s="1">
        <v>3.2976329237892199</v>
      </c>
      <c r="H25" s="1">
        <v>2.6674019419781699E-2</v>
      </c>
      <c r="I25" s="1">
        <v>0.45687335179451299</v>
      </c>
      <c r="J25" s="1">
        <v>0.42001142235056899</v>
      </c>
      <c r="L25" s="4">
        <f t="shared" si="0"/>
        <v>8.7991241189918953E-2</v>
      </c>
      <c r="M25" s="4">
        <f t="shared" si="1"/>
        <v>2.6683152195366433E-2</v>
      </c>
      <c r="O25" s="1">
        <f ca="1">C25-Summary!B$5</f>
        <v>-1.2258675896958647E-4</v>
      </c>
      <c r="P25" s="1">
        <f ca="1">D25-Summary!C$5</f>
        <v>8.7948854095489873E-2</v>
      </c>
      <c r="Q25" s="1">
        <f ca="1">E25-Summary!D$5</f>
        <v>1.5065366911374691</v>
      </c>
      <c r="R25" s="1">
        <f ca="1">F25-Summary!E$5</f>
        <v>1.3849607289635442</v>
      </c>
      <c r="S25" s="1">
        <f ca="1">G25-Summary!F$5</f>
        <v>3.2974131088183718</v>
      </c>
      <c r="T25" s="1">
        <f t="shared" ca="1" si="2"/>
        <v>2.6672076319550493E-2</v>
      </c>
      <c r="U25" s="1">
        <f t="shared" ca="1" si="3"/>
        <v>0.4568844246747526</v>
      </c>
      <c r="V25" s="1">
        <f t="shared" ca="1" si="4"/>
        <v>0.42001432130529892</v>
      </c>
      <c r="X25" s="4">
        <f t="shared" ca="1" si="5"/>
        <v>8.7977335547175253E-2</v>
      </c>
      <c r="Y25" s="4">
        <f t="shared" ca="1" si="6"/>
        <v>2.6680713833488075E-2</v>
      </c>
    </row>
    <row r="26" spans="1:25" x14ac:dyDescent="0.25">
      <c r="A26">
        <v>9</v>
      </c>
      <c r="B26">
        <v>1755164073.2720001</v>
      </c>
      <c r="C26" s="1">
        <v>-6.6955645732442898E-5</v>
      </c>
      <c r="D26" s="1">
        <v>8.8731102016696303E-2</v>
      </c>
      <c r="E26" s="1">
        <v>1.5173628762358999</v>
      </c>
      <c r="F26" s="1">
        <v>1.39494167660942</v>
      </c>
      <c r="G26" s="1">
        <v>3.3218665886614098</v>
      </c>
      <c r="H26" s="1">
        <v>2.6711217819392199E-2</v>
      </c>
      <c r="I26" s="1">
        <v>0.45678019743933901</v>
      </c>
      <c r="J26" s="1">
        <v>0.41992706190272799</v>
      </c>
      <c r="L26" s="4">
        <f t="shared" si="0"/>
        <v>8.8746658297040287E-2</v>
      </c>
      <c r="M26" s="4">
        <f t="shared" si="1"/>
        <v>2.6715900813103374E-2</v>
      </c>
      <c r="O26" s="1">
        <f ca="1">C26-Summary!B$5</f>
        <v>-5.9918070628514381E-5</v>
      </c>
      <c r="P26" s="1">
        <f ca="1">D26-Summary!C$5</f>
        <v>8.8718831463720782E-2</v>
      </c>
      <c r="Q26" s="1">
        <f ca="1">E26-Summary!D$5</f>
        <v>1.5172989604938492</v>
      </c>
      <c r="R26" s="1">
        <f ca="1">F26-Summary!E$5</f>
        <v>1.3948589108621843</v>
      </c>
      <c r="S26" s="1">
        <f ca="1">G26-Summary!F$5</f>
        <v>3.3216467736905617</v>
      </c>
      <c r="T26" s="1">
        <f t="shared" ca="1" si="2"/>
        <v>2.6709291357054347E-2</v>
      </c>
      <c r="U26" s="1">
        <f t="shared" ca="1" si="3"/>
        <v>0.45679118337078123</v>
      </c>
      <c r="V26" s="1">
        <f t="shared" ca="1" si="4"/>
        <v>0.41992993412493618</v>
      </c>
      <c r="X26" s="4">
        <f t="shared" ca="1" si="5"/>
        <v>8.8732752654296601E-2</v>
      </c>
      <c r="Y26" s="4">
        <f t="shared" ca="1" si="6"/>
        <v>2.6713482407916857E-2</v>
      </c>
    </row>
    <row r="27" spans="1:25" x14ac:dyDescent="0.25">
      <c r="A27">
        <v>10</v>
      </c>
      <c r="B27">
        <v>1755164079.27</v>
      </c>
      <c r="C27" s="1">
        <v>2.67968306389295E-4</v>
      </c>
      <c r="D27" s="1">
        <v>8.9355726062719604E-2</v>
      </c>
      <c r="E27" s="1">
        <v>1.52531030267907</v>
      </c>
      <c r="F27" s="1">
        <v>1.40185393571238</v>
      </c>
      <c r="G27" s="1">
        <v>3.3395069535551301</v>
      </c>
      <c r="H27" s="1">
        <v>2.67571612532785E-2</v>
      </c>
      <c r="I27" s="1">
        <v>0.45674715576060598</v>
      </c>
      <c r="J27" s="1">
        <v>0.419778714405735</v>
      </c>
      <c r="L27" s="4">
        <f t="shared" si="0"/>
        <v>8.9293467084378131E-2</v>
      </c>
      <c r="M27" s="4">
        <f t="shared" si="1"/>
        <v>2.6738518088521786E-2</v>
      </c>
      <c r="O27" s="1">
        <f ca="1">C27-Summary!B$5</f>
        <v>2.7500588149322351E-4</v>
      </c>
      <c r="P27" s="1">
        <f ca="1">D27-Summary!C$5</f>
        <v>8.9343455509744082E-2</v>
      </c>
      <c r="Q27" s="1">
        <f ca="1">E27-Summary!D$5</f>
        <v>1.5252463869370192</v>
      </c>
      <c r="R27" s="1">
        <f ca="1">F27-Summary!E$5</f>
        <v>1.4017711699651443</v>
      </c>
      <c r="S27" s="1">
        <f ca="1">G27-Summary!F$5</f>
        <v>3.3392871385842819</v>
      </c>
      <c r="T27" s="1">
        <f t="shared" ca="1" si="2"/>
        <v>2.6755247992127435E-2</v>
      </c>
      <c r="U27" s="1">
        <f t="shared" ca="1" si="3"/>
        <v>0.45675808148192365</v>
      </c>
      <c r="V27" s="1">
        <f t="shared" ca="1" si="4"/>
        <v>0.41978156168967146</v>
      </c>
      <c r="X27" s="4">
        <f t="shared" ca="1" si="5"/>
        <v>8.9279561441634431E-2</v>
      </c>
      <c r="Y27" s="4">
        <f t="shared" ca="1" si="6"/>
        <v>2.6736113947806606E-2</v>
      </c>
    </row>
    <row r="28" spans="1:25" x14ac:dyDescent="0.25">
      <c r="A28">
        <v>11</v>
      </c>
      <c r="B28">
        <v>1755164086.2709999</v>
      </c>
      <c r="C28" s="1">
        <v>7.8778460048240307E-6</v>
      </c>
      <c r="D28" s="1">
        <v>8.9443869739833204E-2</v>
      </c>
      <c r="E28" s="1">
        <v>1.52869024192683</v>
      </c>
      <c r="F28" s="1">
        <v>1.4057515178111899</v>
      </c>
      <c r="G28" s="1">
        <v>3.34713430931932</v>
      </c>
      <c r="H28" s="1">
        <v>2.6722521857218899E-2</v>
      </c>
      <c r="I28" s="1">
        <v>0.45671613405848299</v>
      </c>
      <c r="J28" s="1">
        <v>0.419986587899147</v>
      </c>
      <c r="L28" s="4">
        <f t="shared" si="0"/>
        <v>8.9442039423963393E-2</v>
      </c>
      <c r="M28" s="4">
        <f t="shared" si="1"/>
        <v>2.6721975026497369E-2</v>
      </c>
      <c r="O28" s="1">
        <f ca="1">C28-Summary!B$5</f>
        <v>1.4915421108752549E-5</v>
      </c>
      <c r="P28" s="1">
        <f ca="1">D28-Summary!C$5</f>
        <v>8.9431599186857683E-2</v>
      </c>
      <c r="Q28" s="1">
        <f ca="1">E28-Summary!D$5</f>
        <v>1.5286263261847792</v>
      </c>
      <c r="R28" s="1">
        <f ca="1">F28-Summary!E$5</f>
        <v>1.4056687520639541</v>
      </c>
      <c r="S28" s="1">
        <f ca="1">G28-Summary!F$5</f>
        <v>3.3469144943484719</v>
      </c>
      <c r="T28" s="1">
        <f t="shared" ca="1" si="2"/>
        <v>2.6720610681231913E-2</v>
      </c>
      <c r="U28" s="1">
        <f t="shared" ca="1" si="3"/>
        <v>0.45672703284352945</v>
      </c>
      <c r="V28" s="1">
        <f t="shared" ca="1" si="4"/>
        <v>0.41998944234683505</v>
      </c>
      <c r="X28" s="4">
        <f t="shared" ca="1" si="5"/>
        <v>8.9428133781219693E-2</v>
      </c>
      <c r="Y28" s="4">
        <f t="shared" ca="1" si="6"/>
        <v>2.6719575278133373E-2</v>
      </c>
    </row>
    <row r="29" spans="1:25" x14ac:dyDescent="0.25">
      <c r="A29">
        <v>12</v>
      </c>
      <c r="B29">
        <v>1755164092.27</v>
      </c>
      <c r="C29" s="1">
        <v>-1.36373633948273E-5</v>
      </c>
      <c r="D29" s="1">
        <v>8.9531041477971002E-2</v>
      </c>
      <c r="E29" s="1">
        <v>1.5352101424028399</v>
      </c>
      <c r="F29" s="1">
        <v>1.41109946245608</v>
      </c>
      <c r="G29" s="1">
        <v>3.3613643339796999</v>
      </c>
      <c r="H29" s="1">
        <v>2.6635327974688899E-2</v>
      </c>
      <c r="I29" s="1">
        <v>0.45672232756311398</v>
      </c>
      <c r="J29" s="1">
        <v>0.41979961773004498</v>
      </c>
      <c r="L29" s="4">
        <f t="shared" si="0"/>
        <v>8.9534209943390189E-2</v>
      </c>
      <c r="M29" s="4">
        <f t="shared" si="1"/>
        <v>2.6636270587599715E-2</v>
      </c>
      <c r="O29" s="1">
        <f ca="1">C29-Summary!B$5</f>
        <v>-6.5997882908987803E-6</v>
      </c>
      <c r="P29" s="1">
        <f ca="1">D29-Summary!C$5</f>
        <v>8.951877092499548E-2</v>
      </c>
      <c r="Q29" s="1">
        <f ca="1">E29-Summary!D$5</f>
        <v>1.5351462266607891</v>
      </c>
      <c r="R29" s="1">
        <f ca="1">F29-Summary!E$5</f>
        <v>1.4110166967088442</v>
      </c>
      <c r="S29" s="1">
        <f ca="1">G29-Summary!F$5</f>
        <v>3.3611445190088518</v>
      </c>
      <c r="T29" s="1">
        <f t="shared" ca="1" si="2"/>
        <v>2.6633419187638247E-2</v>
      </c>
      <c r="U29" s="1">
        <f t="shared" ca="1" si="3"/>
        <v>0.45673318061119234</v>
      </c>
      <c r="V29" s="1">
        <f t="shared" ca="1" si="4"/>
        <v>0.41980244786526782</v>
      </c>
      <c r="X29" s="4">
        <f t="shared" ca="1" si="5"/>
        <v>8.9520304300646503E-2</v>
      </c>
      <c r="Y29" s="4">
        <f t="shared" ca="1" si="6"/>
        <v>2.6633875394041259E-2</v>
      </c>
    </row>
    <row r="30" spans="1:25" x14ac:dyDescent="0.25">
      <c r="A30">
        <v>13</v>
      </c>
      <c r="B30">
        <v>1755164098.2709999</v>
      </c>
      <c r="C30" s="1">
        <v>-4.2829820925779401E-6</v>
      </c>
      <c r="D30" s="1">
        <v>8.8006113798581601E-2</v>
      </c>
      <c r="E30" s="1">
        <v>1.50580947780522</v>
      </c>
      <c r="F30" s="1">
        <v>1.3842462750393201</v>
      </c>
      <c r="G30" s="1">
        <v>3.2965974687927599</v>
      </c>
      <c r="H30" s="1">
        <v>2.6696044825518201E-2</v>
      </c>
      <c r="I30" s="1">
        <v>0.45677687132261702</v>
      </c>
      <c r="J30" s="1">
        <v>0.41990151607628301</v>
      </c>
      <c r="L30" s="4">
        <f t="shared" si="0"/>
        <v>8.800710889420664E-2</v>
      </c>
      <c r="M30" s="4">
        <f t="shared" si="1"/>
        <v>2.6696346680881101E-2</v>
      </c>
      <c r="O30" s="1">
        <f ca="1">C30-Summary!B$5</f>
        <v>2.7545930113505793E-6</v>
      </c>
      <c r="P30" s="1">
        <f ca="1">D30-Summary!C$5</f>
        <v>8.7993843245606079E-2</v>
      </c>
      <c r="Q30" s="1">
        <f ca="1">E30-Summary!D$5</f>
        <v>1.5057455620631692</v>
      </c>
      <c r="R30" s="1">
        <f ca="1">F30-Summary!E$5</f>
        <v>1.3841635092920843</v>
      </c>
      <c r="S30" s="1">
        <f ca="1">G30-Summary!F$5</f>
        <v>3.2963776538219118</v>
      </c>
      <c r="T30" s="1">
        <f t="shared" ca="1" si="2"/>
        <v>2.6694102583659847E-2</v>
      </c>
      <c r="U30" s="1">
        <f t="shared" ca="1" si="3"/>
        <v>0.45678794124737682</v>
      </c>
      <c r="V30" s="1">
        <f t="shared" ca="1" si="4"/>
        <v>0.41990440861266204</v>
      </c>
      <c r="X30" s="4">
        <f t="shared" ca="1" si="5"/>
        <v>8.7993203251462954E-2</v>
      </c>
      <c r="Y30" s="4">
        <f t="shared" ca="1" si="6"/>
        <v>2.6693908432925212E-2</v>
      </c>
    </row>
    <row r="31" spans="1:25" x14ac:dyDescent="0.25">
      <c r="A31">
        <v>14</v>
      </c>
      <c r="B31">
        <v>1755164104.2739999</v>
      </c>
      <c r="C31" s="1">
        <v>2.6422551213541799E-4</v>
      </c>
      <c r="D31" s="1">
        <v>8.6097763889190895E-2</v>
      </c>
      <c r="E31" s="1">
        <v>1.4730512836368199</v>
      </c>
      <c r="F31" s="1">
        <v>1.3546046773701299</v>
      </c>
      <c r="G31" s="1">
        <v>3.2248811606725898</v>
      </c>
      <c r="H31" s="1">
        <v>2.66979648550007E-2</v>
      </c>
      <c r="I31" s="1">
        <v>0.45677691990659203</v>
      </c>
      <c r="J31" s="1">
        <v>0.42004793661531797</v>
      </c>
      <c r="L31" s="4">
        <f t="shared" si="0"/>
        <v>8.6036374500800289E-2</v>
      </c>
      <c r="M31" s="4">
        <f t="shared" si="1"/>
        <v>2.6678928684260823E-2</v>
      </c>
      <c r="O31" s="1">
        <f ca="1">C31-Summary!B$5</f>
        <v>2.7126308723934649E-4</v>
      </c>
      <c r="P31" s="1">
        <f ca="1">D31-Summary!C$5</f>
        <v>8.6085493336215374E-2</v>
      </c>
      <c r="Q31" s="1">
        <f ca="1">E31-Summary!D$5</f>
        <v>1.4729873678947691</v>
      </c>
      <c r="R31" s="1">
        <f ca="1">F31-Summary!E$5</f>
        <v>1.3545219116228941</v>
      </c>
      <c r="S31" s="1">
        <f ca="1">G31-Summary!F$5</f>
        <v>3.2246613457017417</v>
      </c>
      <c r="T31" s="1">
        <f t="shared" ca="1" si="2"/>
        <v>2.6695979548662246E-2</v>
      </c>
      <c r="U31" s="1">
        <f t="shared" ca="1" si="3"/>
        <v>0.45678823602923851</v>
      </c>
      <c r="V31" s="1">
        <f t="shared" ca="1" si="4"/>
        <v>0.42005090346258572</v>
      </c>
      <c r="X31" s="4">
        <f t="shared" ca="1" si="5"/>
        <v>8.6022468858056589E-2</v>
      </c>
      <c r="Y31" s="4">
        <f t="shared" ca="1" si="6"/>
        <v>2.6676435022461753E-2</v>
      </c>
    </row>
    <row r="32" spans="1:25" x14ac:dyDescent="0.25">
      <c r="A32">
        <v>15</v>
      </c>
      <c r="B32">
        <v>1755164110.2709999</v>
      </c>
      <c r="C32" s="1">
        <v>1.3296891996474401E-6</v>
      </c>
      <c r="D32" s="1">
        <v>8.4302097562355197E-2</v>
      </c>
      <c r="E32" s="1">
        <v>1.44250818246346</v>
      </c>
      <c r="F32" s="1">
        <v>1.32598588683622</v>
      </c>
      <c r="G32" s="1">
        <v>3.1576070236054399</v>
      </c>
      <c r="H32" s="1">
        <v>2.6698096670084201E-2</v>
      </c>
      <c r="I32" s="1">
        <v>0.45683587972779599</v>
      </c>
      <c r="J32" s="1">
        <v>0.41993379065966802</v>
      </c>
      <c r="L32" s="4">
        <f t="shared" si="0"/>
        <v>8.4301788626226906E-2</v>
      </c>
      <c r="M32" s="4">
        <f t="shared" si="1"/>
        <v>2.6697998831396338E-2</v>
      </c>
      <c r="O32" s="1">
        <f ca="1">C32-Summary!B$5</f>
        <v>8.3672643035759597E-6</v>
      </c>
      <c r="P32" s="1">
        <f ca="1">D32-Summary!C$5</f>
        <v>8.4289827009379675E-2</v>
      </c>
      <c r="Q32" s="1">
        <f ca="1">E32-Summary!D$5</f>
        <v>1.4424442667214092</v>
      </c>
      <c r="R32" s="1">
        <f ca="1">F32-Summary!E$5</f>
        <v>1.3259031210889842</v>
      </c>
      <c r="S32" s="1">
        <f ca="1">G32-Summary!F$5</f>
        <v>3.1573872086345918</v>
      </c>
      <c r="T32" s="1">
        <f t="shared" ca="1" si="2"/>
        <v>2.669606907219679E-2</v>
      </c>
      <c r="U32" s="1">
        <f t="shared" ca="1" si="3"/>
        <v>0.45684744106668895</v>
      </c>
      <c r="V32" s="1">
        <f t="shared" ca="1" si="4"/>
        <v>0.41993681277449951</v>
      </c>
      <c r="X32" s="4">
        <f t="shared" ca="1" si="5"/>
        <v>8.4287882983483206E-2</v>
      </c>
      <c r="Y32" s="4">
        <f t="shared" ca="1" si="6"/>
        <v>2.669545336504147E-2</v>
      </c>
    </row>
    <row r="33" spans="1:25" x14ac:dyDescent="0.25">
      <c r="A33">
        <v>16</v>
      </c>
      <c r="B33">
        <v>1755164117.2709999</v>
      </c>
      <c r="C33" s="1">
        <v>1.3417221686076199E-4</v>
      </c>
      <c r="D33" s="1">
        <v>8.4916230318252697E-2</v>
      </c>
      <c r="E33" s="1">
        <v>1.45438832882076</v>
      </c>
      <c r="F33" s="1">
        <v>1.3367399723609701</v>
      </c>
      <c r="G33" s="1">
        <v>3.1823881635421598</v>
      </c>
      <c r="H33" s="1">
        <v>2.66831781525157E-2</v>
      </c>
      <c r="I33" s="1">
        <v>0.45701160703223598</v>
      </c>
      <c r="J33" s="1">
        <v>0.42004303173158802</v>
      </c>
      <c r="L33" s="4">
        <f t="shared" si="0"/>
        <v>8.4885057134915759E-2</v>
      </c>
      <c r="M33" s="4">
        <f t="shared" si="1"/>
        <v>2.6673382621067311E-2</v>
      </c>
      <c r="O33" s="1">
        <f ca="1">C33-Summary!B$5</f>
        <v>1.4120979196469052E-4</v>
      </c>
      <c r="P33" s="1">
        <f ca="1">D33-Summary!C$5</f>
        <v>8.4903959765277176E-2</v>
      </c>
      <c r="Q33" s="1">
        <f ca="1">E33-Summary!D$5</f>
        <v>1.4543244130787092</v>
      </c>
      <c r="R33" s="1">
        <f ca="1">F33-Summary!E$5</f>
        <v>1.3366572066137343</v>
      </c>
      <c r="S33" s="1">
        <f ca="1">G33-Summary!F$5</f>
        <v>3.1821683485713117</v>
      </c>
      <c r="T33" s="1">
        <f t="shared" ca="1" si="2"/>
        <v>2.6681165314021253E-2</v>
      </c>
      <c r="U33" s="1">
        <f t="shared" ca="1" si="3"/>
        <v>0.45702309047591799</v>
      </c>
      <c r="V33" s="1">
        <f t="shared" ca="1" si="4"/>
        <v>0.42004603785775479</v>
      </c>
      <c r="X33" s="4">
        <f t="shared" ca="1" si="5"/>
        <v>8.4871151492172059E-2</v>
      </c>
      <c r="Y33" s="4">
        <f t="shared" ca="1" si="6"/>
        <v>2.6670855277118322E-2</v>
      </c>
    </row>
    <row r="34" spans="1:25" x14ac:dyDescent="0.25">
      <c r="A34">
        <v>17</v>
      </c>
      <c r="B34">
        <v>1755164123.273</v>
      </c>
      <c r="C34" s="1">
        <v>7.0555256765581403E-5</v>
      </c>
      <c r="D34" s="1">
        <v>8.6434618458767001E-2</v>
      </c>
      <c r="E34" s="1">
        <v>1.4808548615004899</v>
      </c>
      <c r="F34" s="1">
        <v>1.36271618808619</v>
      </c>
      <c r="G34" s="1">
        <v>3.2439614393226401</v>
      </c>
      <c r="H34" s="1">
        <v>2.6644773705082898E-2</v>
      </c>
      <c r="I34" s="1">
        <v>0.456495827462641</v>
      </c>
      <c r="J34" s="1">
        <v>0.420077801039071</v>
      </c>
      <c r="L34" s="4">
        <f t="shared" si="0"/>
        <v>8.6418225855245959E-2</v>
      </c>
      <c r="M34" s="4">
        <f t="shared" si="1"/>
        <v>2.6639720438011938E-2</v>
      </c>
      <c r="O34" s="1">
        <f ca="1">C34-Summary!B$5</f>
        <v>7.759283186950992E-5</v>
      </c>
      <c r="P34" s="1">
        <f ca="1">D34-Summary!C$5</f>
        <v>8.642234790579148E-2</v>
      </c>
      <c r="Q34" s="1">
        <f ca="1">E34-Summary!D$5</f>
        <v>1.4807909457584392</v>
      </c>
      <c r="R34" s="1">
        <f ca="1">F34-Summary!E$5</f>
        <v>1.3626334223389542</v>
      </c>
      <c r="S34" s="1">
        <f ca="1">G34-Summary!F$5</f>
        <v>3.243741624351792</v>
      </c>
      <c r="T34" s="1">
        <f t="shared" ca="1" si="2"/>
        <v>2.6642796472133183E-2</v>
      </c>
      <c r="U34" s="1">
        <f t="shared" ca="1" si="3"/>
        <v>0.45650705797332136</v>
      </c>
      <c r="V34" s="1">
        <f t="shared" ca="1" si="4"/>
        <v>0.42008075245859139</v>
      </c>
      <c r="X34" s="4">
        <f t="shared" ca="1" si="5"/>
        <v>8.6404320212502259E-2</v>
      </c>
      <c r="Y34" s="4">
        <f t="shared" ca="1" si="6"/>
        <v>2.6637238787404569E-2</v>
      </c>
    </row>
    <row r="35" spans="1:25" x14ac:dyDescent="0.25">
      <c r="A35">
        <v>18</v>
      </c>
      <c r="B35">
        <v>1755164129.2709999</v>
      </c>
      <c r="C35" s="1">
        <v>-5.0118604259512398E-5</v>
      </c>
      <c r="D35" s="1">
        <v>8.7856483597020502E-2</v>
      </c>
      <c r="E35" s="1">
        <v>1.4986936953703001</v>
      </c>
      <c r="F35" s="1">
        <v>1.3773958711546499</v>
      </c>
      <c r="G35" s="1">
        <v>3.2810394830442799</v>
      </c>
      <c r="H35" s="1">
        <v>2.6777027235131999E-2</v>
      </c>
      <c r="I35" s="1">
        <v>0.45677405075898603</v>
      </c>
      <c r="J35" s="1">
        <v>0.41980472294610899</v>
      </c>
      <c r="L35" s="4">
        <f t="shared" si="0"/>
        <v>8.7868128008029928E-2</v>
      </c>
      <c r="M35" s="4">
        <f t="shared" si="1"/>
        <v>2.6780576235706361E-2</v>
      </c>
      <c r="O35" s="1">
        <f ca="1">C35-Summary!B$5</f>
        <v>-4.3081029155583882E-5</v>
      </c>
      <c r="P35" s="1">
        <f ca="1">D35-Summary!C$5</f>
        <v>8.784421304404498E-2</v>
      </c>
      <c r="Q35" s="1">
        <f ca="1">E35-Summary!D$5</f>
        <v>1.4986297796282493</v>
      </c>
      <c r="R35" s="1">
        <f ca="1">F35-Summary!E$5</f>
        <v>1.3773131054074141</v>
      </c>
      <c r="S35" s="1">
        <f ca="1">G35-Summary!F$5</f>
        <v>3.2808196680734318</v>
      </c>
      <c r="T35" s="1">
        <f t="shared" ca="1" si="2"/>
        <v>2.6775081208784936E-2</v>
      </c>
      <c r="U35" s="1">
        <f t="shared" ca="1" si="3"/>
        <v>0.45678517298949167</v>
      </c>
      <c r="V35" s="1">
        <f t="shared" ca="1" si="4"/>
        <v>0.41980762271405248</v>
      </c>
      <c r="X35" s="4">
        <f t="shared" ca="1" si="5"/>
        <v>8.7854222365286241E-2</v>
      </c>
      <c r="Y35" s="4">
        <f t="shared" ca="1" si="6"/>
        <v>2.6778132068708348E-2</v>
      </c>
    </row>
    <row r="36" spans="1:25" x14ac:dyDescent="0.25">
      <c r="A36">
        <v>19</v>
      </c>
      <c r="B36">
        <v>1755164135.2720001</v>
      </c>
      <c r="C36" s="1">
        <v>1.09847601415223E-4</v>
      </c>
      <c r="D36" s="1">
        <v>8.6811636136414905E-2</v>
      </c>
      <c r="E36" s="1">
        <v>1.48672265005712</v>
      </c>
      <c r="F36" s="1">
        <v>1.3660748019978799</v>
      </c>
      <c r="G36" s="1">
        <v>3.2535815377203798</v>
      </c>
      <c r="H36" s="1">
        <v>2.66818689281225E-2</v>
      </c>
      <c r="I36" s="1">
        <v>0.45694955937658499</v>
      </c>
      <c r="J36" s="1">
        <v>0.41986800888814402</v>
      </c>
      <c r="L36" s="4">
        <f t="shared" si="0"/>
        <v>8.6786114463611411E-2</v>
      </c>
      <c r="M36" s="4">
        <f t="shared" si="1"/>
        <v>2.6674024750096798E-2</v>
      </c>
      <c r="O36" s="1">
        <f ca="1">C36-Summary!B$5</f>
        <v>1.1688517651915151E-4</v>
      </c>
      <c r="P36" s="1">
        <f ca="1">D36-Summary!C$5</f>
        <v>8.6799365583439383E-2</v>
      </c>
      <c r="Q36" s="1">
        <f ca="1">E36-Summary!D$5</f>
        <v>1.4866587343150692</v>
      </c>
      <c r="R36" s="1">
        <f ca="1">F36-Summary!E$5</f>
        <v>1.3659920362506441</v>
      </c>
      <c r="S36" s="1">
        <f ca="1">G36-Summary!F$5</f>
        <v>3.2533617227495317</v>
      </c>
      <c r="T36" s="1">
        <f t="shared" ca="1" si="2"/>
        <v>2.6679900048151472E-2</v>
      </c>
      <c r="U36" s="1">
        <f t="shared" ca="1" si="3"/>
        <v>0.45696078733558132</v>
      </c>
      <c r="V36" s="1">
        <f t="shared" ca="1" si="4"/>
        <v>0.41987093740569237</v>
      </c>
      <c r="X36" s="4">
        <f t="shared" ca="1" si="5"/>
        <v>8.6772208820867711E-2</v>
      </c>
      <c r="Y36" s="4">
        <f t="shared" ca="1" si="6"/>
        <v>2.6671552755447504E-2</v>
      </c>
    </row>
    <row r="37" spans="1:25" x14ac:dyDescent="0.25">
      <c r="A37">
        <v>20</v>
      </c>
      <c r="B37">
        <v>1755164141.2690001</v>
      </c>
      <c r="C37" s="1">
        <v>-6.1343330455499497E-5</v>
      </c>
      <c r="D37" s="1">
        <v>8.6476610982594598E-2</v>
      </c>
      <c r="E37" s="1">
        <v>1.4813112755427</v>
      </c>
      <c r="F37" s="1">
        <v>1.36178161647173</v>
      </c>
      <c r="G37" s="1">
        <v>3.24171194372189</v>
      </c>
      <c r="H37" s="1">
        <v>2.66762169137423E-2</v>
      </c>
      <c r="I37" s="1">
        <v>0.45695339415073699</v>
      </c>
      <c r="J37" s="1">
        <v>0.42008100661412801</v>
      </c>
      <c r="L37" s="4">
        <f>D37-1/$R$1*$N$7/$N$6*C37</f>
        <v>8.6490863313900809E-2</v>
      </c>
      <c r="M37" s="4">
        <f t="shared" si="1"/>
        <v>2.6680613458393378E-2</v>
      </c>
      <c r="O37" s="1">
        <f ca="1">C37-Summary!B$5</f>
        <v>-5.430575535157098E-5</v>
      </c>
      <c r="P37" s="1">
        <f ca="1">D37-Summary!C$5</f>
        <v>8.6464340429619077E-2</v>
      </c>
      <c r="Q37" s="1">
        <f ca="1">E37-Summary!D$5</f>
        <v>1.4812473598006493</v>
      </c>
      <c r="R37" s="1">
        <f ca="1">F37-Summary!E$5</f>
        <v>1.3616988507244943</v>
      </c>
      <c r="S37" s="1">
        <f ca="1">G37-Summary!F$5</f>
        <v>3.2414921287510419</v>
      </c>
      <c r="T37" s="1">
        <f t="shared" ca="1" si="2"/>
        <v>2.667424044090895E-2</v>
      </c>
      <c r="U37" s="1">
        <f t="shared" ca="1" si="3"/>
        <v>0.45696466348396747</v>
      </c>
      <c r="V37" s="1">
        <f t="shared" ca="1" si="4"/>
        <v>0.42008396029922229</v>
      </c>
      <c r="X37" s="4">
        <f t="shared" ca="1" si="5"/>
        <v>8.6476957671157109E-2</v>
      </c>
      <c r="Y37" s="4">
        <f t="shared" ca="1" si="6"/>
        <v>2.6678132858671166E-2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5.3582125445103798E-5</v>
      </c>
      <c r="D40" s="1">
        <v>8.7763022652329797E-2</v>
      </c>
      <c r="E40" s="1">
        <v>1.5015237254679901</v>
      </c>
      <c r="F40" s="1">
        <v>1.3804003418391499</v>
      </c>
      <c r="G40" s="1">
        <v>3.28684892137208</v>
      </c>
      <c r="H40" s="1">
        <v>2.67011174469622E-2</v>
      </c>
      <c r="I40" s="1">
        <v>0.45682797072779202</v>
      </c>
      <c r="J40" s="1">
        <v>0.41997735920033902</v>
      </c>
      <c r="L40">
        <f>AVERAGE(L18:L37)</f>
        <v>8.7750573536863399E-2</v>
      </c>
      <c r="M40">
        <f t="shared" ref="M40:Y40" si="7">AVERAGE(M18:M37)</f>
        <v>2.6697326871919402E-2</v>
      </c>
      <c r="O40">
        <f t="shared" ca="1" si="7"/>
        <v>6.0619700549032274E-5</v>
      </c>
      <c r="P40">
        <f t="shared" ca="1" si="7"/>
        <v>8.7750752099354248E-2</v>
      </c>
      <c r="Q40">
        <f t="shared" ca="1" si="7"/>
        <v>1.5014598097259406</v>
      </c>
      <c r="R40">
        <f t="shared" ca="1" si="7"/>
        <v>1.3803175760919095</v>
      </c>
      <c r="S40">
        <f t="shared" ca="1" si="7"/>
        <v>3.2866291064012358</v>
      </c>
      <c r="T40">
        <f t="shared" ca="1" si="7"/>
        <v>2.6699169196909105E-2</v>
      </c>
      <c r="U40">
        <f t="shared" ca="1" si="7"/>
        <v>0.45683908020964414</v>
      </c>
      <c r="V40">
        <f t="shared" ca="1" si="7"/>
        <v>0.4199802662854335</v>
      </c>
      <c r="X40">
        <f t="shared" ca="1" si="7"/>
        <v>8.7736667894119685E-2</v>
      </c>
      <c r="Y40">
        <f t="shared" ca="1" si="7"/>
        <v>2.6694880723261614E-2</v>
      </c>
    </row>
    <row r="41" spans="1:25" x14ac:dyDescent="0.25">
      <c r="A41" t="s">
        <v>4</v>
      </c>
      <c r="B41" t="s">
        <v>8</v>
      </c>
      <c r="C41" s="1">
        <v>47.740285301536602</v>
      </c>
      <c r="D41" s="1">
        <v>0.40108824315156799</v>
      </c>
      <c r="E41" s="1">
        <v>0.39178312136572402</v>
      </c>
      <c r="F41" s="1">
        <v>0.39072581188198802</v>
      </c>
      <c r="G41" s="1">
        <v>0.39243023312118802</v>
      </c>
      <c r="H41" s="1">
        <v>3.31944748277197E-2</v>
      </c>
      <c r="I41" s="1">
        <v>5.8888028004669699E-3</v>
      </c>
      <c r="J41" s="1">
        <v>5.9250529935344597E-3</v>
      </c>
      <c r="L41">
        <f>STDEV(L18:L37)/SQRT(COUNT(L18:L37))/L40</f>
        <v>4.0120237515741232E-3</v>
      </c>
      <c r="M41">
        <f t="shared" ref="M41:X41" si="8">STDEV(M18:M37)/SQRT(COUNT(M18:M37))/M40</f>
        <v>3.3033107966920017E-4</v>
      </c>
      <c r="O41">
        <f t="shared" ca="1" si="8"/>
        <v>0.42197931244198672</v>
      </c>
      <c r="P41">
        <f t="shared" ca="1" si="8"/>
        <v>4.0114432899035378E-3</v>
      </c>
      <c r="Q41">
        <f t="shared" ca="1" si="8"/>
        <v>3.917997992073579E-3</v>
      </c>
      <c r="R41">
        <f t="shared" ca="1" si="8"/>
        <v>3.9074924034103436E-3</v>
      </c>
      <c r="S41">
        <f t="shared" ca="1" si="8"/>
        <v>3.9245647947800779E-3</v>
      </c>
      <c r="T41">
        <f t="shared" ca="1" si="8"/>
        <v>3.3205540444866189E-4</v>
      </c>
      <c r="U41">
        <f t="shared" ca="1" si="8"/>
        <v>5.8902550361890521E-5</v>
      </c>
      <c r="V41">
        <f t="shared" ca="1" si="8"/>
        <v>5.926199879133609E-5</v>
      </c>
      <c r="X41">
        <f t="shared" ca="1" si="8"/>
        <v>4.0126596290277388E-3</v>
      </c>
      <c r="Y41">
        <f ca="1">STDEV(Y18:Y37)/SQRT(COUNT(Y18:Y37))/Y40</f>
        <v>3.3046647463065565E-4</v>
      </c>
    </row>
    <row r="42" spans="1:25" x14ac:dyDescent="0.25">
      <c r="A42" t="s">
        <v>4</v>
      </c>
      <c r="B42" t="s">
        <v>7</v>
      </c>
      <c r="C42" s="1">
        <v>2.5580259558119802E-5</v>
      </c>
      <c r="D42" s="1">
        <v>3.52007165692942E-4</v>
      </c>
      <c r="E42" s="1">
        <v>5.8827165196854202E-3</v>
      </c>
      <c r="F42" s="1">
        <v>5.3935804428727604E-3</v>
      </c>
      <c r="G42" s="1">
        <v>1.28985888844817E-2</v>
      </c>
      <c r="H42" s="1">
        <v>8.8632957096517808E-6</v>
      </c>
      <c r="I42" s="1">
        <v>2.6901698333534701E-5</v>
      </c>
      <c r="J42" s="1">
        <v>2.4883881093466601E-5</v>
      </c>
    </row>
    <row r="43" spans="1:25" x14ac:dyDescent="0.25">
      <c r="A43" t="s">
        <v>4</v>
      </c>
      <c r="B43" t="s">
        <v>6</v>
      </c>
      <c r="C43" s="1">
        <v>213.501046398939</v>
      </c>
      <c r="D43" s="1">
        <v>1.79372115332574</v>
      </c>
      <c r="E43" s="1">
        <v>1.7521073836216099</v>
      </c>
      <c r="F43" s="1">
        <v>1.7473789518638401</v>
      </c>
      <c r="G43" s="1">
        <v>1.75500135537013</v>
      </c>
      <c r="H43" s="1">
        <v>0.14845020438437401</v>
      </c>
      <c r="I43" s="1">
        <v>2.6335526735870501E-2</v>
      </c>
      <c r="J43" s="1">
        <v>2.64976425276633E-2</v>
      </c>
    </row>
    <row r="44" spans="1:25" x14ac:dyDescent="0.25">
      <c r="A44" t="s">
        <v>4</v>
      </c>
      <c r="B44" t="s">
        <v>5</v>
      </c>
      <c r="C44" s="1">
        <v>1.1439839850808899E-4</v>
      </c>
      <c r="D44" s="1">
        <v>1.5742239021129E-3</v>
      </c>
      <c r="E44" s="1">
        <v>2.6308308060755101E-2</v>
      </c>
      <c r="F44" s="1">
        <v>2.4120825024753802E-2</v>
      </c>
      <c r="G44" s="1">
        <v>5.7684243119048698E-2</v>
      </c>
      <c r="H44" s="1">
        <v>3.9637863422927197E-5</v>
      </c>
      <c r="I44" s="1">
        <v>1.20308052367952E-4</v>
      </c>
      <c r="J44" s="1">
        <v>1.1128409933802601E-4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CA06F-C9CE-4C88-BBCD-C4894AB4A215}">
  <dimension ref="A17:J45"/>
  <sheetViews>
    <sheetView workbookViewId="0"/>
  </sheetViews>
  <sheetFormatPr baseColWidth="10" defaultRowHeight="15" x14ac:dyDescent="0.25"/>
  <sheetData>
    <row r="17" spans="1:10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</row>
    <row r="18" spans="1:10" x14ac:dyDescent="0.25">
      <c r="A18">
        <v>1</v>
      </c>
      <c r="B18">
        <v>1755163671.2750001</v>
      </c>
      <c r="C18" s="1">
        <v>4.7330026629179699E-5</v>
      </c>
      <c r="D18" s="1">
        <v>2.6790339114854498E-4</v>
      </c>
      <c r="E18" s="1">
        <v>-8.1085471394068406E-5</v>
      </c>
      <c r="F18" s="1">
        <v>2.32938053164339E-4</v>
      </c>
      <c r="G18" s="1">
        <v>2.80185303370268E-4</v>
      </c>
      <c r="H18" s="1">
        <v>0.95616503765905103</v>
      </c>
      <c r="I18" s="1">
        <v>-0.28939944536245998</v>
      </c>
      <c r="J18" s="1">
        <v>0.83137141870895404</v>
      </c>
    </row>
    <row r="19" spans="1:10" x14ac:dyDescent="0.25">
      <c r="A19">
        <v>2</v>
      </c>
      <c r="B19">
        <v>1755163677.2709999</v>
      </c>
      <c r="C19" s="1">
        <v>1.27180784996322E-5</v>
      </c>
      <c r="D19" s="1">
        <v>9.8262856637084607E-5</v>
      </c>
      <c r="E19" s="1">
        <v>6.7063014457444903E-5</v>
      </c>
      <c r="F19" s="1">
        <v>6.2199694274792298E-5</v>
      </c>
      <c r="G19" s="1">
        <v>5.4032557340252699E-4</v>
      </c>
      <c r="H19" s="1">
        <v>0.181858607983897</v>
      </c>
      <c r="I19" s="1">
        <v>0.124115936314354</v>
      </c>
      <c r="J19" s="1">
        <v>0.115115214486535</v>
      </c>
    </row>
    <row r="20" spans="1:10" x14ac:dyDescent="0.25">
      <c r="A20">
        <v>3</v>
      </c>
      <c r="B20">
        <v>1755163683.273</v>
      </c>
      <c r="C20" s="1">
        <v>-2.3763473216821E-5</v>
      </c>
      <c r="D20" s="1">
        <v>-3.5741839780905197E-5</v>
      </c>
      <c r="E20" s="1">
        <v>9.0959981292202505E-5</v>
      </c>
      <c r="F20" s="1">
        <v>1.15964949421806E-4</v>
      </c>
      <c r="G20" s="1">
        <v>4.8829210064353797E-4</v>
      </c>
      <c r="H20" s="1">
        <v>-7.3197661264230302E-2</v>
      </c>
      <c r="I20" s="1">
        <v>0.186281902108027</v>
      </c>
      <c r="J20" s="1">
        <v>0.2374909388642</v>
      </c>
    </row>
    <row r="21" spans="1:10" x14ac:dyDescent="0.25">
      <c r="A21">
        <v>4</v>
      </c>
      <c r="B21">
        <v>1755163689.273</v>
      </c>
      <c r="C21" s="1">
        <v>3.1427089086411597E-5</v>
      </c>
      <c r="D21" s="1">
        <v>1.9544597436281298E-5</v>
      </c>
      <c r="E21" s="1">
        <v>5.5592672633859797E-5</v>
      </c>
      <c r="F21" s="1">
        <v>8.1064363345454495E-5</v>
      </c>
      <c r="G21" s="1">
        <v>1.65745039352619E-4</v>
      </c>
      <c r="H21" s="1">
        <v>0.117919652453069</v>
      </c>
      <c r="I21" s="1">
        <v>0.33541077821090798</v>
      </c>
      <c r="J21" s="1">
        <v>0.48909073636280198</v>
      </c>
    </row>
    <row r="22" spans="1:10" x14ac:dyDescent="0.25">
      <c r="A22">
        <v>5</v>
      </c>
      <c r="B22">
        <v>1755163695.27</v>
      </c>
      <c r="C22" s="1">
        <v>-2.09572478310564E-5</v>
      </c>
      <c r="D22" s="1">
        <v>2.6696607020132402E-4</v>
      </c>
      <c r="E22" s="1">
        <v>4.7945850968378197E-5</v>
      </c>
      <c r="F22" s="1">
        <v>1.3388735043833201E-4</v>
      </c>
      <c r="G22" s="1">
        <v>3.1045268913365798E-4</v>
      </c>
      <c r="H22" s="1">
        <v>0.85992513366952505</v>
      </c>
      <c r="I22" s="1">
        <v>0.15443851075078299</v>
      </c>
      <c r="J22" s="1">
        <v>0.43126490806684598</v>
      </c>
    </row>
    <row r="23" spans="1:10" x14ac:dyDescent="0.25">
      <c r="A23">
        <v>6</v>
      </c>
      <c r="B23">
        <v>1755163701.27</v>
      </c>
      <c r="C23" s="1">
        <v>9.5975895132459693E-5</v>
      </c>
      <c r="D23" s="1">
        <v>-2.0814059033733901E-4</v>
      </c>
      <c r="E23" s="1">
        <v>2.7450766800991199E-4</v>
      </c>
      <c r="F23" s="1">
        <v>2.5180597799339402E-4</v>
      </c>
      <c r="G23" s="1">
        <v>2.5370209300834302E-4</v>
      </c>
      <c r="H23" s="1">
        <v>-0.82041337487307997</v>
      </c>
      <c r="I23" s="1">
        <v>1.0820078965642701</v>
      </c>
      <c r="J23" s="1">
        <v>0.99252621453585399</v>
      </c>
    </row>
    <row r="24" spans="1:10" x14ac:dyDescent="0.25">
      <c r="A24">
        <v>7</v>
      </c>
      <c r="B24">
        <v>1755163708.273</v>
      </c>
      <c r="C24" s="1">
        <v>-1.3694125371788699E-4</v>
      </c>
      <c r="D24" s="1">
        <v>-8.1655330797821498E-5</v>
      </c>
      <c r="E24" s="1">
        <v>2.2001344253415499E-4</v>
      </c>
      <c r="F24" s="1">
        <v>1.82939792392201E-4</v>
      </c>
      <c r="G24" s="1">
        <v>3.2085731477145897E-4</v>
      </c>
      <c r="H24" s="1">
        <v>-0.25449109943459702</v>
      </c>
      <c r="I24" s="1">
        <v>0.68570492990277099</v>
      </c>
      <c r="J24" s="1">
        <v>0.57015933242010197</v>
      </c>
    </row>
    <row r="25" spans="1:10" x14ac:dyDescent="0.25">
      <c r="A25">
        <v>8</v>
      </c>
      <c r="B25">
        <v>1755163714.2709999</v>
      </c>
      <c r="C25" s="1">
        <v>-8.9239802917129895E-5</v>
      </c>
      <c r="D25" s="1">
        <v>1.9948131052914E-4</v>
      </c>
      <c r="E25" s="1">
        <v>1.4735908075036799E-4</v>
      </c>
      <c r="F25" s="1">
        <v>1.7067645390876699E-4</v>
      </c>
      <c r="G25" s="1">
        <v>1.65745039352619E-4</v>
      </c>
      <c r="H25" s="1">
        <v>1.2035431727446499</v>
      </c>
      <c r="I25" s="1">
        <v>0.88907083630336703</v>
      </c>
      <c r="J25" s="1">
        <v>1.0297530144818099</v>
      </c>
    </row>
    <row r="26" spans="1:10" x14ac:dyDescent="0.25">
      <c r="A26">
        <v>9</v>
      </c>
      <c r="B26">
        <v>1755163720.273</v>
      </c>
      <c r="C26" s="1">
        <v>-1.9305765907738799E-4</v>
      </c>
      <c r="D26" s="1">
        <v>-1.6785445944038E-4</v>
      </c>
      <c r="E26" s="1">
        <v>9.7126172228701798E-6</v>
      </c>
      <c r="F26" s="1">
        <v>-6.2298100782362401E-5</v>
      </c>
      <c r="G26" s="1">
        <v>1.5817920290366299E-4</v>
      </c>
      <c r="H26" s="1">
        <v>-1.0611664261742999</v>
      </c>
      <c r="I26" s="1">
        <v>6.14026183251506E-2</v>
      </c>
      <c r="J26" s="1">
        <v>-0.393845079749859</v>
      </c>
    </row>
    <row r="27" spans="1:10" x14ac:dyDescent="0.25">
      <c r="A27">
        <v>10</v>
      </c>
      <c r="B27">
        <v>1755163726.2720001</v>
      </c>
      <c r="C27" s="1">
        <v>7.0717164477002297E-5</v>
      </c>
      <c r="D27" s="1">
        <v>-1.60639727955417E-5</v>
      </c>
      <c r="E27" s="1">
        <v>3.4564053353221902E-5</v>
      </c>
      <c r="F27" s="1">
        <v>1.2068133926509299E-4</v>
      </c>
      <c r="G27" s="1">
        <v>4.6589770502720597E-5</v>
      </c>
      <c r="H27" s="1">
        <v>-0.34479613490698902</v>
      </c>
      <c r="I27" s="1">
        <v>0.74188073863131598</v>
      </c>
      <c r="J27" s="1">
        <v>2.5902969249021401</v>
      </c>
    </row>
    <row r="28" spans="1:10" x14ac:dyDescent="0.25">
      <c r="A28">
        <v>11</v>
      </c>
      <c r="B28">
        <v>1755163732.273</v>
      </c>
      <c r="C28" s="1">
        <v>5.1071931485136602E-5</v>
      </c>
      <c r="D28" s="1">
        <v>-1.18197188845024E-4</v>
      </c>
      <c r="E28" s="1">
        <v>6.8451834514061001E-6</v>
      </c>
      <c r="F28" s="1">
        <v>2.54146241663592E-5</v>
      </c>
      <c r="G28" s="1">
        <v>1.9317167681261399E-4</v>
      </c>
      <c r="H28" s="1">
        <v>-0.61187639303706998</v>
      </c>
      <c r="I28" s="1">
        <v>3.5435751060163202E-2</v>
      </c>
      <c r="J28" s="1">
        <v>0.13156496120812</v>
      </c>
    </row>
    <row r="29" spans="1:10" x14ac:dyDescent="0.25">
      <c r="A29">
        <v>12</v>
      </c>
      <c r="B29">
        <v>1755163738.2709999</v>
      </c>
      <c r="C29" s="1">
        <v>-5.9905778283513699E-6</v>
      </c>
      <c r="D29" s="1">
        <v>-2.6528785030147898E-4</v>
      </c>
      <c r="E29" s="1">
        <v>1.7030199482099E-4</v>
      </c>
      <c r="F29" s="1">
        <v>1.9425993205848601E-4</v>
      </c>
      <c r="G29" s="1">
        <v>2.41406555398912E-4</v>
      </c>
      <c r="H29" s="1">
        <v>-1.0989256271980801</v>
      </c>
      <c r="I29" s="1">
        <v>0.70545720906200904</v>
      </c>
      <c r="J29" s="1">
        <v>0.80470031866980896</v>
      </c>
    </row>
    <row r="30" spans="1:10" x14ac:dyDescent="0.25">
      <c r="A30">
        <v>13</v>
      </c>
      <c r="B30">
        <v>1755163744.2709999</v>
      </c>
      <c r="C30" s="1">
        <v>-4.1536048904130599E-5</v>
      </c>
      <c r="D30" s="1">
        <v>-6.8537409351422305E-5</v>
      </c>
      <c r="E30" s="1">
        <v>8.8092315206283E-5</v>
      </c>
      <c r="F30" s="1">
        <v>2.5652301541968098E-4</v>
      </c>
      <c r="G30" s="1">
        <v>1.8276838086367801E-4</v>
      </c>
      <c r="H30" s="1">
        <v>-0.37499598687445901</v>
      </c>
      <c r="I30" s="1">
        <v>0.481988814421836</v>
      </c>
      <c r="J30" s="1">
        <v>1.4035415437148999</v>
      </c>
    </row>
    <row r="31" spans="1:10" x14ac:dyDescent="0.25">
      <c r="A31">
        <v>14</v>
      </c>
      <c r="B31">
        <v>1755163750.2720001</v>
      </c>
      <c r="C31" s="1">
        <v>-3.4052898106880801E-5</v>
      </c>
      <c r="D31" s="1">
        <v>-3.1056669087274703E-5</v>
      </c>
      <c r="E31" s="1">
        <v>1.3397595658208201E-4</v>
      </c>
      <c r="F31" s="1">
        <v>-4.5322051253029101E-5</v>
      </c>
      <c r="G31" s="1">
        <v>3.0383162014371498E-4</v>
      </c>
      <c r="H31" s="1">
        <v>-0.10221671158711</v>
      </c>
      <c r="I31" s="1">
        <v>0.44095461992636098</v>
      </c>
      <c r="J31" s="1">
        <v>-0.14916831642339001</v>
      </c>
    </row>
    <row r="32" spans="1:10" x14ac:dyDescent="0.25">
      <c r="A32">
        <v>15</v>
      </c>
      <c r="B32">
        <v>1755163756.2720001</v>
      </c>
      <c r="C32" s="1">
        <v>5.2007409913271402E-5</v>
      </c>
      <c r="D32" s="1">
        <v>1.0173795993224E-5</v>
      </c>
      <c r="E32" s="1">
        <v>-2.21567365349062E-4</v>
      </c>
      <c r="F32" s="1">
        <v>-3.8238148980078903E-6</v>
      </c>
      <c r="G32" s="1">
        <v>1.10894023238611E-4</v>
      </c>
      <c r="H32" s="1">
        <v>9.1743411376942002E-2</v>
      </c>
      <c r="I32" s="1">
        <v>-1.99800998176714</v>
      </c>
      <c r="J32" s="1">
        <v>-3.4481704120159599E-2</v>
      </c>
    </row>
    <row r="33" spans="1:10" x14ac:dyDescent="0.25">
      <c r="A33">
        <v>16</v>
      </c>
      <c r="B33">
        <v>1755163763.2709999</v>
      </c>
      <c r="C33" s="1">
        <v>1.4930200261001E-4</v>
      </c>
      <c r="D33" s="1">
        <v>4.7657537782226101E-5</v>
      </c>
      <c r="E33" s="1">
        <v>1.8368560374099299E-4</v>
      </c>
      <c r="F33" s="1">
        <v>-3.4004523061633199E-5</v>
      </c>
      <c r="G33" s="1">
        <v>2.6978110129072599E-4</v>
      </c>
      <c r="H33" s="1">
        <v>0.17665261782317501</v>
      </c>
      <c r="I33" s="1">
        <v>0.680869055920441</v>
      </c>
      <c r="J33" s="1">
        <v>-0.12604486711242399</v>
      </c>
    </row>
    <row r="34" spans="1:10" x14ac:dyDescent="0.25">
      <c r="A34">
        <v>17</v>
      </c>
      <c r="B34">
        <v>1755163768.27</v>
      </c>
      <c r="C34" s="1">
        <v>-1.40682446575412E-4</v>
      </c>
      <c r="D34" s="1">
        <v>-1.5286384966366E-4</v>
      </c>
      <c r="E34" s="1">
        <v>-4.3811461316073697E-5</v>
      </c>
      <c r="F34" s="1">
        <v>5.8426803624994803E-5</v>
      </c>
      <c r="G34" s="1">
        <v>5.2263508654416802E-5</v>
      </c>
      <c r="H34" s="1">
        <v>-2.9248677250975499</v>
      </c>
      <c r="I34" s="1">
        <v>-0.83828013931803202</v>
      </c>
      <c r="J34" s="1">
        <v>1.1179273096900499</v>
      </c>
    </row>
    <row r="35" spans="1:10" x14ac:dyDescent="0.25">
      <c r="A35">
        <v>18</v>
      </c>
      <c r="B35">
        <v>1755163775.27</v>
      </c>
      <c r="C35" s="1">
        <v>-8.7369110856828E-5</v>
      </c>
      <c r="D35" s="1">
        <v>1.4043594585447499E-4</v>
      </c>
      <c r="E35" s="1">
        <v>2.5538654995629602E-4</v>
      </c>
      <c r="F35" s="1">
        <v>8.2007606241207005E-5</v>
      </c>
      <c r="G35" s="1">
        <v>3.8612516543879398E-4</v>
      </c>
      <c r="H35" s="1">
        <v>0.36370575767803998</v>
      </c>
      <c r="I35" s="1">
        <v>0.66140871617645802</v>
      </c>
      <c r="J35" s="1">
        <v>0.212386069548233</v>
      </c>
    </row>
    <row r="36" spans="1:10" x14ac:dyDescent="0.25">
      <c r="A36">
        <v>19</v>
      </c>
      <c r="B36">
        <v>1755163781.2709999</v>
      </c>
      <c r="C36" s="1">
        <v>-5.2760668831466999E-5</v>
      </c>
      <c r="D36" s="1">
        <v>9.2639914776396998E-5</v>
      </c>
      <c r="E36" s="1">
        <v>-7.4918624243550502E-6</v>
      </c>
      <c r="F36" s="1">
        <v>1.16908225591693E-4</v>
      </c>
      <c r="G36" s="1">
        <v>5.0372259023315199E-5</v>
      </c>
      <c r="H36" s="1">
        <v>1.83910582079548</v>
      </c>
      <c r="I36" s="1">
        <v>-0.14872992733733401</v>
      </c>
      <c r="J36" s="1">
        <v>2.3208851033975102</v>
      </c>
    </row>
    <row r="37" spans="1:10" x14ac:dyDescent="0.25">
      <c r="A37">
        <v>20</v>
      </c>
      <c r="B37">
        <v>1755163787.2709999</v>
      </c>
      <c r="C37" s="1">
        <v>-6.0243677938006499E-5</v>
      </c>
      <c r="D37" s="1">
        <v>-4.8193005021211097E-6</v>
      </c>
      <c r="E37" s="1">
        <v>7.8009937975541508E-6</v>
      </c>
      <c r="F37" s="1">
        <v>3.7215060070352901E-6</v>
      </c>
      <c r="G37" s="1">
        <v>2.1681593414492E-4</v>
      </c>
      <c r="H37" s="1">
        <v>-2.2227612196158399E-2</v>
      </c>
      <c r="I37" s="1">
        <v>3.5979799309122498E-2</v>
      </c>
      <c r="J37" s="1">
        <v>1.7164356585285898E-2</v>
      </c>
    </row>
    <row r="38" spans="1:10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10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10" x14ac:dyDescent="0.25">
      <c r="A40" t="s">
        <v>4</v>
      </c>
      <c r="B40" t="s">
        <v>9</v>
      </c>
      <c r="C40" s="1">
        <v>-1.8802263398412799E-5</v>
      </c>
      <c r="D40" s="1">
        <v>-3.5765202721355201E-7</v>
      </c>
      <c r="E40" s="1">
        <v>7.1992540914722896E-5</v>
      </c>
      <c r="F40" s="1">
        <v>9.7198559865930296E-5</v>
      </c>
      <c r="G40" s="1">
        <v>2.36875217572556E-4</v>
      </c>
      <c r="H40" s="1">
        <v>-9.4927777022989504E-2</v>
      </c>
      <c r="I40" s="1">
        <v>0.201399430960119</v>
      </c>
      <c r="J40" s="1">
        <v>0.62958491991186705</v>
      </c>
    </row>
    <row r="41" spans="1:10" x14ac:dyDescent="0.25">
      <c r="A41" t="s">
        <v>4</v>
      </c>
      <c r="B41" t="s">
        <v>8</v>
      </c>
      <c r="C41" s="1">
        <v>-102.043457560327</v>
      </c>
      <c r="D41" s="1">
        <v>-9258.3585892431802</v>
      </c>
      <c r="E41" s="1">
        <v>37.209734397995298</v>
      </c>
      <c r="F41" s="1">
        <v>22.5652926507335</v>
      </c>
      <c r="G41" s="1">
        <v>12.632948879427</v>
      </c>
      <c r="H41" s="1">
        <v>-234.310442880127</v>
      </c>
      <c r="I41" s="1">
        <v>76.3687191418298</v>
      </c>
      <c r="J41" s="1">
        <v>28.048248421379501</v>
      </c>
    </row>
    <row r="42" spans="1:10" x14ac:dyDescent="0.25">
      <c r="A42" t="s">
        <v>4</v>
      </c>
      <c r="B42" t="s">
        <v>7</v>
      </c>
      <c r="C42" s="1">
        <v>1.91864796713404E-5</v>
      </c>
      <c r="D42" s="1">
        <v>3.3112707181128202E-5</v>
      </c>
      <c r="E42" s="1">
        <v>2.67882332607365E-5</v>
      </c>
      <c r="F42" s="1">
        <v>2.19331394860456E-5</v>
      </c>
      <c r="G42" s="1">
        <v>2.99243251439725E-5</v>
      </c>
      <c r="H42" s="1">
        <v>0.22242569475882701</v>
      </c>
      <c r="I42" s="1">
        <v>0.15380616578317599</v>
      </c>
      <c r="J42" s="1">
        <v>0.17658754236042401</v>
      </c>
    </row>
    <row r="43" spans="1:10" x14ac:dyDescent="0.25">
      <c r="A43" t="s">
        <v>4</v>
      </c>
      <c r="B43" t="s">
        <v>6</v>
      </c>
      <c r="C43" s="1">
        <v>-456.35221552801602</v>
      </c>
      <c r="D43" s="1">
        <v>-41404.638331233597</v>
      </c>
      <c r="E43" s="1">
        <v>166.40699107725899</v>
      </c>
      <c r="F43" s="1">
        <v>100.915056598433</v>
      </c>
      <c r="G43" s="1">
        <v>56.4962649013572</v>
      </c>
      <c r="H43" s="1">
        <v>-1047.86815623609</v>
      </c>
      <c r="I43" s="1">
        <v>341.53129471144098</v>
      </c>
      <c r="J43" s="1">
        <v>125.43558024001101</v>
      </c>
    </row>
    <row r="44" spans="1:10" x14ac:dyDescent="0.25">
      <c r="A44" t="s">
        <v>4</v>
      </c>
      <c r="B44" t="s">
        <v>5</v>
      </c>
      <c r="C44" s="1">
        <v>8.5804545588070294E-5</v>
      </c>
      <c r="D44" s="1">
        <v>1.48084528352096E-4</v>
      </c>
      <c r="E44" s="1">
        <v>1.19800621136255E-4</v>
      </c>
      <c r="F44" s="1">
        <v>9.8087981701565699E-5</v>
      </c>
      <c r="G44" s="1">
        <v>1.3382565040545699E-4</v>
      </c>
      <c r="H44" s="1">
        <v>0.994717946846712</v>
      </c>
      <c r="I44" s="1">
        <v>0.68784208409957004</v>
      </c>
      <c r="J44" s="1">
        <v>0.78972349739506298</v>
      </c>
    </row>
    <row r="45" spans="1:10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5E671-52BE-43F3-AA43-9356EA11FA68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0.99027484734943505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1.0201380363113037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1.0096265801996187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1.004421445832683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1755166515.27</v>
      </c>
      <c r="C18" s="1">
        <v>-1.6241348736149199E-4</v>
      </c>
      <c r="D18" s="1">
        <v>9.1964252310383701E-2</v>
      </c>
      <c r="E18" s="1">
        <v>1.5763390408089</v>
      </c>
      <c r="F18" s="1">
        <v>1.4492147992950799</v>
      </c>
      <c r="G18" s="1">
        <v>3.4498413228393301</v>
      </c>
      <c r="H18" s="1">
        <v>2.6657531087457002E-2</v>
      </c>
      <c r="I18" s="1">
        <v>0.45693088269680798</v>
      </c>
      <c r="J18" s="1">
        <v>0.42008158163701698</v>
      </c>
      <c r="L18" s="4">
        <f>D18-1/$R$1*$N$7/$N$6*C18</f>
        <v>9.2001986347916481E-2</v>
      </c>
      <c r="M18" s="4">
        <f>L18/G18</f>
        <v>2.6668468992711785E-2</v>
      </c>
      <c r="O18" s="1">
        <f ca="1">C18-Summary!B$5</f>
        <v>-1.5537591225756346E-4</v>
      </c>
      <c r="P18" s="1">
        <f ca="1">D18-Summary!C$5</f>
        <v>9.195198175740818E-2</v>
      </c>
      <c r="Q18" s="1">
        <f ca="1">E18-Summary!D$5</f>
        <v>1.5762751250668492</v>
      </c>
      <c r="R18" s="1">
        <f ca="1">F18-Summary!E$5</f>
        <v>1.4491320335478441</v>
      </c>
      <c r="S18" s="1">
        <f ca="1">G18-Summary!F$5</f>
        <v>3.449621507868482</v>
      </c>
      <c r="T18" s="1">
        <f ca="1">P18/S18</f>
        <v>2.6655672672398552E-2</v>
      </c>
      <c r="U18" s="1">
        <f ca="1">Q18/S18</f>
        <v>0.45694147067190227</v>
      </c>
      <c r="V18" s="1">
        <f ca="1">R18/S18</f>
        <v>0.4200843571511883</v>
      </c>
      <c r="X18" s="4">
        <f ca="1">P18-1/$R$1*$N$7/$N$6*O18</f>
        <v>9.1988080732930869E-2</v>
      </c>
      <c r="Y18" s="4">
        <f ca="1">X18/S18</f>
        <v>2.6666137291615571E-2</v>
      </c>
    </row>
    <row r="19" spans="1:25" x14ac:dyDescent="0.25">
      <c r="A19">
        <v>2</v>
      </c>
      <c r="B19">
        <v>1755166521.273</v>
      </c>
      <c r="C19" s="1">
        <v>-1.1377811833432799E-4</v>
      </c>
      <c r="D19" s="1">
        <v>9.3333653846173995E-2</v>
      </c>
      <c r="E19" s="1">
        <v>1.5995270950237299</v>
      </c>
      <c r="F19" s="1">
        <v>1.4703364794087299</v>
      </c>
      <c r="G19" s="1">
        <v>3.5016370657841098</v>
      </c>
      <c r="H19" s="1">
        <v>2.6654291148038699E-2</v>
      </c>
      <c r="I19" s="1">
        <v>0.45679408373110603</v>
      </c>
      <c r="J19" s="1">
        <v>0.41989973597663099</v>
      </c>
      <c r="L19" s="4">
        <f t="shared" ref="L19:L36" si="0">D19-1/$R$1*$N$7/$N$6*C19</f>
        <v>9.3360088275096023E-2</v>
      </c>
      <c r="M19" s="4">
        <f t="shared" ref="M19:M37" si="1">L19/G19</f>
        <v>2.6661840311023272E-2</v>
      </c>
      <c r="O19" s="1">
        <f ca="1">C19-Summary!B$5</f>
        <v>-1.0674054323039948E-4</v>
      </c>
      <c r="P19" s="1">
        <f ca="1">D19-Summary!C$5</f>
        <v>9.3321383293198473E-2</v>
      </c>
      <c r="Q19" s="1">
        <f ca="1">E19-Summary!D$5</f>
        <v>1.5994631792816791</v>
      </c>
      <c r="R19" s="1">
        <f ca="1">F19-Summary!E$5</f>
        <v>1.4702537136614942</v>
      </c>
      <c r="S19" s="1">
        <f ca="1">G19-Summary!F$5</f>
        <v>3.5014172508132617</v>
      </c>
      <c r="T19" s="1">
        <f t="shared" ref="T19:T37" ca="1" si="2">P19/S19</f>
        <v>2.6652460020731048E-2</v>
      </c>
      <c r="U19" s="1">
        <f t="shared" ref="U19:U37" ca="1" si="3">Q19/S19</f>
        <v>0.45680450649238608</v>
      </c>
      <c r="V19" s="1">
        <f t="shared" ref="V19:V37" ca="1" si="4">R19/S19</f>
        <v>0.41990245901713186</v>
      </c>
      <c r="X19" s="4">
        <f t="shared" ref="X19:X37" ca="1" si="5">P19-1/$R$1*$N$7/$N$6*O19</f>
        <v>9.3346182660110411E-2</v>
      </c>
      <c r="Y19" s="4">
        <f t="shared" ref="Y19:Y37" ca="1" si="6">X19/S19</f>
        <v>2.6659542686159218E-2</v>
      </c>
    </row>
    <row r="20" spans="1:25" x14ac:dyDescent="0.25">
      <c r="A20">
        <v>3</v>
      </c>
      <c r="B20">
        <v>1755166528.2709999</v>
      </c>
      <c r="C20" s="1">
        <v>-5.48512905249563E-5</v>
      </c>
      <c r="D20" s="1">
        <v>9.3036014960846902E-2</v>
      </c>
      <c r="E20" s="1">
        <v>1.59028128718649</v>
      </c>
      <c r="F20" s="1">
        <v>1.46243119566619</v>
      </c>
      <c r="G20" s="1">
        <v>3.4817642915004501</v>
      </c>
      <c r="H20" s="1">
        <v>2.6720940067069598E-2</v>
      </c>
      <c r="I20" s="1">
        <v>0.456745820235053</v>
      </c>
      <c r="J20" s="1">
        <v>0.42002590446349902</v>
      </c>
      <c r="L20" s="4">
        <f t="shared" si="0"/>
        <v>9.3048758734095141E-2</v>
      </c>
      <c r="M20" s="4">
        <f t="shared" si="1"/>
        <v>2.6724600215253577E-2</v>
      </c>
      <c r="O20" s="1">
        <f ca="1">C20-Summary!B$5</f>
        <v>-4.7813715421027783E-5</v>
      </c>
      <c r="P20" s="1">
        <f ca="1">D20-Summary!C$5</f>
        <v>9.3023744407871381E-2</v>
      </c>
      <c r="Q20" s="1">
        <f ca="1">E20-Summary!D$5</f>
        <v>1.5902173714444392</v>
      </c>
      <c r="R20" s="1">
        <f ca="1">F20-Summary!E$5</f>
        <v>1.4623484299189542</v>
      </c>
      <c r="S20" s="1">
        <f ca="1">G20-Summary!F$5</f>
        <v>3.481544476529602</v>
      </c>
      <c r="T20" s="1">
        <f t="shared" ca="1" si="2"/>
        <v>2.6719102695651128E-2</v>
      </c>
      <c r="U20" s="1">
        <f t="shared" ca="1" si="3"/>
        <v>0.45675629944258683</v>
      </c>
      <c r="V20" s="1">
        <f t="shared" ca="1" si="4"/>
        <v>0.42002865101313336</v>
      </c>
      <c r="X20" s="4">
        <f t="shared" ca="1" si="5"/>
        <v>9.3034853119109528E-2</v>
      </c>
      <c r="Y20" s="4">
        <f t="shared" ca="1" si="6"/>
        <v>2.6722293437953296E-2</v>
      </c>
    </row>
    <row r="21" spans="1:25" x14ac:dyDescent="0.25">
      <c r="A21">
        <v>4</v>
      </c>
      <c r="B21">
        <v>1755166534.2720001</v>
      </c>
      <c r="C21" s="1">
        <v>-1.0068357143810199E-4</v>
      </c>
      <c r="D21" s="1">
        <v>9.1802463403309706E-2</v>
      </c>
      <c r="E21" s="1">
        <v>1.5702224973538801</v>
      </c>
      <c r="F21" s="1">
        <v>1.44355557771389</v>
      </c>
      <c r="G21" s="1">
        <v>3.4361602443086299</v>
      </c>
      <c r="H21" s="1">
        <v>2.6716583883235199E-2</v>
      </c>
      <c r="I21" s="1">
        <v>0.456970102006933</v>
      </c>
      <c r="J21" s="1">
        <v>0.42010717634745798</v>
      </c>
      <c r="L21" s="4">
        <f t="shared" si="0"/>
        <v>9.1825855534870326E-2</v>
      </c>
      <c r="M21" s="4">
        <f t="shared" si="1"/>
        <v>2.6723391520218836E-2</v>
      </c>
      <c r="O21" s="1">
        <f ca="1">C21-Summary!B$5</f>
        <v>-9.3645996334173478E-5</v>
      </c>
      <c r="P21" s="1">
        <f ca="1">D21-Summary!C$5</f>
        <v>9.1790192850334185E-2</v>
      </c>
      <c r="Q21" s="1">
        <f ca="1">E21-Summary!D$5</f>
        <v>1.5701585816118293</v>
      </c>
      <c r="R21" s="1">
        <f ca="1">F21-Summary!E$5</f>
        <v>1.4434728119666542</v>
      </c>
      <c r="S21" s="1">
        <f ca="1">G21-Summary!F$5</f>
        <v>3.4359404293377818</v>
      </c>
      <c r="T21" s="1">
        <f t="shared" ca="1" si="2"/>
        <v>2.6714721846334558E-2</v>
      </c>
      <c r="U21" s="1">
        <f t="shared" ca="1" si="3"/>
        <v>0.45698073464982925</v>
      </c>
      <c r="V21" s="1">
        <f t="shared" ca="1" si="4"/>
        <v>0.42010996455047933</v>
      </c>
      <c r="X21" s="4">
        <f t="shared" ca="1" si="5"/>
        <v>9.1811949919884714E-2</v>
      </c>
      <c r="Y21" s="4">
        <f t="shared" ca="1" si="6"/>
        <v>2.6721054048535958E-2</v>
      </c>
    </row>
    <row r="22" spans="1:25" x14ac:dyDescent="0.25">
      <c r="A22">
        <v>5</v>
      </c>
      <c r="B22">
        <v>1755166540.2709999</v>
      </c>
      <c r="C22" s="1">
        <v>6.5819371530044402E-5</v>
      </c>
      <c r="D22" s="1">
        <v>9.2731634031302496E-2</v>
      </c>
      <c r="E22" s="1">
        <v>1.5870250096760401</v>
      </c>
      <c r="F22" s="1">
        <v>1.45829442782732</v>
      </c>
      <c r="G22" s="1">
        <v>3.4730454466635701</v>
      </c>
      <c r="H22" s="1">
        <v>2.6700380244199299E-2</v>
      </c>
      <c r="I22" s="1">
        <v>0.45695486397986401</v>
      </c>
      <c r="J22" s="1">
        <v>0.41988924424477497</v>
      </c>
      <c r="L22" s="4">
        <f t="shared" si="0"/>
        <v>9.2716342009217093E-2</v>
      </c>
      <c r="M22" s="4">
        <f t="shared" si="1"/>
        <v>2.6695977185753891E-2</v>
      </c>
      <c r="O22" s="1">
        <f ca="1">C22-Summary!B$5</f>
        <v>7.2856946633972919E-5</v>
      </c>
      <c r="P22" s="1">
        <f ca="1">D22-Summary!C$5</f>
        <v>9.2719363478326974E-2</v>
      </c>
      <c r="Q22" s="1">
        <f ca="1">E22-Summary!D$5</f>
        <v>1.5869610939339893</v>
      </c>
      <c r="R22" s="1">
        <f ca="1">F22-Summary!E$5</f>
        <v>1.4582116620800842</v>
      </c>
      <c r="S22" s="1">
        <f ca="1">G22-Summary!F$5</f>
        <v>3.472825631692722</v>
      </c>
      <c r="T22" s="1">
        <f t="shared" ca="1" si="2"/>
        <v>2.6698536958543979E-2</v>
      </c>
      <c r="U22" s="1">
        <f t="shared" ca="1" si="3"/>
        <v>0.45696538272797588</v>
      </c>
      <c r="V22" s="1">
        <f t="shared" ca="1" si="4"/>
        <v>0.41989198903986547</v>
      </c>
      <c r="X22" s="4">
        <f t="shared" ca="1" si="5"/>
        <v>9.270243639423148E-2</v>
      </c>
      <c r="Y22" s="4">
        <f t="shared" ca="1" si="6"/>
        <v>2.6693662805364209E-2</v>
      </c>
    </row>
    <row r="23" spans="1:25" x14ac:dyDescent="0.25">
      <c r="A23">
        <v>6</v>
      </c>
      <c r="B23">
        <v>1755166546.273</v>
      </c>
      <c r="C23" s="1">
        <v>7.3303308783933006E-5</v>
      </c>
      <c r="D23" s="1">
        <v>9.3161891071037006E-2</v>
      </c>
      <c r="E23" s="1">
        <v>1.5931351614921401</v>
      </c>
      <c r="F23" s="1">
        <v>1.4653067594667299</v>
      </c>
      <c r="G23" s="1">
        <v>3.4877409925751901</v>
      </c>
      <c r="H23" s="1">
        <v>2.6711241250242702E-2</v>
      </c>
      <c r="I23" s="1">
        <v>0.45678138510963201</v>
      </c>
      <c r="J23" s="1">
        <v>0.420130612504231</v>
      </c>
      <c r="L23" s="4">
        <f t="shared" si="0"/>
        <v>9.3144860282216038E-2</v>
      </c>
      <c r="M23" s="4">
        <f t="shared" si="1"/>
        <v>2.6706358207362779E-2</v>
      </c>
      <c r="O23" s="1">
        <f ca="1">C23-Summary!B$5</f>
        <v>8.0340883887861523E-5</v>
      </c>
      <c r="P23" s="1">
        <f ca="1">D23-Summary!C$5</f>
        <v>9.3149620518061485E-2</v>
      </c>
      <c r="Q23" s="1">
        <f ca="1">E23-Summary!D$5</f>
        <v>1.5930712457500893</v>
      </c>
      <c r="R23" s="1">
        <f ca="1">F23-Summary!E$5</f>
        <v>1.4652239937194942</v>
      </c>
      <c r="S23" s="1">
        <f ca="1">G23-Summary!F$5</f>
        <v>3.487521177604342</v>
      </c>
      <c r="T23" s="1">
        <f t="shared" ca="1" si="2"/>
        <v>2.6709406416292526E-2</v>
      </c>
      <c r="U23" s="1">
        <f t="shared" ca="1" si="3"/>
        <v>0.45679184860015859</v>
      </c>
      <c r="V23" s="1">
        <f t="shared" ca="1" si="4"/>
        <v>0.4201333609466395</v>
      </c>
      <c r="X23" s="4">
        <f t="shared" ca="1" si="5"/>
        <v>9.3130954667230426E-2</v>
      </c>
      <c r="Y23" s="4">
        <f t="shared" ca="1" si="6"/>
        <v>2.670405423350123E-2</v>
      </c>
    </row>
    <row r="24" spans="1:25" x14ac:dyDescent="0.25">
      <c r="A24">
        <v>7</v>
      </c>
      <c r="B24">
        <v>1755166552.2739999</v>
      </c>
      <c r="C24" s="1">
        <v>1.9586084586292301E-4</v>
      </c>
      <c r="D24" s="1">
        <v>9.2345433967457299E-2</v>
      </c>
      <c r="E24" s="1">
        <v>1.5816359644815601</v>
      </c>
      <c r="F24" s="1">
        <v>1.4543927057078301</v>
      </c>
      <c r="G24" s="1">
        <v>3.4632678628751501</v>
      </c>
      <c r="H24" s="1">
        <v>2.66642482256031E-2</v>
      </c>
      <c r="I24" s="1">
        <v>0.45668889242904498</v>
      </c>
      <c r="J24" s="1">
        <v>0.419948084668338</v>
      </c>
      <c r="L24" s="4">
        <f t="shared" si="0"/>
        <v>9.2299928999679939E-2</v>
      </c>
      <c r="M24" s="4">
        <f t="shared" si="1"/>
        <v>2.6651108910488372E-2</v>
      </c>
      <c r="O24" s="1">
        <f ca="1">C24-Summary!B$5</f>
        <v>2.0289842096685154E-4</v>
      </c>
      <c r="P24" s="1">
        <f ca="1">D24-Summary!C$5</f>
        <v>9.2333163414481778E-2</v>
      </c>
      <c r="Q24" s="1">
        <f ca="1">E24-Summary!D$5</f>
        <v>1.5815720487395093</v>
      </c>
      <c r="R24" s="1">
        <f ca="1">F24-Summary!E$5</f>
        <v>1.4543099399605943</v>
      </c>
      <c r="S24" s="1">
        <f ca="1">G24-Summary!F$5</f>
        <v>3.463048047904302</v>
      </c>
      <c r="T24" s="1">
        <f t="shared" ca="1" si="2"/>
        <v>2.6662397442148721E-2</v>
      </c>
      <c r="U24" s="1">
        <f t="shared" ca="1" si="3"/>
        <v>0.45669942399344227</v>
      </c>
      <c r="V24" s="1">
        <f t="shared" ca="1" si="4"/>
        <v>0.41995084094795754</v>
      </c>
      <c r="X24" s="4">
        <f t="shared" ca="1" si="5"/>
        <v>9.2286023384694327E-2</v>
      </c>
      <c r="Y24" s="4">
        <f t="shared" ca="1" si="6"/>
        <v>2.6648785147679984E-2</v>
      </c>
    </row>
    <row r="25" spans="1:25" x14ac:dyDescent="0.25">
      <c r="A25">
        <v>8</v>
      </c>
      <c r="B25">
        <v>1755166558.273</v>
      </c>
      <c r="C25" s="1">
        <v>1.6405055872853799E-4</v>
      </c>
      <c r="D25" s="1">
        <v>9.25853290780142E-2</v>
      </c>
      <c r="E25" s="1">
        <v>1.5850720231009401</v>
      </c>
      <c r="F25" s="1">
        <v>1.45726301506241</v>
      </c>
      <c r="G25" s="1">
        <v>3.4708797566844898</v>
      </c>
      <c r="H25" s="1">
        <v>2.6674888088446799E-2</v>
      </c>
      <c r="I25" s="1">
        <v>0.45667730783478899</v>
      </c>
      <c r="J25" s="1">
        <v>0.41985407655102502</v>
      </c>
      <c r="L25" s="4">
        <f t="shared" si="0"/>
        <v>9.2547214694529797E-2</v>
      </c>
      <c r="M25" s="4">
        <f t="shared" si="1"/>
        <v>2.6663906900345709E-2</v>
      </c>
      <c r="O25" s="1">
        <f ca="1">C25-Summary!B$5</f>
        <v>1.7108813383246652E-4</v>
      </c>
      <c r="P25" s="1">
        <f ca="1">D25-Summary!C$5</f>
        <v>9.2573058525038679E-2</v>
      </c>
      <c r="Q25" s="1">
        <f ca="1">E25-Summary!D$5</f>
        <v>1.5850081073588893</v>
      </c>
      <c r="R25" s="1">
        <f ca="1">F25-Summary!E$5</f>
        <v>1.4571802493151742</v>
      </c>
      <c r="S25" s="1">
        <f ca="1">G25-Summary!F$5</f>
        <v>3.4706599417136417</v>
      </c>
      <c r="T25" s="1">
        <f t="shared" ca="1" si="2"/>
        <v>2.6673042038031142E-2</v>
      </c>
      <c r="U25" s="1">
        <f t="shared" ca="1" si="3"/>
        <v>0.45668781556751714</v>
      </c>
      <c r="V25" s="1">
        <f t="shared" ca="1" si="4"/>
        <v>0.4198568208315131</v>
      </c>
      <c r="X25" s="4">
        <f t="shared" ca="1" si="5"/>
        <v>9.2533309079544185E-2</v>
      </c>
      <c r="Y25" s="4">
        <f t="shared" ca="1" si="6"/>
        <v>2.6661589044605669E-2</v>
      </c>
    </row>
    <row r="26" spans="1:25" x14ac:dyDescent="0.25">
      <c r="A26">
        <v>9</v>
      </c>
      <c r="B26">
        <v>1755166565.2720001</v>
      </c>
      <c r="C26" s="1">
        <v>-1.3341961326830901E-4</v>
      </c>
      <c r="D26" s="1">
        <v>9.3047723717202893E-2</v>
      </c>
      <c r="E26" s="1">
        <v>1.58961689036406</v>
      </c>
      <c r="F26" s="1">
        <v>1.4623459699014201</v>
      </c>
      <c r="G26" s="1">
        <v>3.4802728023019398</v>
      </c>
      <c r="H26" s="1">
        <v>2.67357557877815E-2</v>
      </c>
      <c r="I26" s="1">
        <v>0.45675065739463</v>
      </c>
      <c r="J26" s="1">
        <v>0.42018142052950203</v>
      </c>
      <c r="L26" s="4">
        <f t="shared" si="0"/>
        <v>9.307872151656342E-2</v>
      </c>
      <c r="M26" s="4">
        <f t="shared" si="1"/>
        <v>2.6744662503180444E-2</v>
      </c>
      <c r="O26" s="1">
        <f ca="1">C26-Summary!B$5</f>
        <v>-1.2638203816438048E-4</v>
      </c>
      <c r="P26" s="1">
        <f ca="1">D26-Summary!C$5</f>
        <v>9.3035453164227372E-2</v>
      </c>
      <c r="Q26" s="1">
        <f ca="1">E26-Summary!D$5</f>
        <v>1.5895529746220092</v>
      </c>
      <c r="R26" s="1">
        <f ca="1">F26-Summary!E$5</f>
        <v>1.4622632041541843</v>
      </c>
      <c r="S26" s="1">
        <f ca="1">G26-Summary!F$5</f>
        <v>3.4800529873310917</v>
      </c>
      <c r="T26" s="1">
        <f t="shared" ca="1" si="2"/>
        <v>2.6733918564722129E-2</v>
      </c>
      <c r="U26" s="1">
        <f t="shared" ca="1" si="3"/>
        <v>0.45676114139890234</v>
      </c>
      <c r="V26" s="1">
        <f t="shared" ca="1" si="4"/>
        <v>0.42018417807931635</v>
      </c>
      <c r="X26" s="4">
        <f t="shared" ca="1" si="5"/>
        <v>9.3064815901577808E-2</v>
      </c>
      <c r="Y26" s="4">
        <f t="shared" ca="1" si="6"/>
        <v>2.6742356004455754E-2</v>
      </c>
    </row>
    <row r="27" spans="1:25" x14ac:dyDescent="0.25">
      <c r="A27">
        <v>10</v>
      </c>
      <c r="B27">
        <v>1755166571.273</v>
      </c>
      <c r="C27" s="1">
        <v>5.5529050362849602E-5</v>
      </c>
      <c r="D27" s="1">
        <v>9.2628243042263303E-2</v>
      </c>
      <c r="E27" s="1">
        <v>1.58399989461722</v>
      </c>
      <c r="F27" s="1">
        <v>1.45557094392111</v>
      </c>
      <c r="G27" s="1">
        <v>3.4659345549121001</v>
      </c>
      <c r="H27" s="1">
        <v>2.6725329510617998E-2</v>
      </c>
      <c r="I27" s="1">
        <v>0.45701956269552102</v>
      </c>
      <c r="J27" s="1">
        <v>0.41996492457083601</v>
      </c>
      <c r="L27" s="4">
        <f t="shared" si="0"/>
        <v>9.2615341802935264E-2</v>
      </c>
      <c r="M27" s="4">
        <f t="shared" si="1"/>
        <v>2.6721607213176041E-2</v>
      </c>
      <c r="O27" s="1">
        <f ca="1">C27-Summary!B$5</f>
        <v>6.2566625466778126E-5</v>
      </c>
      <c r="P27" s="1">
        <f ca="1">D27-Summary!C$5</f>
        <v>9.2615972489287782E-2</v>
      </c>
      <c r="Q27" s="1">
        <f ca="1">E27-Summary!D$5</f>
        <v>1.5839359788751692</v>
      </c>
      <c r="R27" s="1">
        <f ca="1">F27-Summary!E$5</f>
        <v>1.4554881781738742</v>
      </c>
      <c r="S27" s="1">
        <f ca="1">G27-Summary!F$5</f>
        <v>3.465714739941252</v>
      </c>
      <c r="T27" s="1">
        <f t="shared" ca="1" si="2"/>
        <v>2.6723484025363765E-2</v>
      </c>
      <c r="U27" s="1">
        <f t="shared" ca="1" si="3"/>
        <v>0.45703010712936487</v>
      </c>
      <c r="V27" s="1">
        <f t="shared" ca="1" si="4"/>
        <v>0.41996767979771654</v>
      </c>
      <c r="X27" s="4">
        <f t="shared" ca="1" si="5"/>
        <v>9.2601436187949651E-2</v>
      </c>
      <c r="Y27" s="4">
        <f t="shared" ca="1" si="6"/>
        <v>2.6719289709781296E-2</v>
      </c>
    </row>
    <row r="28" spans="1:25" x14ac:dyDescent="0.25">
      <c r="A28">
        <v>11</v>
      </c>
      <c r="B28">
        <v>1755166577.273</v>
      </c>
      <c r="C28" s="1">
        <v>-6.5140354988857296E-5</v>
      </c>
      <c r="D28" s="1">
        <v>9.1917467361168195E-2</v>
      </c>
      <c r="E28" s="1">
        <v>1.5705865191405699</v>
      </c>
      <c r="F28" s="1">
        <v>1.4442558500095599</v>
      </c>
      <c r="G28" s="1">
        <v>3.43870140464132</v>
      </c>
      <c r="H28" s="1">
        <v>2.6730284646728601E-2</v>
      </c>
      <c r="I28" s="1">
        <v>0.45673826666680001</v>
      </c>
      <c r="J28" s="1">
        <v>0.42000036643490202</v>
      </c>
      <c r="L28" s="4">
        <f t="shared" si="0"/>
        <v>9.1932601625199964E-2</v>
      </c>
      <c r="M28" s="4">
        <f t="shared" si="1"/>
        <v>2.6734685803517493E-2</v>
      </c>
      <c r="O28" s="1">
        <f ca="1">C28-Summary!B$5</f>
        <v>-5.8102779884928779E-5</v>
      </c>
      <c r="P28" s="1">
        <f ca="1">D28-Summary!C$5</f>
        <v>9.1905196808192674E-2</v>
      </c>
      <c r="Q28" s="1">
        <f ca="1">E28-Summary!D$5</f>
        <v>1.5705226033985191</v>
      </c>
      <c r="R28" s="1">
        <f ca="1">F28-Summary!E$5</f>
        <v>1.4441730842623242</v>
      </c>
      <c r="S28" s="1">
        <f ca="1">G28-Summary!F$5</f>
        <v>3.4384815896704719</v>
      </c>
      <c r="T28" s="1">
        <f t="shared" ca="1" si="2"/>
        <v>2.6728424861800829E-2</v>
      </c>
      <c r="U28" s="1">
        <f t="shared" ca="1" si="3"/>
        <v>0.45674887663104535</v>
      </c>
      <c r="V28" s="1">
        <f t="shared" ca="1" si="4"/>
        <v>0.42000314574920466</v>
      </c>
      <c r="X28" s="4">
        <f t="shared" ca="1" si="5"/>
        <v>9.1918696010214337E-2</v>
      </c>
      <c r="Y28" s="4">
        <f t="shared" ca="1" si="6"/>
        <v>2.6732350781329441E-2</v>
      </c>
    </row>
    <row r="29" spans="1:25" x14ac:dyDescent="0.25">
      <c r="A29">
        <v>12</v>
      </c>
      <c r="B29">
        <v>1755166583.2709999</v>
      </c>
      <c r="C29" s="1">
        <v>1.4627466782734201E-4</v>
      </c>
      <c r="D29" s="1">
        <v>9.1249064838357596E-2</v>
      </c>
      <c r="E29" s="1">
        <v>1.5587521421017001</v>
      </c>
      <c r="F29" s="1">
        <v>1.43310284237515</v>
      </c>
      <c r="G29" s="1">
        <v>3.4126194240215599</v>
      </c>
      <c r="H29" s="1">
        <v>2.6738716950402301E-2</v>
      </c>
      <c r="I29" s="1">
        <v>0.45676119966075901</v>
      </c>
      <c r="J29" s="1">
        <v>0.41994218056882598</v>
      </c>
      <c r="L29" s="4">
        <f t="shared" si="0"/>
        <v>9.1215080383645369E-2</v>
      </c>
      <c r="M29" s="4">
        <f t="shared" si="1"/>
        <v>2.6728758484341645E-2</v>
      </c>
      <c r="O29" s="1">
        <f ca="1">C29-Summary!B$5</f>
        <v>1.5331224293127054E-4</v>
      </c>
      <c r="P29" s="1">
        <f ca="1">D29-Summary!C$5</f>
        <v>9.1236794285382075E-2</v>
      </c>
      <c r="Q29" s="1">
        <f ca="1">E29-Summary!D$5</f>
        <v>1.5586882263596493</v>
      </c>
      <c r="R29" s="1">
        <f ca="1">F29-Summary!E$5</f>
        <v>1.4330200766279142</v>
      </c>
      <c r="S29" s="1">
        <f ca="1">G29-Summary!F$5</f>
        <v>3.4123996090507118</v>
      </c>
      <c r="T29" s="1">
        <f t="shared" ca="1" si="2"/>
        <v>2.673684349376744E-2</v>
      </c>
      <c r="U29" s="1">
        <f t="shared" ca="1" si="3"/>
        <v>0.45677189219736708</v>
      </c>
      <c r="V29" s="1">
        <f t="shared" ca="1" si="4"/>
        <v>0.4199449773781222</v>
      </c>
      <c r="X29" s="4">
        <f t="shared" ca="1" si="5"/>
        <v>9.1201174768659757E-2</v>
      </c>
      <c r="Y29" s="4">
        <f t="shared" ca="1" si="6"/>
        <v>2.6726405233070231E-2</v>
      </c>
    </row>
    <row r="30" spans="1:25" x14ac:dyDescent="0.25">
      <c r="A30">
        <v>13</v>
      </c>
      <c r="B30">
        <v>1755166589.273</v>
      </c>
      <c r="C30" s="1">
        <v>-8.1976774804764404E-5</v>
      </c>
      <c r="D30" s="1">
        <v>9.1323093875144895E-2</v>
      </c>
      <c r="E30" s="1">
        <v>1.5625783893206899</v>
      </c>
      <c r="F30" s="1">
        <v>1.43646480475887</v>
      </c>
      <c r="G30" s="1">
        <v>3.41977331275698</v>
      </c>
      <c r="H30" s="1">
        <v>2.6704429072674701E-2</v>
      </c>
      <c r="I30" s="1">
        <v>0.456924552130901</v>
      </c>
      <c r="J30" s="1">
        <v>0.42004679064554901</v>
      </c>
      <c r="L30" s="4">
        <f t="shared" si="0"/>
        <v>9.1342139797669877E-2</v>
      </c>
      <c r="M30" s="4">
        <f t="shared" si="1"/>
        <v>2.670999842502161E-2</v>
      </c>
      <c r="O30" s="1">
        <f ca="1">C30-Summary!B$5</f>
        <v>-7.4939199700835887E-5</v>
      </c>
      <c r="P30" s="1">
        <f ca="1">D30-Summary!C$5</f>
        <v>9.1310823322169374E-2</v>
      </c>
      <c r="Q30" s="1">
        <f ca="1">E30-Summary!D$5</f>
        <v>1.5625144735786392</v>
      </c>
      <c r="R30" s="1">
        <f ca="1">F30-Summary!E$5</f>
        <v>1.4363820390116342</v>
      </c>
      <c r="S30" s="1">
        <f ca="1">G30-Summary!F$5</f>
        <v>3.4195534977861319</v>
      </c>
      <c r="T30" s="1">
        <f t="shared" ca="1" si="2"/>
        <v>2.6702557331325656E-2</v>
      </c>
      <c r="U30" s="1">
        <f t="shared" ca="1" si="3"/>
        <v>0.45693523279873627</v>
      </c>
      <c r="V30" s="1">
        <f t="shared" ca="1" si="4"/>
        <v>0.42004958832829159</v>
      </c>
      <c r="X30" s="4">
        <f t="shared" ca="1" si="5"/>
        <v>9.1328234182684265E-2</v>
      </c>
      <c r="Y30" s="4">
        <f t="shared" ca="1" si="6"/>
        <v>2.6707648890947743E-2</v>
      </c>
    </row>
    <row r="31" spans="1:25" x14ac:dyDescent="0.25">
      <c r="A31">
        <v>14</v>
      </c>
      <c r="B31">
        <v>1755166595.273</v>
      </c>
      <c r="C31" s="1">
        <v>-3.1466654606453597E-5</v>
      </c>
      <c r="D31" s="1">
        <v>9.2326907809364395E-2</v>
      </c>
      <c r="E31" s="1">
        <v>1.58332246209934</v>
      </c>
      <c r="F31" s="1">
        <v>1.45557584133499</v>
      </c>
      <c r="G31" s="1">
        <v>3.4648400124716301</v>
      </c>
      <c r="H31" s="1">
        <v>2.6646802587431202E-2</v>
      </c>
      <c r="I31" s="1">
        <v>0.45696841885922501</v>
      </c>
      <c r="J31" s="1">
        <v>0.420099004887867</v>
      </c>
      <c r="L31" s="4">
        <f t="shared" si="0"/>
        <v>9.2334218556428815E-2</v>
      </c>
      <c r="M31" s="4">
        <f t="shared" si="1"/>
        <v>2.6648912568566926E-2</v>
      </c>
      <c r="O31" s="1">
        <f ca="1">C31-Summary!B$5</f>
        <v>-2.4429079502525077E-5</v>
      </c>
      <c r="P31" s="1">
        <f ca="1">D31-Summary!C$5</f>
        <v>9.2314637256388873E-2</v>
      </c>
      <c r="Q31" s="1">
        <f ca="1">E31-Summary!D$5</f>
        <v>1.5832585463572892</v>
      </c>
      <c r="R31" s="1">
        <f ca="1">F31-Summary!E$5</f>
        <v>1.4554930755877542</v>
      </c>
      <c r="S31" s="1">
        <f ca="1">G31-Summary!F$5</f>
        <v>3.464620197500782</v>
      </c>
      <c r="T31" s="1">
        <f t="shared" ca="1" si="2"/>
        <v>2.6644951536962239E-2</v>
      </c>
      <c r="U31" s="1">
        <f t="shared" ca="1" si="3"/>
        <v>0.45697896337941435</v>
      </c>
      <c r="V31" s="1">
        <f t="shared" ca="1" si="4"/>
        <v>0.42010176949198647</v>
      </c>
      <c r="X31" s="4">
        <f t="shared" ca="1" si="5"/>
        <v>9.2320312941443203E-2</v>
      </c>
      <c r="Y31" s="4">
        <f t="shared" ca="1" si="6"/>
        <v>2.6646589720870081E-2</v>
      </c>
    </row>
    <row r="32" spans="1:25" x14ac:dyDescent="0.25">
      <c r="A32">
        <v>15</v>
      </c>
      <c r="B32">
        <v>1755166601.273</v>
      </c>
      <c r="C32" s="1">
        <v>-2.9595859822380999E-5</v>
      </c>
      <c r="D32" s="1">
        <v>9.2734560342497704E-2</v>
      </c>
      <c r="E32" s="1">
        <v>1.5862644080819699</v>
      </c>
      <c r="F32" s="1">
        <v>1.45855932784022</v>
      </c>
      <c r="G32" s="1">
        <v>3.47280299179087</v>
      </c>
      <c r="H32" s="1">
        <v>2.6703086976631402E-2</v>
      </c>
      <c r="I32" s="1">
        <v>0.456767749806609</v>
      </c>
      <c r="J32" s="1">
        <v>0.41999483739446603</v>
      </c>
      <c r="L32" s="4">
        <f t="shared" si="0"/>
        <v>9.2741436441912198E-2</v>
      </c>
      <c r="M32" s="4">
        <f t="shared" si="1"/>
        <v>2.670506696208727E-2</v>
      </c>
      <c r="O32" s="1">
        <f ca="1">C32-Summary!B$5</f>
        <v>-2.2558284718452479E-5</v>
      </c>
      <c r="P32" s="1">
        <f ca="1">D32-Summary!C$5</f>
        <v>9.2722289789522183E-2</v>
      </c>
      <c r="Q32" s="1">
        <f ca="1">E32-Summary!D$5</f>
        <v>1.5862004923399191</v>
      </c>
      <c r="R32" s="1">
        <f ca="1">F32-Summary!E$5</f>
        <v>1.4584765620929843</v>
      </c>
      <c r="S32" s="1">
        <f ca="1">G32-Summary!F$5</f>
        <v>3.4725831768200219</v>
      </c>
      <c r="T32" s="1">
        <f t="shared" ca="1" si="2"/>
        <v>2.6701243733614915E-2</v>
      </c>
      <c r="U32" s="1">
        <f t="shared" ca="1" si="3"/>
        <v>0.45677825744478323</v>
      </c>
      <c r="V32" s="1">
        <f t="shared" ca="1" si="4"/>
        <v>0.41999758906525814</v>
      </c>
      <c r="X32" s="4">
        <f t="shared" ca="1" si="5"/>
        <v>9.2727530826926585E-2</v>
      </c>
      <c r="Y32" s="4">
        <f t="shared" ca="1" si="6"/>
        <v>2.6702752995492178E-2</v>
      </c>
    </row>
    <row r="33" spans="1:25" x14ac:dyDescent="0.25">
      <c r="A33">
        <v>16</v>
      </c>
      <c r="B33">
        <v>1755166608.2720001</v>
      </c>
      <c r="C33" s="1">
        <v>-9.50715696392298E-5</v>
      </c>
      <c r="D33" s="1">
        <v>9.2830157749832595E-2</v>
      </c>
      <c r="E33" s="1">
        <v>1.58882438753264</v>
      </c>
      <c r="F33" s="1">
        <v>1.4604344169451</v>
      </c>
      <c r="G33" s="1">
        <v>3.47681577643892</v>
      </c>
      <c r="H33" s="1">
        <v>2.6699763150785202E-2</v>
      </c>
      <c r="I33" s="1">
        <v>0.45697686897865197</v>
      </c>
      <c r="J33" s="1">
        <v>0.42004941039497201</v>
      </c>
      <c r="L33" s="4">
        <f t="shared" si="0"/>
        <v>9.2852246027323254E-2</v>
      </c>
      <c r="M33" s="4">
        <f t="shared" si="1"/>
        <v>2.6706116170016309E-2</v>
      </c>
      <c r="O33" s="1">
        <f ca="1">C33-Summary!B$5</f>
        <v>-8.8033994535301283E-5</v>
      </c>
      <c r="P33" s="1">
        <f ca="1">D33-Summary!C$5</f>
        <v>9.2817887196857074E-2</v>
      </c>
      <c r="Q33" s="1">
        <f ca="1">E33-Summary!D$5</f>
        <v>1.5887604717905892</v>
      </c>
      <c r="R33" s="1">
        <f ca="1">F33-Summary!E$5</f>
        <v>1.4603516511978643</v>
      </c>
      <c r="S33" s="1">
        <f ca="1">G33-Summary!F$5</f>
        <v>3.4765959614680719</v>
      </c>
      <c r="T33" s="1">
        <f t="shared" ca="1" si="2"/>
        <v>2.6697921825135702E-2</v>
      </c>
      <c r="U33" s="1">
        <f t="shared" ca="1" si="3"/>
        <v>0.45698737771060943</v>
      </c>
      <c r="V33" s="1">
        <f t="shared" ca="1" si="4"/>
        <v>0.42005216234019827</v>
      </c>
      <c r="X33" s="4">
        <f t="shared" ca="1" si="5"/>
        <v>9.2838340412337642E-2</v>
      </c>
      <c r="Y33" s="4">
        <f t="shared" ca="1" si="6"/>
        <v>2.6703804940604755E-2</v>
      </c>
    </row>
    <row r="34" spans="1:25" x14ac:dyDescent="0.25">
      <c r="A34">
        <v>17</v>
      </c>
      <c r="B34">
        <v>1755166614.2709999</v>
      </c>
      <c r="C34" s="1">
        <v>3.8690574165389797E-5</v>
      </c>
      <c r="D34" s="1">
        <v>9.2002266648064296E-2</v>
      </c>
      <c r="E34" s="1">
        <v>1.5732270433358799</v>
      </c>
      <c r="F34" s="1">
        <v>1.44652311380572</v>
      </c>
      <c r="G34" s="1">
        <v>3.4446703021435399</v>
      </c>
      <c r="H34" s="1">
        <v>2.67085841541389E-2</v>
      </c>
      <c r="I34" s="1">
        <v>0.456713387738993</v>
      </c>
      <c r="J34" s="1">
        <v>0.41993078783347598</v>
      </c>
      <c r="L34" s="4">
        <f t="shared" si="0"/>
        <v>9.1993277544995089E-2</v>
      </c>
      <c r="M34" s="4">
        <f t="shared" si="1"/>
        <v>2.6705974585651861E-2</v>
      </c>
      <c r="O34" s="1">
        <f ca="1">C34-Summary!B$5</f>
        <v>4.5728149269318314E-5</v>
      </c>
      <c r="P34" s="1">
        <f ca="1">D34-Summary!C$5</f>
        <v>9.1989996095088775E-2</v>
      </c>
      <c r="Q34" s="1">
        <f ca="1">E34-Summary!D$5</f>
        <v>1.5731631275938291</v>
      </c>
      <c r="R34" s="1">
        <f ca="1">F34-Summary!E$5</f>
        <v>1.4464403480584842</v>
      </c>
      <c r="S34" s="1">
        <f ca="1">G34-Summary!F$5</f>
        <v>3.4444504871726918</v>
      </c>
      <c r="T34" s="1">
        <f t="shared" ca="1" si="2"/>
        <v>2.6706726207174174E-2</v>
      </c>
      <c r="U34" s="1">
        <f t="shared" ca="1" si="3"/>
        <v>0.45672397772950096</v>
      </c>
      <c r="V34" s="1">
        <f t="shared" ca="1" si="4"/>
        <v>0.4199335578911938</v>
      </c>
      <c r="X34" s="4">
        <f t="shared" ca="1" si="5"/>
        <v>9.1979371930009476E-2</v>
      </c>
      <c r="Y34" s="4">
        <f t="shared" ca="1" si="6"/>
        <v>2.6703641777562289E-2</v>
      </c>
    </row>
    <row r="35" spans="1:25" x14ac:dyDescent="0.25">
      <c r="A35">
        <v>18</v>
      </c>
      <c r="B35">
        <v>1755166620.27</v>
      </c>
      <c r="C35" s="1">
        <v>-1.27585473600544E-5</v>
      </c>
      <c r="D35" s="1">
        <v>9.2151413382500103E-2</v>
      </c>
      <c r="E35" s="1">
        <v>1.5762980807932201</v>
      </c>
      <c r="F35" s="1">
        <v>1.4489534437695599</v>
      </c>
      <c r="G35" s="1">
        <v>3.4506087544500001</v>
      </c>
      <c r="H35" s="1">
        <v>2.6705842342647199E-2</v>
      </c>
      <c r="I35" s="1">
        <v>0.45681738874637301</v>
      </c>
      <c r="J35" s="1">
        <v>0.41991241165807303</v>
      </c>
      <c r="L35" s="4">
        <f t="shared" si="0"/>
        <v>9.2154377616030028E-2</v>
      </c>
      <c r="M35" s="4">
        <f t="shared" si="1"/>
        <v>2.6706701389192618E-2</v>
      </c>
      <c r="O35" s="1">
        <f ca="1">C35-Summary!B$5</f>
        <v>-5.7209722561258811E-6</v>
      </c>
      <c r="P35" s="1">
        <f ca="1">D35-Summary!C$5</f>
        <v>9.2139142829524581E-2</v>
      </c>
      <c r="Q35" s="1">
        <f ca="1">E35-Summary!D$5</f>
        <v>1.5762341650511693</v>
      </c>
      <c r="R35" s="1">
        <f ca="1">F35-Summary!E$5</f>
        <v>1.4488706780223242</v>
      </c>
      <c r="S35" s="1">
        <f ca="1">G35-Summary!F$5</f>
        <v>3.450388939479152</v>
      </c>
      <c r="T35" s="1">
        <f t="shared" ca="1" si="2"/>
        <v>2.6703987418714974E-2</v>
      </c>
      <c r="U35" s="1">
        <f t="shared" ca="1" si="3"/>
        <v>0.45682796713610707</v>
      </c>
      <c r="V35" s="1">
        <f t="shared" ca="1" si="4"/>
        <v>0.41991517577755627</v>
      </c>
      <c r="X35" s="4">
        <f t="shared" ca="1" si="5"/>
        <v>9.2140472001044402E-2</v>
      </c>
      <c r="Y35" s="4">
        <f t="shared" ca="1" si="6"/>
        <v>2.6704372642393562E-2</v>
      </c>
    </row>
    <row r="36" spans="1:25" x14ac:dyDescent="0.25">
      <c r="A36">
        <v>19</v>
      </c>
      <c r="B36">
        <v>1755166626.2690001</v>
      </c>
      <c r="C36" s="1">
        <v>4.8980719964841097E-5</v>
      </c>
      <c r="D36" s="1">
        <v>9.0668080704030998E-2</v>
      </c>
      <c r="E36" s="1">
        <v>1.55453444993003</v>
      </c>
      <c r="F36" s="1">
        <v>1.4295306265824299</v>
      </c>
      <c r="G36" s="1">
        <v>3.40308506764495</v>
      </c>
      <c r="H36" s="1">
        <v>2.6642907509442901E-2</v>
      </c>
      <c r="I36" s="1">
        <v>0.45680152538937802</v>
      </c>
      <c r="J36" s="1">
        <v>0.42006902506604499</v>
      </c>
      <c r="L36" s="4">
        <f t="shared" si="0"/>
        <v>9.0656700858948169E-2</v>
      </c>
      <c r="M36" s="4">
        <f t="shared" si="1"/>
        <v>2.6639563530419082E-2</v>
      </c>
      <c r="O36" s="1">
        <f ca="1">C36-Summary!B$5</f>
        <v>5.6018295068769614E-5</v>
      </c>
      <c r="P36" s="1">
        <f ca="1">D36-Summary!C$5</f>
        <v>9.0655810151055477E-2</v>
      </c>
      <c r="Q36" s="1">
        <f ca="1">E36-Summary!D$5</f>
        <v>1.5544705341879792</v>
      </c>
      <c r="R36" s="1">
        <f ca="1">F36-Summary!E$5</f>
        <v>1.4294478608351942</v>
      </c>
      <c r="S36" s="1">
        <f ca="1">G36-Summary!F$5</f>
        <v>3.4028652526741019</v>
      </c>
      <c r="T36" s="1">
        <f t="shared" ca="1" si="2"/>
        <v>2.6641022614637671E-2</v>
      </c>
      <c r="U36" s="1">
        <f t="shared" ca="1" si="3"/>
        <v>0.45681225048991192</v>
      </c>
      <c r="V36" s="1">
        <f t="shared" ca="1" si="4"/>
        <v>0.42007183790538849</v>
      </c>
      <c r="X36" s="4">
        <f t="shared" ca="1" si="5"/>
        <v>9.0642795243962557E-2</v>
      </c>
      <c r="Y36" s="4">
        <f t="shared" ca="1" si="6"/>
        <v>2.6637197923935419E-2</v>
      </c>
    </row>
    <row r="37" spans="1:25" x14ac:dyDescent="0.25">
      <c r="A37">
        <v>20</v>
      </c>
      <c r="B37">
        <v>1755166633.2739999</v>
      </c>
      <c r="C37" s="1">
        <v>-5.9528151291817497E-5</v>
      </c>
      <c r="D37" s="1">
        <v>9.0154381553507704E-2</v>
      </c>
      <c r="E37" s="1">
        <v>1.5463564585325</v>
      </c>
      <c r="F37" s="1">
        <v>1.4213170227359599</v>
      </c>
      <c r="G37" s="1">
        <v>3.38424122244564</v>
      </c>
      <c r="H37" s="1">
        <v>2.6639466760101899E-2</v>
      </c>
      <c r="I37" s="1">
        <v>0.45692855706515301</v>
      </c>
      <c r="J37" s="1">
        <v>0.41998100292296597</v>
      </c>
      <c r="L37" s="4">
        <f>D37-1/$R$1*$N$7/$N$6*C37</f>
        <v>9.0168211916561866E-2</v>
      </c>
      <c r="M37" s="4">
        <f t="shared" si="1"/>
        <v>2.6643553455507327E-2</v>
      </c>
      <c r="O37" s="1">
        <f ca="1">C37-Summary!B$5</f>
        <v>-5.249057618788898E-5</v>
      </c>
      <c r="P37" s="1">
        <f ca="1">D37-Summary!C$5</f>
        <v>9.0142111000532182E-2</v>
      </c>
      <c r="Q37" s="1">
        <f ca="1">E37-Summary!D$5</f>
        <v>1.5462925427904493</v>
      </c>
      <c r="R37" s="1">
        <f ca="1">F37-Summary!E$5</f>
        <v>1.4212342569887242</v>
      </c>
      <c r="S37" s="1">
        <f ca="1">G37-Summary!F$5</f>
        <v>3.3840214074747919</v>
      </c>
      <c r="T37" s="1">
        <f t="shared" ca="1" si="2"/>
        <v>2.6637571145803594E-2</v>
      </c>
      <c r="U37" s="1">
        <f t="shared" ca="1" si="3"/>
        <v>0.45693935013972509</v>
      </c>
      <c r="V37" s="1">
        <f t="shared" ca="1" si="4"/>
        <v>0.41998382570790849</v>
      </c>
      <c r="X37" s="4">
        <f t="shared" ca="1" si="5"/>
        <v>9.0154306301576254E-2</v>
      </c>
      <c r="Y37" s="4">
        <f t="shared" ca="1" si="6"/>
        <v>2.6641174935370982E-2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-7.6087448107442203E-6</v>
      </c>
      <c r="D40" s="1">
        <v>9.2199701684623006E-2</v>
      </c>
      <c r="E40" s="1">
        <v>1.5778799602486699</v>
      </c>
      <c r="F40" s="1">
        <v>1.45067145820641</v>
      </c>
      <c r="G40" s="1">
        <v>3.4539351304625199</v>
      </c>
      <c r="H40" s="1">
        <v>2.6694053672183801E-2</v>
      </c>
      <c r="I40" s="1">
        <v>0.45683557365781102</v>
      </c>
      <c r="J40" s="1">
        <v>0.42000542896502302</v>
      </c>
      <c r="L40">
        <f>AVERAGE(L18:L37)</f>
        <v>9.2201469448291704E-2</v>
      </c>
      <c r="M40">
        <f t="shared" ref="M40:Y40" si="7">AVERAGE(M18:M37)</f>
        <v>2.6694562666691839E-2</v>
      </c>
      <c r="O40">
        <f t="shared" ca="1" si="7"/>
        <v>-5.7116970681569637E-7</v>
      </c>
      <c r="P40">
        <f t="shared" ca="1" si="7"/>
        <v>9.2187431131647471E-2</v>
      </c>
      <c r="Q40">
        <f t="shared" ca="1" si="7"/>
        <v>1.5778160445066243</v>
      </c>
      <c r="R40">
        <f t="shared" ca="1" si="7"/>
        <v>1.4505886924591775</v>
      </c>
      <c r="S40">
        <f t="shared" ca="1" si="7"/>
        <v>3.4537153154916709</v>
      </c>
      <c r="T40">
        <f t="shared" ca="1" si="7"/>
        <v>2.6692199642457736E-2</v>
      </c>
      <c r="U40">
        <f t="shared" ca="1" si="7"/>
        <v>0.45684614381656335</v>
      </c>
      <c r="V40">
        <f t="shared" ca="1" si="7"/>
        <v>0.42000819655050259</v>
      </c>
      <c r="X40">
        <f t="shared" ca="1" si="7"/>
        <v>9.2187563833306091E-2</v>
      </c>
      <c r="Y40">
        <f t="shared" ca="1" si="7"/>
        <v>2.6692235212561442E-2</v>
      </c>
    </row>
    <row r="41" spans="1:25" x14ac:dyDescent="0.25">
      <c r="A41" t="s">
        <v>4</v>
      </c>
      <c r="B41" t="s">
        <v>8</v>
      </c>
      <c r="C41" s="1">
        <v>-300.036576483776</v>
      </c>
      <c r="D41" s="1">
        <v>0.20444592987882801</v>
      </c>
      <c r="E41" s="1">
        <v>0.19713214184703401</v>
      </c>
      <c r="F41" s="1">
        <v>0.197828275956414</v>
      </c>
      <c r="G41" s="1">
        <v>0.19785906060830399</v>
      </c>
      <c r="H41" s="1">
        <v>2.7287014639960899E-2</v>
      </c>
      <c r="I41" s="1">
        <v>5.40806799023768E-3</v>
      </c>
      <c r="J41" s="1">
        <v>4.7481295760330201E-3</v>
      </c>
      <c r="L41">
        <f>STDEV(L18:L37)/SQRT(COUNT(L18:L37))/L40</f>
        <v>2.0479534665195265E-3</v>
      </c>
      <c r="M41">
        <f t="shared" ref="M41:X41" si="8">STDEV(M18:M37)/SQRT(COUNT(M18:M37))/M40</f>
        <v>2.7811703201468006E-4</v>
      </c>
      <c r="O41">
        <f t="shared" ca="1" si="8"/>
        <v>-39.968886954486749</v>
      </c>
      <c r="P41">
        <f t="shared" ca="1" si="8"/>
        <v>2.0447314253225126E-3</v>
      </c>
      <c r="Q41">
        <f t="shared" ca="1" si="8"/>
        <v>1.9714012747194475E-3</v>
      </c>
      <c r="R41">
        <f t="shared" ca="1" si="8"/>
        <v>1.9783956337728311E-3</v>
      </c>
      <c r="S41">
        <f t="shared" ca="1" si="8"/>
        <v>1.9787165353496233E-3</v>
      </c>
      <c r="T41">
        <f t="shared" ca="1" si="8"/>
        <v>2.7293222545318979E-4</v>
      </c>
      <c r="U41">
        <f t="shared" ca="1" si="8"/>
        <v>5.408971733020964E-5</v>
      </c>
      <c r="V41">
        <f t="shared" ca="1" si="8"/>
        <v>4.7484235473712389E-5</v>
      </c>
      <c r="X41">
        <f t="shared" ca="1" si="8"/>
        <v>2.0482623807724881E-3</v>
      </c>
      <c r="Y41">
        <f ca="1">STDEV(Y18:Y37)/SQRT(COUNT(Y18:Y37))/Y40</f>
        <v>2.7819240000341827E-4</v>
      </c>
    </row>
    <row r="42" spans="1:25" x14ac:dyDescent="0.25">
      <c r="A42" t="s">
        <v>4</v>
      </c>
      <c r="B42" t="s">
        <v>7</v>
      </c>
      <c r="C42" s="1">
        <v>2.2829017443543901E-5</v>
      </c>
      <c r="D42" s="1">
        <v>1.8849853745463299E-4</v>
      </c>
      <c r="E42" s="1">
        <v>3.1105085614133499E-3</v>
      </c>
      <c r="F42" s="1">
        <v>2.8698383355615299E-3</v>
      </c>
      <c r="G42" s="1">
        <v>6.8339236031533602E-3</v>
      </c>
      <c r="H42" s="1">
        <v>7.2840103335278398E-6</v>
      </c>
      <c r="I42" s="1">
        <v>2.4705978427006798E-5</v>
      </c>
      <c r="J42" s="1">
        <v>1.9942401993632599E-5</v>
      </c>
    </row>
    <row r="43" spans="1:25" x14ac:dyDescent="0.25">
      <c r="A43" t="s">
        <v>4</v>
      </c>
      <c r="B43" t="s">
        <v>6</v>
      </c>
      <c r="C43" s="1">
        <v>-1341.8043615080701</v>
      </c>
      <c r="D43" s="1">
        <v>0.91430999386443301</v>
      </c>
      <c r="E43" s="1">
        <v>0.88160173944019804</v>
      </c>
      <c r="F43" s="1">
        <v>0.884714945820258</v>
      </c>
      <c r="G43" s="1">
        <v>0.88485261896883904</v>
      </c>
      <c r="H43" s="1">
        <v>0.122031239275969</v>
      </c>
      <c r="I43" s="1">
        <v>2.4185615306224199E-2</v>
      </c>
      <c r="J43" s="1">
        <v>2.12342809959742E-2</v>
      </c>
    </row>
    <row r="44" spans="1:25" x14ac:dyDescent="0.25">
      <c r="A44" t="s">
        <v>4</v>
      </c>
      <c r="B44" t="s">
        <v>5</v>
      </c>
      <c r="C44" s="1">
        <v>1.02094469726585E-4</v>
      </c>
      <c r="D44" s="1">
        <v>8.4299108681570303E-4</v>
      </c>
      <c r="E44" s="1">
        <v>1.39106171758306E-2</v>
      </c>
      <c r="F44" s="1">
        <v>1.28343072055008E-2</v>
      </c>
      <c r="G44" s="1">
        <v>3.05622354593824E-2</v>
      </c>
      <c r="H44" s="1">
        <v>3.2575084509158303E-5</v>
      </c>
      <c r="I44" s="1">
        <v>1.10488494426861E-4</v>
      </c>
      <c r="J44" s="1">
        <v>8.9185132984779893E-5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4CDA7-2980-4F5D-8550-DFA1BE5554A1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0.99028853962965058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1.0203305634223168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1.0096128950982064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1.0044772780883748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1755171140.2709999</v>
      </c>
      <c r="C18" s="1">
        <v>-1.361648631683E-4</v>
      </c>
      <c r="D18" s="1">
        <v>9.0564392696382195E-2</v>
      </c>
      <c r="E18" s="1">
        <v>1.5504037504466099</v>
      </c>
      <c r="F18" s="1">
        <v>1.42595391210111</v>
      </c>
      <c r="G18" s="1">
        <v>3.3933323548412102</v>
      </c>
      <c r="H18" s="1">
        <v>2.6688924993502401E-2</v>
      </c>
      <c r="I18" s="1">
        <v>0.45689711125250598</v>
      </c>
      <c r="J18" s="1">
        <v>0.42022229566365099</v>
      </c>
      <c r="L18" s="4">
        <f>D18-1/$R$1*$N$7/$N$6*C18</f>
        <v>9.0596027870894921E-2</v>
      </c>
      <c r="M18" s="4">
        <f>L18/G18</f>
        <v>2.6698247739170934E-2</v>
      </c>
      <c r="O18" s="1">
        <f ca="1">C18-Summary!B$5</f>
        <v>-1.2912728806437147E-4</v>
      </c>
      <c r="P18" s="1">
        <f ca="1">D18-Summary!C$5</f>
        <v>9.0552122143406674E-2</v>
      </c>
      <c r="Q18" s="1">
        <f ca="1">E18-Summary!D$5</f>
        <v>1.5503398347045592</v>
      </c>
      <c r="R18" s="1">
        <f ca="1">F18-Summary!E$5</f>
        <v>1.4258711463538742</v>
      </c>
      <c r="S18" s="1">
        <f ca="1">G18-Summary!F$5</f>
        <v>3.3931125398703621</v>
      </c>
      <c r="T18" s="1">
        <f ca="1">P18/S18</f>
        <v>2.6687037662142008E-2</v>
      </c>
      <c r="U18" s="1">
        <f ca="1">Q18/S18</f>
        <v>0.45690787337215516</v>
      </c>
      <c r="V18" s="1">
        <f ca="1">R18/S18</f>
        <v>0.42022512651712735</v>
      </c>
      <c r="X18" s="4">
        <f ca="1">P18-1/$R$1*$N$7/$N$6*O18</f>
        <v>9.0582122278516572E-2</v>
      </c>
      <c r="Y18" s="4">
        <f ca="1">X18/S18</f>
        <v>2.6695879141685461E-2</v>
      </c>
    </row>
    <row r="19" spans="1:25" x14ac:dyDescent="0.25">
      <c r="A19">
        <v>2</v>
      </c>
      <c r="B19">
        <v>1755171147.2709999</v>
      </c>
      <c r="C19" s="1">
        <v>-7.1626445317316207E-5</v>
      </c>
      <c r="D19" s="1">
        <v>8.52258002443953E-2</v>
      </c>
      <c r="E19" s="1">
        <v>1.45621972479046</v>
      </c>
      <c r="F19" s="1">
        <v>1.33866555033697</v>
      </c>
      <c r="G19" s="1">
        <v>3.1883685739076899</v>
      </c>
      <c r="H19" s="1">
        <v>2.6730222139889501E-2</v>
      </c>
      <c r="I19" s="1">
        <v>0.45672879124062699</v>
      </c>
      <c r="J19" s="1">
        <v>0.41985909699777602</v>
      </c>
      <c r="L19" s="4">
        <f t="shared" ref="L19:L36" si="0">D19-1/$R$1*$N$7/$N$6*C19</f>
        <v>8.524244121215023E-2</v>
      </c>
      <c r="M19" s="4">
        <f t="shared" ref="M19:M37" si="1">L19/G19</f>
        <v>2.6735441413436218E-2</v>
      </c>
      <c r="O19" s="1">
        <f ca="1">C19-Summary!B$5</f>
        <v>-6.458887021338769E-5</v>
      </c>
      <c r="P19" s="1">
        <f ca="1">D19-Summary!C$5</f>
        <v>8.5213529691419779E-2</v>
      </c>
      <c r="Q19" s="1">
        <f ca="1">E19-Summary!D$5</f>
        <v>1.4561558090484092</v>
      </c>
      <c r="R19" s="1">
        <f ca="1">F19-Summary!E$5</f>
        <v>1.3385827845897342</v>
      </c>
      <c r="S19" s="1">
        <f ca="1">G19-Summary!F$5</f>
        <v>3.1881487589368418</v>
      </c>
      <c r="T19" s="1">
        <f t="shared" ref="T19:T37" ca="1" si="2">P19/S19</f>
        <v>2.6728216320695181E-2</v>
      </c>
      <c r="U19" s="1">
        <f t="shared" ref="U19:U37" ca="1" si="3">Q19/S19</f>
        <v>0.45674023364392707</v>
      </c>
      <c r="V19" s="1">
        <f t="shared" ref="V19:V37" ca="1" si="4">R19/S19</f>
        <v>0.41986208480313009</v>
      </c>
      <c r="X19" s="4">
        <f t="shared" ref="X19:X37" ca="1" si="5">P19-1/$R$1*$N$7/$N$6*O19</f>
        <v>8.5228535619771895E-2</v>
      </c>
      <c r="Y19" s="4">
        <f t="shared" ref="Y19:Y37" ca="1" si="6">X19/S19</f>
        <v>2.6732923104941068E-2</v>
      </c>
    </row>
    <row r="20" spans="1:25" x14ac:dyDescent="0.25">
      <c r="A20">
        <v>3</v>
      </c>
      <c r="B20">
        <v>1755171153.27</v>
      </c>
      <c r="C20" s="1">
        <v>-4.35649486319523E-5</v>
      </c>
      <c r="D20" s="1">
        <v>8.92268961476467E-2</v>
      </c>
      <c r="E20" s="1">
        <v>1.52433821162133</v>
      </c>
      <c r="F20" s="1">
        <v>1.40173094845554</v>
      </c>
      <c r="G20" s="1">
        <v>3.33660931613047</v>
      </c>
      <c r="H20" s="1">
        <v>2.6741787153889699E-2</v>
      </c>
      <c r="I20" s="1">
        <v>0.45685247123542</v>
      </c>
      <c r="J20" s="1">
        <v>0.42010640612882999</v>
      </c>
      <c r="L20" s="4">
        <f t="shared" si="0"/>
        <v>8.9237017589555739E-2</v>
      </c>
      <c r="M20" s="4">
        <f t="shared" si="1"/>
        <v>2.6744820605202179E-2</v>
      </c>
      <c r="O20" s="1">
        <f ca="1">C20-Summary!B$5</f>
        <v>-3.6527373528023783E-5</v>
      </c>
      <c r="P20" s="1">
        <f ca="1">D20-Summary!C$5</f>
        <v>8.9214625594671179E-2</v>
      </c>
      <c r="Q20" s="1">
        <f ca="1">E20-Summary!D$5</f>
        <v>1.5242742958792792</v>
      </c>
      <c r="R20" s="1">
        <f ca="1">F20-Summary!E$5</f>
        <v>1.4016481827083043</v>
      </c>
      <c r="S20" s="1">
        <f ca="1">G20-Summary!F$5</f>
        <v>3.3363895011596219</v>
      </c>
      <c r="T20" s="1">
        <f t="shared" ca="1" si="2"/>
        <v>2.6739871218172531E-2</v>
      </c>
      <c r="U20" s="1">
        <f t="shared" ca="1" si="3"/>
        <v>0.45686341338428577</v>
      </c>
      <c r="V20" s="1">
        <f t="shared" ca="1" si="4"/>
        <v>0.4201092774752877</v>
      </c>
      <c r="X20" s="4">
        <f t="shared" ca="1" si="5"/>
        <v>8.9223111997177404E-2</v>
      </c>
      <c r="Y20" s="4">
        <f t="shared" ca="1" si="6"/>
        <v>2.6742414806834248E-2</v>
      </c>
    </row>
    <row r="21" spans="1:25" x14ac:dyDescent="0.25">
      <c r="A21">
        <v>4</v>
      </c>
      <c r="B21">
        <v>1755171159.27</v>
      </c>
      <c r="C21" s="1">
        <v>1.5850135775198401E-4</v>
      </c>
      <c r="D21" s="1">
        <v>9.0747760422240101E-2</v>
      </c>
      <c r="E21" s="1">
        <v>1.55597192970761</v>
      </c>
      <c r="F21" s="1">
        <v>1.4304840347166199</v>
      </c>
      <c r="G21" s="1">
        <v>3.4068603267666799</v>
      </c>
      <c r="H21" s="1">
        <v>2.6636771607354101E-2</v>
      </c>
      <c r="I21" s="1">
        <v>0.45671726471520102</v>
      </c>
      <c r="J21" s="1">
        <v>0.41988338162199701</v>
      </c>
      <c r="L21" s="4">
        <f t="shared" si="0"/>
        <v>9.0710935811277218E-2</v>
      </c>
      <c r="M21" s="4">
        <f t="shared" si="1"/>
        <v>2.6625962649125531E-2</v>
      </c>
      <c r="O21" s="1">
        <f ca="1">C21-Summary!B$5</f>
        <v>1.6553893285591254E-4</v>
      </c>
      <c r="P21" s="1">
        <f ca="1">D21-Summary!C$5</f>
        <v>9.0735489869264579E-2</v>
      </c>
      <c r="Q21" s="1">
        <f ca="1">E21-Summary!D$5</f>
        <v>1.5559080139655592</v>
      </c>
      <c r="R21" s="1">
        <f ca="1">F21-Summary!E$5</f>
        <v>1.4304012689693841</v>
      </c>
      <c r="S21" s="1">
        <f ca="1">G21-Summary!F$5</f>
        <v>3.4066405117958318</v>
      </c>
      <c r="T21" s="1">
        <f t="shared" ca="1" si="2"/>
        <v>2.6634888405478629E-2</v>
      </c>
      <c r="U21" s="1">
        <f t="shared" ca="1" si="3"/>
        <v>0.4567279724931565</v>
      </c>
      <c r="V21" s="1">
        <f t="shared" ca="1" si="4"/>
        <v>0.41988617936541217</v>
      </c>
      <c r="X21" s="4">
        <f t="shared" ca="1" si="5"/>
        <v>9.0697030218898883E-2</v>
      </c>
      <c r="Y21" s="4">
        <f t="shared" ca="1" si="6"/>
        <v>2.6623598793254349E-2</v>
      </c>
    </row>
    <row r="22" spans="1:25" x14ac:dyDescent="0.25">
      <c r="A22">
        <v>5</v>
      </c>
      <c r="B22">
        <v>1755171165.273</v>
      </c>
      <c r="C22" s="1">
        <v>-4.35649486319523E-5</v>
      </c>
      <c r="D22" s="1">
        <v>9.0488897842119706E-2</v>
      </c>
      <c r="E22" s="1">
        <v>1.54994938779907</v>
      </c>
      <c r="F22" s="1">
        <v>1.4250913947672099</v>
      </c>
      <c r="G22" s="1">
        <v>3.3926212539816998</v>
      </c>
      <c r="H22" s="1">
        <v>2.66722663886865E-2</v>
      </c>
      <c r="I22" s="1">
        <v>0.45685895116644698</v>
      </c>
      <c r="J22" s="1">
        <v>0.42005614186808299</v>
      </c>
      <c r="L22" s="4">
        <f t="shared" si="0"/>
        <v>9.0499019284028745E-2</v>
      </c>
      <c r="M22" s="4">
        <f t="shared" si="1"/>
        <v>2.6675249757931542E-2</v>
      </c>
      <c r="O22" s="1">
        <f ca="1">C22-Summary!B$5</f>
        <v>-3.6527373528023783E-5</v>
      </c>
      <c r="P22" s="1">
        <f ca="1">D22-Summary!C$5</f>
        <v>9.0476627289144185E-2</v>
      </c>
      <c r="Q22" s="1">
        <f ca="1">E22-Summary!D$5</f>
        <v>1.5498854720570192</v>
      </c>
      <c r="R22" s="1">
        <f ca="1">F22-Summary!E$5</f>
        <v>1.4250086290199742</v>
      </c>
      <c r="S22" s="1">
        <f ca="1">G22-Summary!F$5</f>
        <v>3.3924014390108517</v>
      </c>
      <c r="T22" s="1">
        <f t="shared" ca="1" si="2"/>
        <v>2.667037758229614E-2</v>
      </c>
      <c r="U22" s="1">
        <f t="shared" ca="1" si="3"/>
        <v>0.45686971306937396</v>
      </c>
      <c r="V22" s="1">
        <f t="shared" ca="1" si="4"/>
        <v>0.42005896254880576</v>
      </c>
      <c r="X22" s="4">
        <f t="shared" ca="1" si="5"/>
        <v>9.048511369165041E-2</v>
      </c>
      <c r="Y22" s="4">
        <f t="shared" ca="1" si="6"/>
        <v>2.6672879173767195E-2</v>
      </c>
    </row>
    <row r="23" spans="1:25" x14ac:dyDescent="0.25">
      <c r="A23">
        <v>6</v>
      </c>
      <c r="B23">
        <v>1755171171.27</v>
      </c>
      <c r="C23" s="1">
        <v>7.6173059326072501E-5</v>
      </c>
      <c r="D23" s="1">
        <v>8.9869461159546193E-2</v>
      </c>
      <c r="E23" s="1">
        <v>1.5392555368407099</v>
      </c>
      <c r="F23" s="1">
        <v>1.41503752157523</v>
      </c>
      <c r="G23" s="1">
        <v>3.3692611818401099</v>
      </c>
      <c r="H23" s="1">
        <v>2.66733435935246E-2</v>
      </c>
      <c r="I23" s="1">
        <v>0.45685254237252398</v>
      </c>
      <c r="J23" s="1">
        <v>0.419984514469257</v>
      </c>
      <c r="L23" s="4">
        <f t="shared" si="0"/>
        <v>8.9851763877230637E-2</v>
      </c>
      <c r="M23" s="4">
        <f t="shared" si="1"/>
        <v>2.6668091022898504E-2</v>
      </c>
      <c r="O23" s="1">
        <f ca="1">C23-Summary!B$5</f>
        <v>8.3210634430001018E-5</v>
      </c>
      <c r="P23" s="1">
        <f ca="1">D23-Summary!C$5</f>
        <v>8.9857190606570672E-2</v>
      </c>
      <c r="Q23" s="1">
        <f ca="1">E23-Summary!D$5</f>
        <v>1.5391916210986591</v>
      </c>
      <c r="R23" s="1">
        <f ca="1">F23-Summary!E$5</f>
        <v>1.4149547558279942</v>
      </c>
      <c r="S23" s="1">
        <f ca="1">G23-Summary!F$5</f>
        <v>3.3690413668692618</v>
      </c>
      <c r="T23" s="1">
        <f t="shared" ca="1" si="2"/>
        <v>2.6671441760916095E-2</v>
      </c>
      <c r="U23" s="1">
        <f t="shared" ca="1" si="3"/>
        <v>0.45686337847759312</v>
      </c>
      <c r="V23" s="1">
        <f t="shared" ca="1" si="4"/>
        <v>0.41998735003448912</v>
      </c>
      <c r="X23" s="4">
        <f t="shared" ca="1" si="5"/>
        <v>8.9837858284852301E-2</v>
      </c>
      <c r="Y23" s="4">
        <f t="shared" ca="1" si="6"/>
        <v>2.6665703534633545E-2</v>
      </c>
    </row>
    <row r="24" spans="1:25" x14ac:dyDescent="0.25">
      <c r="A24">
        <v>7</v>
      </c>
      <c r="B24">
        <v>1755171177.273</v>
      </c>
      <c r="C24" s="1">
        <v>4.0624323709808798E-5</v>
      </c>
      <c r="D24" s="1">
        <v>9.0925005753482002E-2</v>
      </c>
      <c r="E24" s="1">
        <v>1.55449824581008</v>
      </c>
      <c r="F24" s="1">
        <v>1.42838522796608</v>
      </c>
      <c r="G24" s="1">
        <v>3.4005352835286602</v>
      </c>
      <c r="H24" s="1">
        <v>2.6738439149242101E-2</v>
      </c>
      <c r="I24" s="1">
        <v>0.45713339700948702</v>
      </c>
      <c r="J24" s="1">
        <v>0.42004717165701</v>
      </c>
      <c r="L24" s="4">
        <f t="shared" si="0"/>
        <v>9.0915567506785186E-2</v>
      </c>
      <c r="M24" s="4">
        <f t="shared" si="1"/>
        <v>2.673566363129869E-2</v>
      </c>
      <c r="O24" s="1">
        <f ca="1">C24-Summary!B$5</f>
        <v>4.7661898813737315E-5</v>
      </c>
      <c r="P24" s="1">
        <f ca="1">D24-Summary!C$5</f>
        <v>9.0912735200506481E-2</v>
      </c>
      <c r="Q24" s="1">
        <f ca="1">E24-Summary!D$5</f>
        <v>1.5544343300680292</v>
      </c>
      <c r="R24" s="1">
        <f ca="1">F24-Summary!E$5</f>
        <v>1.4283024622188443</v>
      </c>
      <c r="S24" s="1">
        <f ca="1">G24-Summary!F$5</f>
        <v>3.4003154685578121</v>
      </c>
      <c r="T24" s="1">
        <f t="shared" ca="1" si="2"/>
        <v>2.6736559016703711E-2</v>
      </c>
      <c r="U24" s="1">
        <f t="shared" ca="1" si="3"/>
        <v>0.45714415160641464</v>
      </c>
      <c r="V24" s="1">
        <f t="shared" ca="1" si="4"/>
        <v>0.42004998519288428</v>
      </c>
      <c r="X24" s="4">
        <f t="shared" ca="1" si="5"/>
        <v>9.0901661914406851E-2</v>
      </c>
      <c r="Y24" s="4">
        <f t="shared" ca="1" si="6"/>
        <v>2.6733302470009143E-2</v>
      </c>
    </row>
    <row r="25" spans="1:25" x14ac:dyDescent="0.25">
      <c r="A25">
        <v>8</v>
      </c>
      <c r="B25">
        <v>1755171183.273</v>
      </c>
      <c r="C25" s="1">
        <v>3.1756408908418702E-4</v>
      </c>
      <c r="D25" s="1">
        <v>9.13847067038982E-2</v>
      </c>
      <c r="E25" s="1">
        <v>1.5629571485761999</v>
      </c>
      <c r="F25" s="1">
        <v>1.4366879592162201</v>
      </c>
      <c r="G25" s="1">
        <v>3.4205422529629002</v>
      </c>
      <c r="H25" s="1">
        <v>2.6716438490049298E-2</v>
      </c>
      <c r="I25" s="1">
        <v>0.456932565946923</v>
      </c>
      <c r="J25" s="1">
        <v>0.420017603341035</v>
      </c>
      <c r="L25" s="4">
        <f t="shared" si="0"/>
        <v>9.1310927058082123E-2</v>
      </c>
      <c r="M25" s="4">
        <f t="shared" si="1"/>
        <v>2.6694868914128422E-2</v>
      </c>
      <c r="O25" s="1">
        <f ca="1">C25-Summary!B$5</f>
        <v>3.2460166418811552E-4</v>
      </c>
      <c r="P25" s="1">
        <f ca="1">D25-Summary!C$5</f>
        <v>9.1372436150922678E-2</v>
      </c>
      <c r="Q25" s="1">
        <f ca="1">E25-Summary!D$5</f>
        <v>1.5628932328341492</v>
      </c>
      <c r="R25" s="1">
        <f ca="1">F25-Summary!E$5</f>
        <v>1.4366051934689843</v>
      </c>
      <c r="S25" s="1">
        <f ca="1">G25-Summary!F$5</f>
        <v>3.420322437992052</v>
      </c>
      <c r="T25" s="1">
        <f t="shared" ca="1" si="2"/>
        <v>2.6714567941309105E-2</v>
      </c>
      <c r="U25" s="1">
        <f t="shared" ca="1" si="3"/>
        <v>0.45694324472860737</v>
      </c>
      <c r="V25" s="1">
        <f t="shared" ca="1" si="4"/>
        <v>0.42002039851902484</v>
      </c>
      <c r="X25" s="4">
        <f t="shared" ca="1" si="5"/>
        <v>9.1297021465703787E-2</v>
      </c>
      <c r="Y25" s="4">
        <f t="shared" ca="1" si="6"/>
        <v>2.6692518942541855E-2</v>
      </c>
    </row>
    <row r="26" spans="1:25" x14ac:dyDescent="0.25">
      <c r="A26">
        <v>9</v>
      </c>
      <c r="B26">
        <v>1755171189.2720001</v>
      </c>
      <c r="C26" s="1">
        <v>2.4364351757158001E-4</v>
      </c>
      <c r="D26" s="1">
        <v>9.0770195121286507E-2</v>
      </c>
      <c r="E26" s="1">
        <v>1.55498933825612</v>
      </c>
      <c r="F26" s="1">
        <v>1.42945052781475</v>
      </c>
      <c r="G26" s="1">
        <v>3.4028595122344698</v>
      </c>
      <c r="H26" s="1">
        <v>2.6674681924109898E-2</v>
      </c>
      <c r="I26" s="1">
        <v>0.45696548231432799</v>
      </c>
      <c r="J26" s="1">
        <v>0.42007333029041499</v>
      </c>
      <c r="L26" s="4">
        <f t="shared" si="0"/>
        <v>9.0713589437427064E-2</v>
      </c>
      <c r="M26" s="4">
        <f t="shared" si="1"/>
        <v>2.6658047183928689E-2</v>
      </c>
      <c r="O26" s="1">
        <f ca="1">C26-Summary!B$5</f>
        <v>2.5068109267550854E-4</v>
      </c>
      <c r="P26" s="1">
        <f ca="1">D26-Summary!C$5</f>
        <v>9.0757924568310985E-2</v>
      </c>
      <c r="Q26" s="1">
        <f ca="1">E26-Summary!D$5</f>
        <v>1.5549254225140692</v>
      </c>
      <c r="R26" s="1">
        <f ca="1">F26-Summary!E$5</f>
        <v>1.4293677620675143</v>
      </c>
      <c r="S26" s="1">
        <f ca="1">G26-Summary!F$5</f>
        <v>3.4026396972636217</v>
      </c>
      <c r="T26" s="1">
        <f t="shared" ca="1" si="2"/>
        <v>2.6672798957026761E-2</v>
      </c>
      <c r="U26" s="1">
        <f t="shared" ca="1" si="3"/>
        <v>0.45697621871764116</v>
      </c>
      <c r="V26" s="1">
        <f t="shared" ca="1" si="4"/>
        <v>0.42007614359433987</v>
      </c>
      <c r="X26" s="4">
        <f t="shared" ca="1" si="5"/>
        <v>9.0699683845048729E-2</v>
      </c>
      <c r="Y26" s="4">
        <f t="shared" ca="1" si="6"/>
        <v>2.6655682621345059E-2</v>
      </c>
    </row>
    <row r="27" spans="1:25" x14ac:dyDescent="0.25">
      <c r="A27">
        <v>10</v>
      </c>
      <c r="B27">
        <v>1755171196.27</v>
      </c>
      <c r="C27" s="1">
        <v>-1.3631807001401101E-5</v>
      </c>
      <c r="D27" s="1">
        <v>9.1281450887608001E-2</v>
      </c>
      <c r="E27" s="1">
        <v>1.5620013054497801</v>
      </c>
      <c r="F27" s="1">
        <v>1.43620476441886</v>
      </c>
      <c r="G27" s="1">
        <v>3.4198151002249602</v>
      </c>
      <c r="H27" s="1">
        <v>2.66919257949364E-2</v>
      </c>
      <c r="I27" s="1">
        <v>0.45675022177281699</v>
      </c>
      <c r="J27" s="1">
        <v>0.41996561870388299</v>
      </c>
      <c r="L27" s="4">
        <f t="shared" si="0"/>
        <v>9.128461796451301E-2</v>
      </c>
      <c r="M27" s="4">
        <f t="shared" si="1"/>
        <v>2.669285189088386E-2</v>
      </c>
      <c r="O27" s="1">
        <f ca="1">C27-Summary!B$5</f>
        <v>-6.5942318974725812E-6</v>
      </c>
      <c r="P27" s="1">
        <f ca="1">D27-Summary!C$5</f>
        <v>9.126918033463248E-2</v>
      </c>
      <c r="Q27" s="1">
        <f ca="1">E27-Summary!D$5</f>
        <v>1.5619373897077293</v>
      </c>
      <c r="R27" s="1">
        <f ca="1">F27-Summary!E$5</f>
        <v>1.4361219986716243</v>
      </c>
      <c r="S27" s="1">
        <f ca="1">G27-Summary!F$5</f>
        <v>3.419595285254112</v>
      </c>
      <c r="T27" s="1">
        <f t="shared" ca="1" si="2"/>
        <v>2.6690053272736984E-2</v>
      </c>
      <c r="U27" s="1">
        <f t="shared" ca="1" si="3"/>
        <v>0.45676089110400703</v>
      </c>
      <c r="V27" s="1">
        <f t="shared" ca="1" si="4"/>
        <v>0.41996841113462502</v>
      </c>
      <c r="X27" s="4">
        <f t="shared" ca="1" si="5"/>
        <v>9.127071237213466E-2</v>
      </c>
      <c r="Y27" s="4">
        <f t="shared" ca="1" si="6"/>
        <v>2.6690501289936209E-2</v>
      </c>
    </row>
    <row r="28" spans="1:25" x14ac:dyDescent="0.25">
      <c r="A28">
        <v>11</v>
      </c>
      <c r="B28">
        <v>1755171202.27</v>
      </c>
      <c r="C28" s="1">
        <v>9.1141330644236898E-5</v>
      </c>
      <c r="D28" s="1">
        <v>9.01213073153148E-2</v>
      </c>
      <c r="E28" s="1">
        <v>1.5407009911727301</v>
      </c>
      <c r="F28" s="1">
        <v>1.41675882296119</v>
      </c>
      <c r="G28" s="1">
        <v>3.3723026612101701</v>
      </c>
      <c r="H28" s="1">
        <v>2.67239676770217E-2</v>
      </c>
      <c r="I28" s="1">
        <v>0.45686913244608901</v>
      </c>
      <c r="J28" s="1">
        <v>0.42011615364700999</v>
      </c>
      <c r="L28" s="4">
        <f t="shared" si="0"/>
        <v>9.0100132455419493E-2</v>
      </c>
      <c r="M28" s="4">
        <f t="shared" si="1"/>
        <v>2.6717688626170508E-2</v>
      </c>
      <c r="O28" s="1">
        <f ca="1">C28-Summary!B$5</f>
        <v>9.8178905748165415E-5</v>
      </c>
      <c r="P28" s="1">
        <f ca="1">D28-Summary!C$5</f>
        <v>9.0109036762339279E-2</v>
      </c>
      <c r="Q28" s="1">
        <f ca="1">E28-Summary!D$5</f>
        <v>1.5406370754306793</v>
      </c>
      <c r="R28" s="1">
        <f ca="1">F28-Summary!E$5</f>
        <v>1.4166760572139543</v>
      </c>
      <c r="S28" s="1">
        <f ca="1">G28-Summary!F$5</f>
        <v>3.372082846239322</v>
      </c>
      <c r="T28" s="1">
        <f t="shared" ca="1" si="2"/>
        <v>2.6722070859804759E-2</v>
      </c>
      <c r="U28" s="1">
        <f t="shared" ca="1" si="3"/>
        <v>0.4568799598588919</v>
      </c>
      <c r="V28" s="1">
        <f t="shared" ca="1" si="4"/>
        <v>0.42011899523580404</v>
      </c>
      <c r="X28" s="4">
        <f t="shared" ca="1" si="5"/>
        <v>9.0086226863041158E-2</v>
      </c>
      <c r="Y28" s="4">
        <f t="shared" ca="1" si="6"/>
        <v>2.6715306524425646E-2</v>
      </c>
    </row>
    <row r="29" spans="1:25" x14ac:dyDescent="0.25">
      <c r="A29">
        <v>12</v>
      </c>
      <c r="B29">
        <v>1755171207.2739999</v>
      </c>
      <c r="C29" s="1">
        <v>1.4633879092357E-4</v>
      </c>
      <c r="D29" s="1">
        <v>9.0021345425084595E-2</v>
      </c>
      <c r="E29" s="1">
        <v>1.5413389174832</v>
      </c>
      <c r="F29" s="1">
        <v>1.41664563217029</v>
      </c>
      <c r="G29" s="1">
        <v>3.3737617999793201</v>
      </c>
      <c r="H29" s="1">
        <v>2.66827804575996E-2</v>
      </c>
      <c r="I29" s="1">
        <v>0.456860622908426</v>
      </c>
      <c r="J29" s="1">
        <v>0.41990090473458103</v>
      </c>
      <c r="L29" s="4">
        <f t="shared" si="0"/>
        <v>8.9987346542545227E-2</v>
      </c>
      <c r="M29" s="4">
        <f t="shared" si="1"/>
        <v>2.6672703017473497E-2</v>
      </c>
      <c r="O29" s="1">
        <f ca="1">C29-Summary!B$5</f>
        <v>1.5337636602749853E-4</v>
      </c>
      <c r="P29" s="1">
        <f ca="1">D29-Summary!C$5</f>
        <v>9.0009074872109074E-2</v>
      </c>
      <c r="Q29" s="1">
        <f ca="1">E29-Summary!D$5</f>
        <v>1.5412750017411492</v>
      </c>
      <c r="R29" s="1">
        <f ca="1">F29-Summary!E$5</f>
        <v>1.4165628664230543</v>
      </c>
      <c r="S29" s="1">
        <f ca="1">G29-Summary!F$5</f>
        <v>3.373541985008472</v>
      </c>
      <c r="T29" s="1">
        <f t="shared" ca="1" si="2"/>
        <v>2.6680881777104377E-2</v>
      </c>
      <c r="U29" s="1">
        <f t="shared" ca="1" si="3"/>
        <v>0.45687144508363914</v>
      </c>
      <c r="V29" s="1">
        <f t="shared" ca="1" si="4"/>
        <v>0.41990373106902268</v>
      </c>
      <c r="X29" s="4">
        <f t="shared" ca="1" si="5"/>
        <v>8.9973440950166891E-2</v>
      </c>
      <c r="Y29" s="4">
        <f t="shared" ca="1" si="6"/>
        <v>2.6670319014850185E-2</v>
      </c>
    </row>
    <row r="30" spans="1:25" x14ac:dyDescent="0.25">
      <c r="A30">
        <v>13</v>
      </c>
      <c r="B30">
        <v>1755171213.2709999</v>
      </c>
      <c r="C30" s="1">
        <v>-1.3897078570321799E-4</v>
      </c>
      <c r="D30" s="1">
        <v>9.0741876458022799E-2</v>
      </c>
      <c r="E30" s="1">
        <v>1.5548098197906099</v>
      </c>
      <c r="F30" s="1">
        <v>1.4295008095630599</v>
      </c>
      <c r="G30" s="1">
        <v>3.4049311738717698</v>
      </c>
      <c r="H30" s="1">
        <v>2.6650135296226701E-2</v>
      </c>
      <c r="I30" s="1">
        <v>0.45663472780938102</v>
      </c>
      <c r="J30" s="1">
        <v>0.41983251248440601</v>
      </c>
      <c r="L30" s="4">
        <f t="shared" si="0"/>
        <v>9.0774163532350169E-2</v>
      </c>
      <c r="M30" s="4">
        <f t="shared" si="1"/>
        <v>2.6659617741738452E-2</v>
      </c>
      <c r="O30" s="1">
        <f ca="1">C30-Summary!B$5</f>
        <v>-1.3193321059928946E-4</v>
      </c>
      <c r="P30" s="1">
        <f ca="1">D30-Summary!C$5</f>
        <v>9.0729605905047278E-2</v>
      </c>
      <c r="Q30" s="1">
        <f ca="1">E30-Summary!D$5</f>
        <v>1.5547459040485592</v>
      </c>
      <c r="R30" s="1">
        <f ca="1">F30-Summary!E$5</f>
        <v>1.4294180438158242</v>
      </c>
      <c r="S30" s="1">
        <f ca="1">G30-Summary!F$5</f>
        <v>3.4047113589009217</v>
      </c>
      <c r="T30" s="1">
        <f t="shared" ca="1" si="2"/>
        <v>2.6648251890091439E-2</v>
      </c>
      <c r="U30" s="1">
        <f t="shared" ca="1" si="3"/>
        <v>0.45664543632575311</v>
      </c>
      <c r="V30" s="1">
        <f t="shared" ca="1" si="4"/>
        <v>0.41983530852884282</v>
      </c>
      <c r="X30" s="4">
        <f t="shared" ca="1" si="5"/>
        <v>9.0760257939971833E-2</v>
      </c>
      <c r="Y30" s="4">
        <f t="shared" ca="1" si="6"/>
        <v>2.6657254719316424E-2</v>
      </c>
    </row>
    <row r="31" spans="1:25" x14ac:dyDescent="0.25">
      <c r="A31">
        <v>14</v>
      </c>
      <c r="B31">
        <v>1755171220.27</v>
      </c>
      <c r="C31" s="1">
        <v>-9.3139719700814004E-5</v>
      </c>
      <c r="D31" s="1">
        <v>9.0957139182598706E-2</v>
      </c>
      <c r="E31" s="1">
        <v>1.5558821186654901</v>
      </c>
      <c r="F31" s="1">
        <v>1.4297360180872001</v>
      </c>
      <c r="G31" s="1">
        <v>3.4043784039983902</v>
      </c>
      <c r="H31" s="1">
        <v>2.6717693625294602E-2</v>
      </c>
      <c r="I31" s="1">
        <v>0.45702384812397301</v>
      </c>
      <c r="J31" s="1">
        <v>0.41996977081278603</v>
      </c>
      <c r="L31" s="4">
        <f t="shared" si="0"/>
        <v>9.0978778328103957E-2</v>
      </c>
      <c r="M31" s="4">
        <f t="shared" si="1"/>
        <v>2.6724049894468482E-2</v>
      </c>
      <c r="O31" s="1">
        <f ca="1">C31-Summary!B$5</f>
        <v>-8.6102144596885487E-5</v>
      </c>
      <c r="P31" s="1">
        <f ca="1">D31-Summary!C$5</f>
        <v>9.0944868629623185E-2</v>
      </c>
      <c r="Q31" s="1">
        <f ca="1">E31-Summary!D$5</f>
        <v>1.5558182029234393</v>
      </c>
      <c r="R31" s="1">
        <f ca="1">F31-Summary!E$5</f>
        <v>1.4296532523399643</v>
      </c>
      <c r="S31" s="1">
        <f ca="1">G31-Summary!F$5</f>
        <v>3.4041585890275421</v>
      </c>
      <c r="T31" s="1">
        <f t="shared" ca="1" si="2"/>
        <v>2.6715814275739484E-2</v>
      </c>
      <c r="U31" s="1">
        <f t="shared" ca="1" si="3"/>
        <v>0.45703458350566628</v>
      </c>
      <c r="V31" s="1">
        <f t="shared" ca="1" si="4"/>
        <v>0.41997257617435796</v>
      </c>
      <c r="X31" s="4">
        <f t="shared" ca="1" si="5"/>
        <v>9.0964872735725621E-2</v>
      </c>
      <c r="Y31" s="4">
        <f t="shared" ca="1" si="6"/>
        <v>2.6721690648881122E-2</v>
      </c>
    </row>
    <row r="32" spans="1:25" x14ac:dyDescent="0.25">
      <c r="A32">
        <v>15</v>
      </c>
      <c r="B32">
        <v>1755171226.27</v>
      </c>
      <c r="C32" s="1">
        <v>1.02367682940856E-4</v>
      </c>
      <c r="D32" s="1">
        <v>9.19479255455075E-2</v>
      </c>
      <c r="E32" s="1">
        <v>1.57101980913065</v>
      </c>
      <c r="F32" s="1">
        <v>1.4447798511941099</v>
      </c>
      <c r="G32" s="1">
        <v>3.4406961382917598</v>
      </c>
      <c r="H32" s="1">
        <v>2.6723640173339301E-2</v>
      </c>
      <c r="I32" s="1">
        <v>0.45659940488398798</v>
      </c>
      <c r="J32" s="1">
        <v>0.41990916754172097</v>
      </c>
      <c r="L32" s="4">
        <f t="shared" si="0"/>
        <v>9.1924142467854825E-2</v>
      </c>
      <c r="M32" s="4">
        <f t="shared" si="1"/>
        <v>2.6716727886785554E-2</v>
      </c>
      <c r="O32" s="1">
        <f ca="1">C32-Summary!B$5</f>
        <v>1.0940525804478452E-4</v>
      </c>
      <c r="P32" s="1">
        <f ca="1">D32-Summary!C$5</f>
        <v>9.1935654992531979E-2</v>
      </c>
      <c r="Q32" s="1">
        <f ca="1">E32-Summary!D$5</f>
        <v>1.5709558933885992</v>
      </c>
      <c r="R32" s="1">
        <f ca="1">F32-Summary!E$5</f>
        <v>1.4446970854468741</v>
      </c>
      <c r="S32" s="1">
        <f ca="1">G32-Summary!F$5</f>
        <v>3.4404763233209117</v>
      </c>
      <c r="T32" s="1">
        <f t="shared" ca="1" si="2"/>
        <v>2.6721781042164331E-2</v>
      </c>
      <c r="U32" s="1">
        <f t="shared" ca="1" si="3"/>
        <v>0.45660999982474454</v>
      </c>
      <c r="V32" s="1">
        <f t="shared" ca="1" si="4"/>
        <v>0.41991193941784888</v>
      </c>
      <c r="X32" s="4">
        <f t="shared" ca="1" si="5"/>
        <v>9.1910236875476489E-2</v>
      </c>
      <c r="Y32" s="4">
        <f t="shared" ca="1" si="6"/>
        <v>2.67143930776307E-2</v>
      </c>
    </row>
    <row r="33" spans="1:25" x14ac:dyDescent="0.25">
      <c r="A33">
        <v>16</v>
      </c>
      <c r="B33">
        <v>1755171232.273</v>
      </c>
      <c r="C33" s="1">
        <v>3.2972876361626701E-4</v>
      </c>
      <c r="D33" s="1">
        <v>9.0017425549021896E-2</v>
      </c>
      <c r="E33" s="1">
        <v>1.5385661145141201</v>
      </c>
      <c r="F33" s="1">
        <v>1.4146740896327099</v>
      </c>
      <c r="G33" s="1">
        <v>3.3680919408250101</v>
      </c>
      <c r="H33" s="1">
        <v>2.6726534527727899E-2</v>
      </c>
      <c r="I33" s="1">
        <v>0.45680644755120697</v>
      </c>
      <c r="J33" s="1">
        <v>0.42002240867753399</v>
      </c>
      <c r="L33" s="4">
        <f t="shared" si="0"/>
        <v>8.9940819685099635E-2</v>
      </c>
      <c r="M33" s="4">
        <f t="shared" si="1"/>
        <v>2.6703789939614517E-2</v>
      </c>
      <c r="O33" s="1">
        <f ca="1">C33-Summary!B$5</f>
        <v>3.3676633872019551E-4</v>
      </c>
      <c r="P33" s="1">
        <f ca="1">D33-Summary!C$5</f>
        <v>9.0005154996046374E-2</v>
      </c>
      <c r="Q33" s="1">
        <f ca="1">E33-Summary!D$5</f>
        <v>1.5385021987720693</v>
      </c>
      <c r="R33" s="1">
        <f ca="1">F33-Summary!E$5</f>
        <v>1.4145913238854742</v>
      </c>
      <c r="S33" s="1">
        <f ca="1">G33-Summary!F$5</f>
        <v>3.367872125854162</v>
      </c>
      <c r="T33" s="1">
        <f t="shared" ca="1" si="2"/>
        <v>2.6724635506527497E-2</v>
      </c>
      <c r="U33" s="1">
        <f t="shared" ca="1" si="3"/>
        <v>0.45681728440977354</v>
      </c>
      <c r="V33" s="1">
        <f t="shared" ca="1" si="4"/>
        <v>0.42002524770049116</v>
      </c>
      <c r="X33" s="4">
        <f t="shared" ca="1" si="5"/>
        <v>8.99269140927213E-2</v>
      </c>
      <c r="Y33" s="4">
        <f t="shared" ca="1" si="6"/>
        <v>2.6701403952477554E-2</v>
      </c>
    </row>
    <row r="34" spans="1:25" x14ac:dyDescent="0.25">
      <c r="A34">
        <v>17</v>
      </c>
      <c r="B34">
        <v>1755171238.2720001</v>
      </c>
      <c r="C34" s="1">
        <v>9.6754490848563904E-5</v>
      </c>
      <c r="D34" s="1">
        <v>8.8880312967097502E-2</v>
      </c>
      <c r="E34" s="1">
        <v>1.5209933882870901</v>
      </c>
      <c r="F34" s="1">
        <v>1.3982409897007999</v>
      </c>
      <c r="G34" s="1">
        <v>3.3291296864834301</v>
      </c>
      <c r="H34" s="1">
        <v>2.6697762279420799E-2</v>
      </c>
      <c r="I34" s="1">
        <v>0.45687417779561601</v>
      </c>
      <c r="J34" s="1">
        <v>0.42000195888366398</v>
      </c>
      <c r="L34" s="4">
        <f t="shared" si="0"/>
        <v>8.8857834002027777E-2</v>
      </c>
      <c r="M34" s="4">
        <f t="shared" si="1"/>
        <v>2.6691010074734751E-2</v>
      </c>
      <c r="O34" s="1">
        <f ca="1">C34-Summary!B$5</f>
        <v>1.0379206595249242E-4</v>
      </c>
      <c r="P34" s="1">
        <f ca="1">D34-Summary!C$5</f>
        <v>8.8868042414121981E-2</v>
      </c>
      <c r="Q34" s="1">
        <f ca="1">E34-Summary!D$5</f>
        <v>1.5209294725450393</v>
      </c>
      <c r="R34" s="1">
        <f ca="1">F34-Summary!E$5</f>
        <v>1.3981582239535641</v>
      </c>
      <c r="S34" s="1">
        <f ca="1">G34-Summary!F$5</f>
        <v>3.328909871512582</v>
      </c>
      <c r="T34" s="1">
        <f t="shared" ca="1" si="2"/>
        <v>2.6695839131788308E-2</v>
      </c>
      <c r="U34" s="1">
        <f t="shared" ca="1" si="3"/>
        <v>0.45688514596340302</v>
      </c>
      <c r="V34" s="1">
        <f t="shared" ca="1" si="4"/>
        <v>0.42000482978479453</v>
      </c>
      <c r="X34" s="4">
        <f t="shared" ca="1" si="5"/>
        <v>8.8843928409649442E-2</v>
      </c>
      <c r="Y34" s="4">
        <f t="shared" ca="1" si="6"/>
        <v>2.6688595317625931E-2</v>
      </c>
    </row>
    <row r="35" spans="1:25" x14ac:dyDescent="0.25">
      <c r="A35">
        <v>18</v>
      </c>
      <c r="B35">
        <v>1755171245.2709999</v>
      </c>
      <c r="C35" s="1">
        <v>2.7527743511499001E-5</v>
      </c>
      <c r="D35" s="1">
        <v>8.3528051930132602E-2</v>
      </c>
      <c r="E35" s="1">
        <v>1.4316876752588701</v>
      </c>
      <c r="F35" s="1">
        <v>1.31606428974877</v>
      </c>
      <c r="G35" s="1">
        <v>3.1341573758849099</v>
      </c>
      <c r="H35" s="1">
        <v>2.6650879937561801E-2</v>
      </c>
      <c r="I35" s="1">
        <v>0.45680146321773102</v>
      </c>
      <c r="J35" s="1">
        <v>0.41991008488435799</v>
      </c>
      <c r="L35" s="4">
        <f t="shared" si="0"/>
        <v>8.3521656411129644E-2</v>
      </c>
      <c r="M35" s="4">
        <f t="shared" si="1"/>
        <v>2.6648839351134313E-2</v>
      </c>
      <c r="O35" s="1">
        <f ca="1">C35-Summary!B$5</f>
        <v>3.4565318615427517E-5</v>
      </c>
      <c r="P35" s="1">
        <f ca="1">D35-Summary!C$5</f>
        <v>8.3515781377157081E-2</v>
      </c>
      <c r="Q35" s="1">
        <f ca="1">E35-Summary!D$5</f>
        <v>1.4316237595168193</v>
      </c>
      <c r="R35" s="1">
        <f ca="1">F35-Summary!E$5</f>
        <v>1.3159815240015342</v>
      </c>
      <c r="S35" s="1">
        <f ca="1">G35-Summary!F$5</f>
        <v>3.1339375609140618</v>
      </c>
      <c r="T35" s="1">
        <f t="shared" ca="1" si="2"/>
        <v>2.6648833856408548E-2</v>
      </c>
      <c r="U35" s="1">
        <f t="shared" ca="1" si="3"/>
        <v>0.45681310865021313</v>
      </c>
      <c r="V35" s="1">
        <f t="shared" ca="1" si="4"/>
        <v>0.41991312794939911</v>
      </c>
      <c r="X35" s="4">
        <f t="shared" ca="1" si="5"/>
        <v>8.3507750818751308E-2</v>
      </c>
      <c r="Y35" s="4">
        <f t="shared" ca="1" si="6"/>
        <v>2.6646271406375745E-2</v>
      </c>
    </row>
    <row r="36" spans="1:25" x14ac:dyDescent="0.25">
      <c r="A36">
        <v>19</v>
      </c>
      <c r="B36">
        <v>1755171251.277</v>
      </c>
      <c r="C36" s="1">
        <v>1.09851988667664E-4</v>
      </c>
      <c r="D36" s="1">
        <v>8.7986002921787501E-2</v>
      </c>
      <c r="E36" s="1">
        <v>1.5066175971301901</v>
      </c>
      <c r="F36" s="1">
        <v>1.3847754389245099</v>
      </c>
      <c r="G36" s="1">
        <v>3.2972935875073599</v>
      </c>
      <c r="H36" s="1">
        <v>2.66843095971631E-2</v>
      </c>
      <c r="I36" s="1">
        <v>0.45692552305272299</v>
      </c>
      <c r="J36" s="1">
        <v>0.41997335153020099</v>
      </c>
      <c r="L36" s="4">
        <f t="shared" si="0"/>
        <v>8.7960481015833134E-2</v>
      </c>
      <c r="M36" s="4">
        <f t="shared" si="1"/>
        <v>2.66765693382882E-2</v>
      </c>
      <c r="O36" s="1">
        <f ca="1">C36-Summary!B$5</f>
        <v>1.1688956377159252E-4</v>
      </c>
      <c r="P36" s="1">
        <f ca="1">D36-Summary!C$5</f>
        <v>8.797373236881198E-2</v>
      </c>
      <c r="Q36" s="1">
        <f ca="1">E36-Summary!D$5</f>
        <v>1.5065536813881393</v>
      </c>
      <c r="R36" s="1">
        <f ca="1">F36-Summary!E$5</f>
        <v>1.3846926731772742</v>
      </c>
      <c r="S36" s="1">
        <f ca="1">G36-Summary!F$5</f>
        <v>3.2970737725365118</v>
      </c>
      <c r="T36" s="1">
        <f t="shared" ca="1" si="2"/>
        <v>2.6682366982990448E-2</v>
      </c>
      <c r="U36" s="1">
        <f t="shared" ca="1" si="3"/>
        <v>0.45693660055083152</v>
      </c>
      <c r="V36" s="1">
        <f t="shared" ca="1" si="4"/>
        <v>0.41997624824512175</v>
      </c>
      <c r="X36" s="4">
        <f t="shared" ca="1" si="5"/>
        <v>8.7946575423454798E-2</v>
      </c>
      <c r="Y36" s="4">
        <f t="shared" ca="1" si="6"/>
        <v>2.6674130301851132E-2</v>
      </c>
    </row>
    <row r="37" spans="1:25" x14ac:dyDescent="0.25">
      <c r="A37">
        <v>20</v>
      </c>
      <c r="B37">
        <v>1755171257.2690001</v>
      </c>
      <c r="C37" s="1">
        <v>1.2669188382846401E-4</v>
      </c>
      <c r="D37" s="1">
        <v>8.9522661235140299E-2</v>
      </c>
      <c r="E37" s="1">
        <v>1.53379807882059</v>
      </c>
      <c r="F37" s="1">
        <v>1.4096795487523901</v>
      </c>
      <c r="G37" s="1">
        <v>3.35806051673018</v>
      </c>
      <c r="H37" s="1">
        <v>2.6659037497725101E-2</v>
      </c>
      <c r="I37" s="1">
        <v>0.45675117264238002</v>
      </c>
      <c r="J37" s="1">
        <v>0.41978979882263301</v>
      </c>
      <c r="L37" s="4">
        <f>D37-1/$R$1*$N$7/$N$6*C37</f>
        <v>8.9493226917350802E-2</v>
      </c>
      <c r="M37" s="4">
        <f t="shared" si="1"/>
        <v>2.6650272224543588E-2</v>
      </c>
      <c r="O37" s="1">
        <f ca="1">C37-Summary!B$5</f>
        <v>1.3372945893239254E-4</v>
      </c>
      <c r="P37" s="1">
        <f ca="1">D37-Summary!C$5</f>
        <v>8.9510390682164778E-2</v>
      </c>
      <c r="Q37" s="1">
        <f ca="1">E37-Summary!D$5</f>
        <v>1.5337341630785393</v>
      </c>
      <c r="R37" s="1">
        <f ca="1">F37-Summary!E$5</f>
        <v>1.4095967830051543</v>
      </c>
      <c r="S37" s="1">
        <f ca="1">G37-Summary!F$5</f>
        <v>3.3578407017593319</v>
      </c>
      <c r="T37" s="1">
        <f t="shared" ca="1" si="2"/>
        <v>2.6657128384698549E-2</v>
      </c>
      <c r="U37" s="1">
        <f t="shared" ca="1" si="3"/>
        <v>0.45676203825718809</v>
      </c>
      <c r="V37" s="1">
        <f t="shared" ca="1" si="4"/>
        <v>0.41979263109968251</v>
      </c>
      <c r="X37" s="4">
        <f t="shared" ca="1" si="5"/>
        <v>8.9479321324972466E-2</v>
      </c>
      <c r="Y37" s="4">
        <f t="shared" ca="1" si="6"/>
        <v>2.6647875605918414E-2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6.6312275213490098E-5</v>
      </c>
      <c r="D40" s="1">
        <v>8.9710430775415698E-2</v>
      </c>
      <c r="E40" s="1">
        <v>1.5352999544775801</v>
      </c>
      <c r="F40" s="1">
        <v>1.41142736660518</v>
      </c>
      <c r="G40" s="1">
        <v>3.3606804220600601</v>
      </c>
      <c r="H40" s="1">
        <v>2.66940771152132E-2</v>
      </c>
      <c r="I40" s="1">
        <v>0.45684176597289</v>
      </c>
      <c r="J40" s="1">
        <v>0.41998208363804201</v>
      </c>
      <c r="L40">
        <f>AVERAGE(L18:L37)</f>
        <v>8.9695024448482971E-2</v>
      </c>
      <c r="M40">
        <f t="shared" ref="M40:Y40" si="7">AVERAGE(M18:M37)</f>
        <v>2.6689525645147826E-2</v>
      </c>
      <c r="O40">
        <f t="shared" ca="1" si="7"/>
        <v>7.3349850317418479E-5</v>
      </c>
      <c r="P40">
        <f t="shared" ca="1" si="7"/>
        <v>8.9698160222440135E-2</v>
      </c>
      <c r="Q40">
        <f t="shared" ca="1" si="7"/>
        <v>1.5352360387355246</v>
      </c>
      <c r="R40">
        <f t="shared" ca="1" si="7"/>
        <v>1.4113446008579453</v>
      </c>
      <c r="S40">
        <f t="shared" ca="1" si="7"/>
        <v>3.3604606070892089</v>
      </c>
      <c r="T40">
        <f t="shared" ca="1" si="7"/>
        <v>2.6692170792239744E-2</v>
      </c>
      <c r="U40">
        <f t="shared" ca="1" si="7"/>
        <v>0.45685263465136322</v>
      </c>
      <c r="V40">
        <f t="shared" ca="1" si="7"/>
        <v>0.41998492771952456</v>
      </c>
      <c r="X40">
        <f t="shared" ca="1" si="7"/>
        <v>8.9681118856104636E-2</v>
      </c>
      <c r="Y40">
        <f t="shared" ca="1" si="7"/>
        <v>2.668713222241505E-2</v>
      </c>
    </row>
    <row r="41" spans="1:25" x14ac:dyDescent="0.25">
      <c r="A41" t="s">
        <v>4</v>
      </c>
      <c r="B41" t="s">
        <v>8</v>
      </c>
      <c r="C41" s="1">
        <v>45.611893566212601</v>
      </c>
      <c r="D41" s="1">
        <v>0.51323259770167395</v>
      </c>
      <c r="E41" s="1">
        <v>0.51128677379481702</v>
      </c>
      <c r="F41" s="1">
        <v>0.51205078189333098</v>
      </c>
      <c r="G41" s="1">
        <v>0.51078986147927996</v>
      </c>
      <c r="H41" s="1">
        <v>2.6688924015504399E-2</v>
      </c>
      <c r="I41" s="1">
        <v>6.1896238089555597E-3</v>
      </c>
      <c r="J41" s="1">
        <v>5.6540394887684099E-3</v>
      </c>
      <c r="L41">
        <f>STDEV(L18:L37)/SQRT(COUNT(L18:L37))/L40</f>
        <v>5.120814555503621E-3</v>
      </c>
      <c r="M41">
        <f t="shared" ref="M41:X41" si="8">STDEV(M18:M37)/SQRT(COUNT(M18:M37))/M40</f>
        <v>2.7571273539642827E-4</v>
      </c>
      <c r="O41">
        <f t="shared" ca="1" si="8"/>
        <v>0.41235645690920347</v>
      </c>
      <c r="P41">
        <f t="shared" ca="1" si="8"/>
        <v>5.1330280703220559E-3</v>
      </c>
      <c r="Q41">
        <f t="shared" ca="1" si="8"/>
        <v>5.1130805995063438E-3</v>
      </c>
      <c r="R41">
        <f t="shared" ca="1" si="8"/>
        <v>5.1208081018376747E-3</v>
      </c>
      <c r="S41">
        <f t="shared" ca="1" si="8"/>
        <v>5.1082327334498424E-3</v>
      </c>
      <c r="T41">
        <f t="shared" ca="1" si="8"/>
        <v>2.669552148737833E-4</v>
      </c>
      <c r="U41">
        <f t="shared" ca="1" si="8"/>
        <v>6.1887424074424393E-5</v>
      </c>
      <c r="V41">
        <f t="shared" ca="1" si="8"/>
        <v>5.6535146157232781E-5</v>
      </c>
      <c r="X41">
        <f t="shared" ca="1" si="8"/>
        <v>5.1216085683433582E-3</v>
      </c>
      <c r="Y41">
        <f ca="1">STDEV(Y18:Y37)/SQRT(COUNT(Y18:Y37))/Y40</f>
        <v>2.7576919410869384E-4</v>
      </c>
    </row>
    <row r="42" spans="1:25" x14ac:dyDescent="0.25">
      <c r="A42" t="s">
        <v>4</v>
      </c>
      <c r="B42" t="s">
        <v>7</v>
      </c>
      <c r="C42" s="1">
        <v>3.02462843917111E-5</v>
      </c>
      <c r="D42" s="1">
        <v>4.60423174278028E-4</v>
      </c>
      <c r="E42" s="1">
        <v>7.84978560532173E-3</v>
      </c>
      <c r="F42" s="1">
        <v>7.2272248665583103E-3</v>
      </c>
      <c r="G42" s="1">
        <v>1.71660148726018E-2</v>
      </c>
      <c r="H42" s="1">
        <v>7.1243619579194296E-6</v>
      </c>
      <c r="I42" s="1">
        <v>2.8276786715910999E-5</v>
      </c>
      <c r="J42" s="1">
        <v>2.3745952854647199E-5</v>
      </c>
    </row>
    <row r="43" spans="1:25" x14ac:dyDescent="0.25">
      <c r="A43" t="s">
        <v>4</v>
      </c>
      <c r="B43" t="s">
        <v>6</v>
      </c>
      <c r="C43" s="1">
        <v>203.98258919307301</v>
      </c>
      <c r="D43" s="1">
        <v>2.29524595345949</v>
      </c>
      <c r="E43" s="1">
        <v>2.2865439644035401</v>
      </c>
      <c r="F43" s="1">
        <v>2.2899607124908101</v>
      </c>
      <c r="G43" s="1">
        <v>2.2843217049707398</v>
      </c>
      <c r="H43" s="1">
        <v>0.119356496689989</v>
      </c>
      <c r="I43" s="1">
        <v>2.7680839183951599E-2</v>
      </c>
      <c r="J43" s="1">
        <v>2.52856332887086E-2</v>
      </c>
    </row>
    <row r="44" spans="1:25" x14ac:dyDescent="0.25">
      <c r="A44" t="s">
        <v>4</v>
      </c>
      <c r="B44" t="s">
        <v>5</v>
      </c>
      <c r="C44" s="1">
        <v>1.35265495933314E-4</v>
      </c>
      <c r="D44" s="1">
        <v>2.05907503220381E-3</v>
      </c>
      <c r="E44" s="1">
        <v>3.5105308444597402E-2</v>
      </c>
      <c r="F44" s="1">
        <v>3.2321132180602397E-2</v>
      </c>
      <c r="G44" s="1">
        <v>7.6768752315820296E-2</v>
      </c>
      <c r="H44" s="1">
        <v>3.1861115268442698E-5</v>
      </c>
      <c r="I44" s="1">
        <v>1.2645763456408001E-4</v>
      </c>
      <c r="J44" s="1">
        <v>1.06195129546993E-4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06C9C-58F2-4AEA-9B77-69AAD24186F2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0.99018099060951237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1.0201782314118806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1.0097203978196092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1.0045268806885561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1755173631.2709999</v>
      </c>
      <c r="C18" s="1">
        <v>3.23464681108638E-4</v>
      </c>
      <c r="D18" s="1">
        <v>9.2113159806970601E-2</v>
      </c>
      <c r="E18" s="1">
        <v>1.5762059220140601</v>
      </c>
      <c r="F18" s="1">
        <v>1.4498462708261499</v>
      </c>
      <c r="G18" s="1">
        <v>3.4519839901023701</v>
      </c>
      <c r="H18" s="1">
        <v>2.66841213838418E-2</v>
      </c>
      <c r="I18" s="1">
        <v>0.456608699963096</v>
      </c>
      <c r="J18" s="1">
        <v>0.42000376449693499</v>
      </c>
      <c r="L18" s="4">
        <f>D18-1/$R$1*$N$7/$N$6*C18</f>
        <v>9.2038001114448875E-2</v>
      </c>
      <c r="M18" s="4">
        <f>L18/G18</f>
        <v>2.6662348776339329E-2</v>
      </c>
      <c r="O18" s="1">
        <f ca="1">C18-Summary!B$5</f>
        <v>3.305022562125665E-4</v>
      </c>
      <c r="P18" s="1">
        <f ca="1">D18-Summary!C$5</f>
        <v>9.210088925399508E-2</v>
      </c>
      <c r="Q18" s="1">
        <f ca="1">E18-Summary!D$5</f>
        <v>1.5761420062720093</v>
      </c>
      <c r="R18" s="1">
        <f ca="1">F18-Summary!E$5</f>
        <v>1.4497635050789142</v>
      </c>
      <c r="S18" s="1">
        <f ca="1">G18-Summary!F$5</f>
        <v>3.451764175131522</v>
      </c>
      <c r="T18" s="1">
        <f ca="1">P18/S18</f>
        <v>2.6682265815707349E-2</v>
      </c>
      <c r="U18" s="1">
        <f ca="1">Q18/S18</f>
        <v>0.45661926084853516</v>
      </c>
      <c r="V18" s="1">
        <f ca="1">R18/S18</f>
        <v>0.4200065333326759</v>
      </c>
      <c r="X18" s="4">
        <f ca="1">P18-1/$R$1*$N$7/$N$6*O18</f>
        <v>9.2024095344479889E-2</v>
      </c>
      <c r="Y18" s="4">
        <f ca="1">X18/S18</f>
        <v>2.6660018087989314E-2</v>
      </c>
    </row>
    <row r="19" spans="1:25" x14ac:dyDescent="0.25">
      <c r="A19">
        <v>2</v>
      </c>
      <c r="B19">
        <v>1755173637.2739999</v>
      </c>
      <c r="C19" s="1">
        <v>9.2365626441703104E-5</v>
      </c>
      <c r="D19" s="1">
        <v>9.2043947333625295E-2</v>
      </c>
      <c r="E19" s="1">
        <v>1.57766904969848</v>
      </c>
      <c r="F19" s="1">
        <v>1.44983483150174</v>
      </c>
      <c r="G19" s="1">
        <v>3.4533775086731802</v>
      </c>
      <c r="H19" s="1">
        <v>2.6653311751309E-2</v>
      </c>
      <c r="I19" s="1">
        <v>0.45684812787949097</v>
      </c>
      <c r="J19" s="1">
        <v>0.41983097065422798</v>
      </c>
      <c r="L19" s="4">
        <f t="shared" ref="L19:L36" si="0">D19-1/$R$1*$N$7/$N$6*C19</f>
        <v>9.2022485702347612E-2</v>
      </c>
      <c r="M19" s="4">
        <f t="shared" ref="M19:M37" si="1">L19/G19</f>
        <v>2.6647097072715779E-2</v>
      </c>
      <c r="O19" s="1">
        <f ca="1">C19-Summary!B$5</f>
        <v>9.9403201545631621E-5</v>
      </c>
      <c r="P19" s="1">
        <f ca="1">D19-Summary!C$5</f>
        <v>9.2031676780649774E-2</v>
      </c>
      <c r="Q19" s="1">
        <f ca="1">E19-Summary!D$5</f>
        <v>1.5776051339564292</v>
      </c>
      <c r="R19" s="1">
        <f ca="1">F19-Summary!E$5</f>
        <v>1.4497520657545042</v>
      </c>
      <c r="S19" s="1">
        <f ca="1">G19-Summary!F$5</f>
        <v>3.4531576937023321</v>
      </c>
      <c r="T19" s="1">
        <f t="shared" ref="T19:T37" ca="1" si="2">P19/S19</f>
        <v>2.6651454970762496E-2</v>
      </c>
      <c r="U19" s="1">
        <f t="shared" ref="U19:U37" ca="1" si="3">Q19/S19</f>
        <v>0.45685869974417143</v>
      </c>
      <c r="V19" s="1">
        <f t="shared" ref="V19:V37" ca="1" si="4">R19/S19</f>
        <v>0.41983372737320324</v>
      </c>
      <c r="X19" s="4">
        <f t="shared" ref="X19:X37" ca="1" si="5">P19-1/$R$1*$N$7/$N$6*O19</f>
        <v>9.2008579932378626E-2</v>
      </c>
      <c r="Y19" s="4">
        <f t="shared" ref="Y19:Y37" ca="1" si="6">X19/S19</f>
        <v>2.6644766354047056E-2</v>
      </c>
    </row>
    <row r="20" spans="1:25" x14ac:dyDescent="0.25">
      <c r="A20">
        <v>3</v>
      </c>
      <c r="B20">
        <v>1755173643.2690001</v>
      </c>
      <c r="C20" s="1">
        <v>-1.32132298865358E-4</v>
      </c>
      <c r="D20" s="1">
        <v>9.2886511391619103E-2</v>
      </c>
      <c r="E20" s="1">
        <v>1.5897881349026901</v>
      </c>
      <c r="F20" s="1">
        <v>1.46249753432579</v>
      </c>
      <c r="G20" s="1">
        <v>3.4821847946598301</v>
      </c>
      <c r="H20" s="1">
        <v>2.66747794471065E-2</v>
      </c>
      <c r="I20" s="1">
        <v>0.456549042813791</v>
      </c>
      <c r="J20" s="1">
        <v>0.41999423366865202</v>
      </c>
      <c r="L20" s="4">
        <f t="shared" si="0"/>
        <v>9.2917213015019137E-2</v>
      </c>
      <c r="M20" s="4">
        <f t="shared" si="1"/>
        <v>2.6683596217384579E-2</v>
      </c>
      <c r="O20" s="1">
        <f ca="1">C20-Summary!B$5</f>
        <v>-1.2509472376142947E-4</v>
      </c>
      <c r="P20" s="1">
        <f ca="1">D20-Summary!C$5</f>
        <v>9.2874240838643582E-2</v>
      </c>
      <c r="Q20" s="1">
        <f ca="1">E20-Summary!D$5</f>
        <v>1.5897242191606393</v>
      </c>
      <c r="R20" s="1">
        <f ca="1">F20-Summary!E$5</f>
        <v>1.4624147685785542</v>
      </c>
      <c r="S20" s="1">
        <f ca="1">G20-Summary!F$5</f>
        <v>3.481964979688982</v>
      </c>
      <c r="T20" s="1">
        <f t="shared" ca="1" si="2"/>
        <v>2.6672939383479768E-2</v>
      </c>
      <c r="U20" s="1">
        <f t="shared" ca="1" si="3"/>
        <v>0.45655950833331976</v>
      </c>
      <c r="V20" s="1">
        <f t="shared" ca="1" si="4"/>
        <v>0.41999697788723334</v>
      </c>
      <c r="X20" s="4">
        <f t="shared" ca="1" si="5"/>
        <v>9.2903307245050151E-2</v>
      </c>
      <c r="Y20" s="4">
        <f t="shared" ca="1" si="6"/>
        <v>2.6681287085589388E-2</v>
      </c>
    </row>
    <row r="21" spans="1:25" x14ac:dyDescent="0.25">
      <c r="A21">
        <v>4</v>
      </c>
      <c r="B21">
        <v>1755173649.2720001</v>
      </c>
      <c r="C21" s="1">
        <v>-1.10620124269391E-4</v>
      </c>
      <c r="D21" s="1">
        <v>9.22613486423048E-2</v>
      </c>
      <c r="E21" s="1">
        <v>1.5776536780863999</v>
      </c>
      <c r="F21" s="1">
        <v>1.4500293103989801</v>
      </c>
      <c r="G21" s="1">
        <v>3.45376948305507</v>
      </c>
      <c r="H21" s="1">
        <v>2.67132329169502E-2</v>
      </c>
      <c r="I21" s="1">
        <v>0.45679182870388602</v>
      </c>
      <c r="J21" s="1">
        <v>0.41983963246914202</v>
      </c>
      <c r="L21" s="4">
        <f t="shared" si="0"/>
        <v>9.2287051800616193E-2</v>
      </c>
      <c r="M21" s="4">
        <f t="shared" si="1"/>
        <v>2.6720674976542631E-2</v>
      </c>
      <c r="O21" s="1">
        <f ca="1">C21-Summary!B$5</f>
        <v>-1.0358254916546248E-4</v>
      </c>
      <c r="P21" s="1">
        <f ca="1">D21-Summary!C$5</f>
        <v>9.2249078089329278E-2</v>
      </c>
      <c r="Q21" s="1">
        <f ca="1">E21-Summary!D$5</f>
        <v>1.5775897623443491</v>
      </c>
      <c r="R21" s="1">
        <f ca="1">F21-Summary!E$5</f>
        <v>1.4499465446517443</v>
      </c>
      <c r="S21" s="1">
        <f ca="1">G21-Summary!F$5</f>
        <v>3.4535496680842219</v>
      </c>
      <c r="T21" s="1">
        <f t="shared" ca="1" si="2"/>
        <v>2.6711380161068408E-2</v>
      </c>
      <c r="U21" s="1">
        <f t="shared" ca="1" si="3"/>
        <v>0.4568023957852852</v>
      </c>
      <c r="V21" s="1">
        <f t="shared" ca="1" si="4"/>
        <v>0.41984238942654883</v>
      </c>
      <c r="X21" s="4">
        <f t="shared" ca="1" si="5"/>
        <v>9.2273146030647207E-2</v>
      </c>
      <c r="Y21" s="4">
        <f t="shared" ca="1" si="6"/>
        <v>2.6718349205567857E-2</v>
      </c>
    </row>
    <row r="22" spans="1:25" x14ac:dyDescent="0.25">
      <c r="A22">
        <v>5</v>
      </c>
      <c r="B22">
        <v>1755173656.273</v>
      </c>
      <c r="C22" s="1">
        <v>2.0089124491206201E-4</v>
      </c>
      <c r="D22" s="1">
        <v>9.31401958238956E-2</v>
      </c>
      <c r="E22" s="1">
        <v>1.5944857456706401</v>
      </c>
      <c r="F22" s="1">
        <v>1.4662714997564901</v>
      </c>
      <c r="G22" s="1">
        <v>3.4911181486391101</v>
      </c>
      <c r="H22" s="1">
        <v>2.6679187543453001E-2</v>
      </c>
      <c r="I22" s="1">
        <v>0.45672637756250001</v>
      </c>
      <c r="J22" s="1">
        <v>0.42000053774406498</v>
      </c>
      <c r="L22" s="4">
        <f t="shared" si="0"/>
        <v>9.309351770356758E-2</v>
      </c>
      <c r="M22" s="4">
        <f t="shared" si="1"/>
        <v>2.6665817007613113E-2</v>
      </c>
      <c r="O22" s="1">
        <f ca="1">C22-Summary!B$5</f>
        <v>2.0792882001599054E-4</v>
      </c>
      <c r="P22" s="1">
        <f ca="1">D22-Summary!C$5</f>
        <v>9.3127925270920078E-2</v>
      </c>
      <c r="Q22" s="1">
        <f ca="1">E22-Summary!D$5</f>
        <v>1.5944218299285893</v>
      </c>
      <c r="R22" s="1">
        <f ca="1">F22-Summary!E$5</f>
        <v>1.4661887340092543</v>
      </c>
      <c r="S22" s="1">
        <f ca="1">G22-Summary!F$5</f>
        <v>3.490898333668262</v>
      </c>
      <c r="T22" s="1">
        <f t="shared" ca="1" si="2"/>
        <v>2.667735246619473E-2</v>
      </c>
      <c r="U22" s="1">
        <f t="shared" ca="1" si="3"/>
        <v>0.45673682746674521</v>
      </c>
      <c r="V22" s="1">
        <f t="shared" ca="1" si="4"/>
        <v>0.42000327533703119</v>
      </c>
      <c r="X22" s="4">
        <f t="shared" ca="1" si="5"/>
        <v>9.3079611933598594E-2</v>
      </c>
      <c r="Y22" s="4">
        <f t="shared" ca="1" si="6"/>
        <v>2.6663512665460482E-2</v>
      </c>
    </row>
    <row r="23" spans="1:25" x14ac:dyDescent="0.25">
      <c r="A23">
        <v>6</v>
      </c>
      <c r="B23">
        <v>1755173661.2739999</v>
      </c>
      <c r="C23" s="1">
        <v>1.0639844059090001E-4</v>
      </c>
      <c r="D23" s="1">
        <v>9.0110080842162293E-2</v>
      </c>
      <c r="E23" s="1">
        <v>1.53775794505565</v>
      </c>
      <c r="F23" s="1">
        <v>1.4140377455163999</v>
      </c>
      <c r="G23" s="1">
        <v>3.3675318805904602</v>
      </c>
      <c r="H23" s="1">
        <v>2.6758493768546599E-2</v>
      </c>
      <c r="I23" s="1">
        <v>0.45664243118791698</v>
      </c>
      <c r="J23" s="1">
        <v>0.419903298812562</v>
      </c>
      <c r="L23" s="4">
        <f t="shared" si="0"/>
        <v>9.0085358613899991E-2</v>
      </c>
      <c r="M23" s="4">
        <f t="shared" si="1"/>
        <v>2.6751152419113699E-2</v>
      </c>
      <c r="O23" s="1">
        <f ca="1">C23-Summary!B$5</f>
        <v>1.1343601569482852E-4</v>
      </c>
      <c r="P23" s="1">
        <f ca="1">D23-Summary!C$5</f>
        <v>9.0097810289186772E-2</v>
      </c>
      <c r="Q23" s="1">
        <f ca="1">E23-Summary!D$5</f>
        <v>1.5376940293135992</v>
      </c>
      <c r="R23" s="1">
        <f ca="1">F23-Summary!E$5</f>
        <v>1.4139549797691642</v>
      </c>
      <c r="S23" s="1">
        <f ca="1">G23-Summary!F$5</f>
        <v>3.367312065619612</v>
      </c>
      <c r="T23" s="1">
        <f t="shared" ca="1" si="2"/>
        <v>2.6756596517765293E-2</v>
      </c>
      <c r="U23" s="1">
        <f t="shared" ca="1" si="3"/>
        <v>0.45665325914206628</v>
      </c>
      <c r="V23" s="1">
        <f t="shared" ca="1" si="4"/>
        <v>0.41990613053233167</v>
      </c>
      <c r="X23" s="4">
        <f t="shared" ca="1" si="5"/>
        <v>9.0071452843931005E-2</v>
      </c>
      <c r="Y23" s="4">
        <f t="shared" ca="1" si="6"/>
        <v>2.6748769074171671E-2</v>
      </c>
    </row>
    <row r="24" spans="1:25" x14ac:dyDescent="0.25">
      <c r="A24">
        <v>7</v>
      </c>
      <c r="B24">
        <v>1755173667.27</v>
      </c>
      <c r="C24" s="1">
        <v>2.9726450111098901E-4</v>
      </c>
      <c r="D24" s="1">
        <v>8.9588820307209702E-2</v>
      </c>
      <c r="E24" s="1">
        <v>1.5290783596376001</v>
      </c>
      <c r="F24" s="1">
        <v>1.4056265387110101</v>
      </c>
      <c r="G24" s="1">
        <v>3.3465550541501501</v>
      </c>
      <c r="H24" s="1">
        <v>2.6770460625205598E-2</v>
      </c>
      <c r="I24" s="1">
        <v>0.45691116234330298</v>
      </c>
      <c r="J24" s="1">
        <v>0.420021937773849</v>
      </c>
      <c r="L24" s="4">
        <f t="shared" si="0"/>
        <v>8.9519749362091214E-2</v>
      </c>
      <c r="M24" s="4">
        <f t="shared" si="1"/>
        <v>2.674982120825278E-2</v>
      </c>
      <c r="O24" s="1">
        <f ca="1">C24-Summary!B$5</f>
        <v>3.0430207621491752E-4</v>
      </c>
      <c r="P24" s="1">
        <f ca="1">D24-Summary!C$5</f>
        <v>8.957654975423418E-2</v>
      </c>
      <c r="Q24" s="1">
        <f ca="1">E24-Summary!D$5</f>
        <v>1.5290144438955493</v>
      </c>
      <c r="R24" s="1">
        <f ca="1">F24-Summary!E$5</f>
        <v>1.4055437729637743</v>
      </c>
      <c r="S24" s="1">
        <f ca="1">G24-Summary!F$5</f>
        <v>3.346335239179302</v>
      </c>
      <c r="T24" s="1">
        <f t="shared" ca="1" si="2"/>
        <v>2.6768552267406143E-2</v>
      </c>
      <c r="U24" s="1">
        <f t="shared" ca="1" si="3"/>
        <v>0.45692207582601446</v>
      </c>
      <c r="V24" s="1">
        <f t="shared" ca="1" si="4"/>
        <v>0.4200247950377165</v>
      </c>
      <c r="X24" s="4">
        <f t="shared" ca="1" si="5"/>
        <v>8.9505843592122228E-2</v>
      </c>
      <c r="Y24" s="4">
        <f t="shared" ca="1" si="6"/>
        <v>2.6747422835637288E-2</v>
      </c>
    </row>
    <row r="25" spans="1:25" x14ac:dyDescent="0.25">
      <c r="A25">
        <v>8</v>
      </c>
      <c r="B25">
        <v>1755173674.2709999</v>
      </c>
      <c r="C25" s="1">
        <v>-1.52126613639889E-5</v>
      </c>
      <c r="D25" s="1">
        <v>9.2243798850481604E-2</v>
      </c>
      <c r="E25" s="1">
        <v>1.5739239863849801</v>
      </c>
      <c r="F25" s="1">
        <v>1.4472694498441401</v>
      </c>
      <c r="G25" s="1">
        <v>3.4465050621278701</v>
      </c>
      <c r="H25" s="1">
        <v>2.6764446065699402E-2</v>
      </c>
      <c r="I25" s="1">
        <v>0.45667247197172001</v>
      </c>
      <c r="J25" s="1">
        <v>0.41992378474865699</v>
      </c>
      <c r="L25" s="4">
        <f t="shared" si="0"/>
        <v>9.2247333591072053E-2</v>
      </c>
      <c r="M25" s="4">
        <f t="shared" si="1"/>
        <v>2.6765471667149855E-2</v>
      </c>
      <c r="O25" s="1">
        <f ca="1">C25-Summary!B$5</f>
        <v>-8.1750862600603795E-6</v>
      </c>
      <c r="P25" s="1">
        <f ca="1">D25-Summary!C$5</f>
        <v>9.2231528297506082E-2</v>
      </c>
      <c r="Q25" s="1">
        <f ca="1">E25-Summary!D$5</f>
        <v>1.5738600706429293</v>
      </c>
      <c r="R25" s="1">
        <f ca="1">F25-Summary!E$5</f>
        <v>1.4471866840969043</v>
      </c>
      <c r="S25" s="1">
        <f ca="1">G25-Summary!F$5</f>
        <v>3.446285247157022</v>
      </c>
      <c r="T25" s="1">
        <f t="shared" ca="1" si="2"/>
        <v>2.6762592670932141E-2</v>
      </c>
      <c r="U25" s="1">
        <f t="shared" ca="1" si="3"/>
        <v>0.45668305371450874</v>
      </c>
      <c r="V25" s="1">
        <f t="shared" ca="1" si="4"/>
        <v>0.41992655288494946</v>
      </c>
      <c r="X25" s="4">
        <f t="shared" ca="1" si="5"/>
        <v>9.2233427821103067E-2</v>
      </c>
      <c r="Y25" s="4">
        <f t="shared" ca="1" si="6"/>
        <v>2.6763143850959549E-2</v>
      </c>
    </row>
    <row r="26" spans="1:25" x14ac:dyDescent="0.25">
      <c r="A26">
        <v>9</v>
      </c>
      <c r="B26">
        <v>1755173680.2720001</v>
      </c>
      <c r="C26" s="1">
        <v>5.1203854625397602E-5</v>
      </c>
      <c r="D26" s="1">
        <v>9.2164828490853806E-2</v>
      </c>
      <c r="E26" s="1">
        <v>1.5760506309000599</v>
      </c>
      <c r="F26" s="1">
        <v>1.44921395413551</v>
      </c>
      <c r="G26" s="1">
        <v>3.4497589523698702</v>
      </c>
      <c r="H26" s="1">
        <v>2.6716309679416701E-2</v>
      </c>
      <c r="I26" s="1">
        <v>0.45685818999538103</v>
      </c>
      <c r="J26" s="1">
        <v>0.42009136700404898</v>
      </c>
      <c r="L26" s="4">
        <f t="shared" si="0"/>
        <v>9.2152931010261716E-2</v>
      </c>
      <c r="M26" s="4">
        <f t="shared" si="1"/>
        <v>2.6712860893354794E-2</v>
      </c>
      <c r="O26" s="1">
        <f ca="1">C26-Summary!B$5</f>
        <v>5.8241429729326119E-5</v>
      </c>
      <c r="P26" s="1">
        <f ca="1">D26-Summary!C$5</f>
        <v>9.2152557937878285E-2</v>
      </c>
      <c r="Q26" s="1">
        <f ca="1">E26-Summary!D$5</f>
        <v>1.5759867151580091</v>
      </c>
      <c r="R26" s="1">
        <f ca="1">F26-Summary!E$5</f>
        <v>1.4491311883882743</v>
      </c>
      <c r="S26" s="1">
        <f ca="1">G26-Summary!F$5</f>
        <v>3.4495391373990221</v>
      </c>
      <c r="T26" s="1">
        <f t="shared" ca="1" si="2"/>
        <v>2.6714454965529683E-2</v>
      </c>
      <c r="U26" s="1">
        <f t="shared" ca="1" si="3"/>
        <v>0.45686877359110489</v>
      </c>
      <c r="V26" s="1">
        <f t="shared" ca="1" si="4"/>
        <v>0.42009414320804889</v>
      </c>
      <c r="X26" s="4">
        <f t="shared" ca="1" si="5"/>
        <v>9.213902524029273E-2</v>
      </c>
      <c r="Y26" s="4">
        <f t="shared" ca="1" si="6"/>
        <v>2.6710531920436837E-2</v>
      </c>
    </row>
    <row r="27" spans="1:25" x14ac:dyDescent="0.25">
      <c r="A27">
        <v>10</v>
      </c>
      <c r="B27">
        <v>1755173686.2709999</v>
      </c>
      <c r="C27" s="1">
        <v>-4.2339249937927297E-5</v>
      </c>
      <c r="D27" s="1">
        <v>9.2972366816372096E-2</v>
      </c>
      <c r="E27" s="1">
        <v>1.58874740683039</v>
      </c>
      <c r="F27" s="1">
        <v>1.4611474812799701</v>
      </c>
      <c r="G27" s="1">
        <v>3.47899372342567</v>
      </c>
      <c r="H27" s="1">
        <v>2.6723924849402898E-2</v>
      </c>
      <c r="I27" s="1">
        <v>0.45666866143868701</v>
      </c>
      <c r="J27" s="1">
        <v>0.419991410574095</v>
      </c>
      <c r="L27" s="4">
        <f t="shared" si="0"/>
        <v>9.2982204560192475E-2</v>
      </c>
      <c r="M27" s="4">
        <f t="shared" si="1"/>
        <v>2.6726752604955963E-2</v>
      </c>
      <c r="O27" s="1">
        <f ca="1">C27-Summary!B$5</f>
        <v>-3.5301674833998781E-5</v>
      </c>
      <c r="P27" s="1">
        <f ca="1">D27-Summary!C$5</f>
        <v>9.2960096263396574E-2</v>
      </c>
      <c r="Q27" s="1">
        <f ca="1">E27-Summary!D$5</f>
        <v>1.5886834910883392</v>
      </c>
      <c r="R27" s="1">
        <f ca="1">F27-Summary!E$5</f>
        <v>1.4610647155327343</v>
      </c>
      <c r="S27" s="1">
        <f ca="1">G27-Summary!F$5</f>
        <v>3.4787739084548219</v>
      </c>
      <c r="T27" s="1">
        <f t="shared" ca="1" si="2"/>
        <v>2.6722086203264345E-2</v>
      </c>
      <c r="U27" s="1">
        <f t="shared" ca="1" si="3"/>
        <v>0.45667914411660909</v>
      </c>
      <c r="V27" s="1">
        <f t="shared" ca="1" si="4"/>
        <v>0.41999415713155674</v>
      </c>
      <c r="X27" s="4">
        <f t="shared" ca="1" si="5"/>
        <v>9.2968298790223475E-2</v>
      </c>
      <c r="Y27" s="4">
        <f t="shared" ca="1" si="6"/>
        <v>2.6724444081943084E-2</v>
      </c>
    </row>
    <row r="28" spans="1:25" x14ac:dyDescent="0.25">
      <c r="A28">
        <v>11</v>
      </c>
      <c r="B28">
        <v>1755173692.273</v>
      </c>
      <c r="C28" s="1">
        <v>1.60660530513974E-4</v>
      </c>
      <c r="D28" s="1">
        <v>9.3176302151548096E-2</v>
      </c>
      <c r="E28" s="1">
        <v>1.59577349570928</v>
      </c>
      <c r="F28" s="1">
        <v>1.4670485930167301</v>
      </c>
      <c r="G28" s="1">
        <v>3.49253550478634</v>
      </c>
      <c r="H28" s="1">
        <v>2.6678698619915099E-2</v>
      </c>
      <c r="I28" s="1">
        <v>0.456909741797142</v>
      </c>
      <c r="J28" s="1">
        <v>0.42005259245216398</v>
      </c>
      <c r="L28" s="4">
        <f t="shared" si="0"/>
        <v>9.313897184589652E-2</v>
      </c>
      <c r="M28" s="4">
        <f t="shared" si="1"/>
        <v>2.6668010022590852E-2</v>
      </c>
      <c r="O28" s="1">
        <f ca="1">C28-Summary!B$5</f>
        <v>1.6769810561790253E-4</v>
      </c>
      <c r="P28" s="1">
        <f ca="1">D28-Summary!C$5</f>
        <v>9.3164031598572575E-2</v>
      </c>
      <c r="Q28" s="1">
        <f ca="1">E28-Summary!D$5</f>
        <v>1.5957095799672292</v>
      </c>
      <c r="R28" s="1">
        <f ca="1">F28-Summary!E$5</f>
        <v>1.4669658272694943</v>
      </c>
      <c r="S28" s="1">
        <f ca="1">G28-Summary!F$5</f>
        <v>3.4923156898154919</v>
      </c>
      <c r="T28" s="1">
        <f t="shared" ca="1" si="2"/>
        <v>2.6676864256648766E-2</v>
      </c>
      <c r="U28" s="1">
        <f t="shared" ca="1" si="3"/>
        <v>0.45692019900169295</v>
      </c>
      <c r="V28" s="1">
        <f t="shared" ca="1" si="4"/>
        <v>0.42005533221053049</v>
      </c>
      <c r="X28" s="4">
        <f t="shared" ca="1" si="5"/>
        <v>9.3125066075927521E-2</v>
      </c>
      <c r="Y28" s="4">
        <f t="shared" ca="1" si="6"/>
        <v>2.6665706753689143E-2</v>
      </c>
    </row>
    <row r="29" spans="1:25" x14ac:dyDescent="0.25">
      <c r="A29">
        <v>12</v>
      </c>
      <c r="B29">
        <v>1755173698.27</v>
      </c>
      <c r="C29" s="1">
        <v>3.1559068025050701E-5</v>
      </c>
      <c r="D29" s="1">
        <v>9.3182157351028902E-2</v>
      </c>
      <c r="E29" s="1">
        <v>1.59165028133637</v>
      </c>
      <c r="F29" s="1">
        <v>1.4631122904849501</v>
      </c>
      <c r="G29" s="1">
        <v>3.4838913525320101</v>
      </c>
      <c r="H29" s="1">
        <v>2.6746573851479698E-2</v>
      </c>
      <c r="I29" s="1">
        <v>0.45685990757995398</v>
      </c>
      <c r="J29" s="1">
        <v>0.41996495941861001</v>
      </c>
      <c r="L29" s="4">
        <f t="shared" si="0"/>
        <v>9.3174824438261306E-2</v>
      </c>
      <c r="M29" s="4">
        <f t="shared" si="1"/>
        <v>2.6744469046241653E-2</v>
      </c>
      <c r="O29" s="1">
        <f ca="1">C29-Summary!B$5</f>
        <v>3.8596643128979218E-5</v>
      </c>
      <c r="P29" s="1">
        <f ca="1">D29-Summary!C$5</f>
        <v>9.3169886798053381E-2</v>
      </c>
      <c r="Q29" s="1">
        <f ca="1">E29-Summary!D$5</f>
        <v>1.5915863655943192</v>
      </c>
      <c r="R29" s="1">
        <f ca="1">F29-Summary!E$5</f>
        <v>1.4630295247377143</v>
      </c>
      <c r="S29" s="1">
        <f ca="1">G29-Summary!F$5</f>
        <v>3.483671537561162</v>
      </c>
      <c r="T29" s="1">
        <f t="shared" ca="1" si="2"/>
        <v>2.6744739219381017E-2</v>
      </c>
      <c r="U29" s="1">
        <f t="shared" ca="1" si="3"/>
        <v>0.45687038758784709</v>
      </c>
      <c r="V29" s="1">
        <f t="shared" ca="1" si="4"/>
        <v>0.41996770044570492</v>
      </c>
      <c r="X29" s="4">
        <f t="shared" ca="1" si="5"/>
        <v>9.316091866829232E-2</v>
      </c>
      <c r="Y29" s="4">
        <f t="shared" ca="1" si="6"/>
        <v>2.6742164886621924E-2</v>
      </c>
    </row>
    <row r="30" spans="1:25" x14ac:dyDescent="0.25">
      <c r="A30">
        <v>13</v>
      </c>
      <c r="B30">
        <v>1755173704.2709999</v>
      </c>
      <c r="C30" s="1">
        <v>-5.54345778635938E-5</v>
      </c>
      <c r="D30" s="1">
        <v>9.1515746333191095E-2</v>
      </c>
      <c r="E30" s="1">
        <v>1.5733735511259901</v>
      </c>
      <c r="F30" s="1">
        <v>1.44597270829891</v>
      </c>
      <c r="G30" s="1">
        <v>3.4420722986758401</v>
      </c>
      <c r="H30" s="1">
        <v>2.6587398053317099E-2</v>
      </c>
      <c r="I30" s="1">
        <v>0.45710066919026299</v>
      </c>
      <c r="J30" s="1">
        <v>0.42008783745047301</v>
      </c>
      <c r="L30" s="4">
        <f t="shared" si="0"/>
        <v>9.1528626844220737E-2</v>
      </c>
      <c r="M30" s="4">
        <f t="shared" si="1"/>
        <v>2.6591140133643231E-2</v>
      </c>
      <c r="O30" s="1">
        <f ca="1">C30-Summary!B$5</f>
        <v>-4.8397002759665283E-5</v>
      </c>
      <c r="P30" s="1">
        <f ca="1">D30-Summary!C$5</f>
        <v>9.1503475780215573E-2</v>
      </c>
      <c r="Q30" s="1">
        <f ca="1">E30-Summary!D$5</f>
        <v>1.5733096353839393</v>
      </c>
      <c r="R30" s="1">
        <f ca="1">F30-Summary!E$5</f>
        <v>1.4458899425516742</v>
      </c>
      <c r="S30" s="1">
        <f ca="1">G30-Summary!F$5</f>
        <v>3.441852483704992</v>
      </c>
      <c r="T30" s="1">
        <f t="shared" ca="1" si="2"/>
        <v>2.6585530964335923E-2</v>
      </c>
      <c r="U30" s="1">
        <f t="shared" ca="1" si="3"/>
        <v>0.45711129190823008</v>
      </c>
      <c r="V30" s="1">
        <f t="shared" ca="1" si="4"/>
        <v>0.42009061962912536</v>
      </c>
      <c r="X30" s="4">
        <f t="shared" ca="1" si="5"/>
        <v>9.1514721074251751E-2</v>
      </c>
      <c r="Y30" s="4">
        <f t="shared" ca="1" si="6"/>
        <v>2.6588798185720169E-2</v>
      </c>
    </row>
    <row r="31" spans="1:25" x14ac:dyDescent="0.25">
      <c r="A31">
        <v>14</v>
      </c>
      <c r="B31">
        <v>1755173710.2709999</v>
      </c>
      <c r="C31" s="1">
        <v>-7.4141888099382101E-5</v>
      </c>
      <c r="D31" s="1">
        <v>9.2595826875037299E-2</v>
      </c>
      <c r="E31" s="1">
        <v>1.5840954716542599</v>
      </c>
      <c r="F31" s="1">
        <v>1.4565514935669801</v>
      </c>
      <c r="G31" s="1">
        <v>3.46764150230507</v>
      </c>
      <c r="H31" s="1">
        <v>2.6702825771777499E-2</v>
      </c>
      <c r="I31" s="1">
        <v>0.45682215725046899</v>
      </c>
      <c r="J31" s="1">
        <v>0.42004096807549302</v>
      </c>
      <c r="L31" s="4">
        <f t="shared" si="0"/>
        <v>9.2613054126406885E-2</v>
      </c>
      <c r="M31" s="4">
        <f t="shared" si="1"/>
        <v>2.6707793774195965E-2</v>
      </c>
      <c r="O31" s="1">
        <f ca="1">C31-Summary!B$5</f>
        <v>-6.7104312995453584E-5</v>
      </c>
      <c r="P31" s="1">
        <f ca="1">D31-Summary!C$5</f>
        <v>9.2583556322061777E-2</v>
      </c>
      <c r="Q31" s="1">
        <f ca="1">E31-Summary!D$5</f>
        <v>1.5840315559122091</v>
      </c>
      <c r="R31" s="1">
        <f ca="1">F31-Summary!E$5</f>
        <v>1.4564687278197443</v>
      </c>
      <c r="S31" s="1">
        <f ca="1">G31-Summary!F$5</f>
        <v>3.4674216873342218</v>
      </c>
      <c r="T31" s="1">
        <f t="shared" ca="1" si="2"/>
        <v>2.6700979768411341E-2</v>
      </c>
      <c r="U31" s="1">
        <f t="shared" ca="1" si="3"/>
        <v>0.45683268397909332</v>
      </c>
      <c r="V31" s="1">
        <f t="shared" ca="1" si="4"/>
        <v>0.42004372676675727</v>
      </c>
      <c r="X31" s="4">
        <f t="shared" ca="1" si="5"/>
        <v>9.2599148356437899E-2</v>
      </c>
      <c r="Y31" s="4">
        <f t="shared" ca="1" si="6"/>
        <v>2.6705476491274062E-2</v>
      </c>
    </row>
    <row r="32" spans="1:25" x14ac:dyDescent="0.25">
      <c r="A32">
        <v>15</v>
      </c>
      <c r="B32">
        <v>1755173717.273</v>
      </c>
      <c r="C32" s="1">
        <v>9.7978728185846206E-5</v>
      </c>
      <c r="D32" s="1">
        <v>9.1543026827857296E-2</v>
      </c>
      <c r="E32" s="1">
        <v>1.5679498391239</v>
      </c>
      <c r="F32" s="1">
        <v>1.44104264961489</v>
      </c>
      <c r="G32" s="1">
        <v>3.4325601957328402</v>
      </c>
      <c r="H32" s="1">
        <v>2.6669023005527401E-2</v>
      </c>
      <c r="I32" s="1">
        <v>0.45678728113000899</v>
      </c>
      <c r="J32" s="1">
        <v>0.41981569657723899</v>
      </c>
      <c r="L32" s="4">
        <f t="shared" si="0"/>
        <v>9.1520260963342662E-2</v>
      </c>
      <c r="M32" s="4">
        <f t="shared" si="1"/>
        <v>2.6662390677697465E-2</v>
      </c>
      <c r="O32" s="1">
        <f ca="1">C32-Summary!B$5</f>
        <v>1.0501630328977472E-4</v>
      </c>
      <c r="P32" s="1">
        <f ca="1">D32-Summary!C$5</f>
        <v>9.1530756274881775E-2</v>
      </c>
      <c r="Q32" s="1">
        <f ca="1">E32-Summary!D$5</f>
        <v>1.5678859233818492</v>
      </c>
      <c r="R32" s="1">
        <f ca="1">F32-Summary!E$5</f>
        <v>1.4409598838676543</v>
      </c>
      <c r="S32" s="1">
        <f ca="1">G32-Summary!F$5</f>
        <v>3.4323403807619921</v>
      </c>
      <c r="T32" s="1">
        <f t="shared" ca="1" si="2"/>
        <v>2.6667155969700655E-2</v>
      </c>
      <c r="U32" s="1">
        <f t="shared" ca="1" si="3"/>
        <v>0.45679791321680419</v>
      </c>
      <c r="V32" s="1">
        <f t="shared" ca="1" si="4"/>
        <v>0.41981846903766457</v>
      </c>
      <c r="X32" s="4">
        <f t="shared" ca="1" si="5"/>
        <v>9.1506355193373676E-2</v>
      </c>
      <c r="Y32" s="4">
        <f t="shared" ca="1" si="6"/>
        <v>2.6660046802543205E-2</v>
      </c>
    </row>
    <row r="33" spans="1:25" x14ac:dyDescent="0.25">
      <c r="A33">
        <v>16</v>
      </c>
      <c r="B33">
        <v>1755173723.2709999</v>
      </c>
      <c r="C33" s="1">
        <v>6.0558652193528802E-5</v>
      </c>
      <c r="D33" s="1">
        <v>9.0532574153637302E-2</v>
      </c>
      <c r="E33" s="1">
        <v>1.54901458317468</v>
      </c>
      <c r="F33" s="1">
        <v>1.4239720880272699</v>
      </c>
      <c r="G33" s="1">
        <v>3.3925674253027802</v>
      </c>
      <c r="H33" s="1">
        <v>2.6685563705652001E-2</v>
      </c>
      <c r="I33" s="1">
        <v>0.45659065509551</v>
      </c>
      <c r="J33" s="1">
        <v>0.419732877645073</v>
      </c>
      <c r="L33" s="4">
        <f t="shared" si="0"/>
        <v>9.0518503037421011E-2</v>
      </c>
      <c r="M33" s="4">
        <f t="shared" si="1"/>
        <v>2.6681416075125582E-2</v>
      </c>
      <c r="O33" s="1">
        <f ca="1">C33-Summary!B$5</f>
        <v>6.7596227297457326E-5</v>
      </c>
      <c r="P33" s="1">
        <f ca="1">D33-Summary!C$5</f>
        <v>9.0520303600661781E-2</v>
      </c>
      <c r="Q33" s="1">
        <f ca="1">E33-Summary!D$5</f>
        <v>1.5489506674326292</v>
      </c>
      <c r="R33" s="1">
        <f ca="1">F33-Summary!E$5</f>
        <v>1.4238893222800342</v>
      </c>
      <c r="S33" s="1">
        <f ca="1">G33-Summary!F$5</f>
        <v>3.3923476103319321</v>
      </c>
      <c r="T33" s="1">
        <f t="shared" ca="1" si="2"/>
        <v>2.6683675730920928E-2</v>
      </c>
      <c r="U33" s="1">
        <f t="shared" ca="1" si="3"/>
        <v>0.45660139978434244</v>
      </c>
      <c r="V33" s="1">
        <f t="shared" ca="1" si="4"/>
        <v>0.41973567742390361</v>
      </c>
      <c r="X33" s="4">
        <f t="shared" ca="1" si="5"/>
        <v>9.0504597267452025E-2</v>
      </c>
      <c r="Y33" s="4">
        <f t="shared" ca="1" si="6"/>
        <v>2.6679045800555915E-2</v>
      </c>
    </row>
    <row r="34" spans="1:25" x14ac:dyDescent="0.25">
      <c r="A34">
        <v>17</v>
      </c>
      <c r="B34">
        <v>1755173729.2720001</v>
      </c>
      <c r="C34" s="1">
        <v>-1.15296723810106E-4</v>
      </c>
      <c r="D34" s="1">
        <v>9.0962498160923597E-2</v>
      </c>
      <c r="E34" s="1">
        <v>1.55444462937505</v>
      </c>
      <c r="F34" s="1">
        <v>1.42906922192814</v>
      </c>
      <c r="G34" s="1">
        <v>3.40218907831914</v>
      </c>
      <c r="H34" s="1">
        <v>2.6736461750639599E-2</v>
      </c>
      <c r="I34" s="1">
        <v>0.45689542632446201</v>
      </c>
      <c r="J34" s="1">
        <v>0.42004403313003902</v>
      </c>
      <c r="L34" s="4">
        <f t="shared" si="0"/>
        <v>9.098928795133876E-2</v>
      </c>
      <c r="M34" s="4">
        <f t="shared" si="1"/>
        <v>2.6744336030933426E-2</v>
      </c>
      <c r="O34" s="1">
        <f ca="1">C34-Summary!B$5</f>
        <v>-1.0825914870617748E-4</v>
      </c>
      <c r="P34" s="1">
        <f ca="1">D34-Summary!C$5</f>
        <v>9.0950227607948075E-2</v>
      </c>
      <c r="Q34" s="1">
        <f ca="1">E34-Summary!D$5</f>
        <v>1.5543807136329992</v>
      </c>
      <c r="R34" s="1">
        <f ca="1">F34-Summary!E$5</f>
        <v>1.4289864561809043</v>
      </c>
      <c r="S34" s="1">
        <f ca="1">G34-Summary!F$5</f>
        <v>3.4019692633482919</v>
      </c>
      <c r="T34" s="1">
        <f t="shared" ca="1" si="2"/>
        <v>2.673458240431981E-2</v>
      </c>
      <c r="U34" s="1">
        <f t="shared" ca="1" si="3"/>
        <v>0.45690616031702297</v>
      </c>
      <c r="V34" s="1">
        <f t="shared" ca="1" si="4"/>
        <v>0.42004684509538009</v>
      </c>
      <c r="X34" s="4">
        <f t="shared" ca="1" si="5"/>
        <v>9.097538218136976E-2</v>
      </c>
      <c r="Y34" s="4">
        <f t="shared" ca="1" si="6"/>
        <v>2.6741976525628517E-2</v>
      </c>
    </row>
    <row r="35" spans="1:25" x14ac:dyDescent="0.25">
      <c r="A35">
        <v>18</v>
      </c>
      <c r="B35">
        <v>1755173735.27</v>
      </c>
      <c r="C35" s="1">
        <v>1.33529113070968E-4</v>
      </c>
      <c r="D35" s="1">
        <v>9.0663964769356301E-2</v>
      </c>
      <c r="E35" s="1">
        <v>1.55144354462766</v>
      </c>
      <c r="F35" s="1">
        <v>1.42591005034748</v>
      </c>
      <c r="G35" s="1">
        <v>3.3947603310907102</v>
      </c>
      <c r="H35" s="1">
        <v>2.6707029635940901E-2</v>
      </c>
      <c r="I35" s="1">
        <v>0.457011215318752</v>
      </c>
      <c r="J35" s="1">
        <v>0.420032612402228</v>
      </c>
      <c r="L35" s="4">
        <f t="shared" si="0"/>
        <v>9.0632938588947345E-2</v>
      </c>
      <c r="M35" s="4">
        <f t="shared" si="1"/>
        <v>2.6697890204174644E-2</v>
      </c>
      <c r="O35" s="1">
        <f ca="1">C35-Summary!B$5</f>
        <v>1.4056668817489653E-4</v>
      </c>
      <c r="P35" s="1">
        <f ca="1">D35-Summary!C$5</f>
        <v>9.0651694216380779E-2</v>
      </c>
      <c r="Q35" s="1">
        <f ca="1">E35-Summary!D$5</f>
        <v>1.5513796288856092</v>
      </c>
      <c r="R35" s="1">
        <f ca="1">F35-Summary!E$5</f>
        <v>1.4258272846002442</v>
      </c>
      <c r="S35" s="1">
        <f ca="1">G35-Summary!F$5</f>
        <v>3.3945405161198621</v>
      </c>
      <c r="T35" s="1">
        <f t="shared" ca="1" si="2"/>
        <v>2.6705144270895438E-2</v>
      </c>
      <c r="U35" s="1">
        <f t="shared" ca="1" si="3"/>
        <v>0.45702198029997815</v>
      </c>
      <c r="V35" s="1">
        <f t="shared" ca="1" si="4"/>
        <v>0.42003542978183084</v>
      </c>
      <c r="X35" s="4">
        <f t="shared" ca="1" si="5"/>
        <v>9.0619032818978359E-2</v>
      </c>
      <c r="Y35" s="4">
        <f t="shared" ca="1" si="6"/>
        <v>2.6695522527614625E-2</v>
      </c>
    </row>
    <row r="36" spans="1:25" x14ac:dyDescent="0.25">
      <c r="A36">
        <v>19</v>
      </c>
      <c r="B36">
        <v>1755173741.2709999</v>
      </c>
      <c r="C36" s="1">
        <v>-5.8584926125229503E-6</v>
      </c>
      <c r="D36" s="1">
        <v>9.1294606169840101E-2</v>
      </c>
      <c r="E36" s="1">
        <v>1.5631295224742101</v>
      </c>
      <c r="F36" s="1">
        <v>1.43674453197903</v>
      </c>
      <c r="G36" s="1">
        <v>3.4218682067466402</v>
      </c>
      <c r="H36" s="1">
        <v>2.66797552254763E-2</v>
      </c>
      <c r="I36" s="1">
        <v>0.456805881475011</v>
      </c>
      <c r="J36" s="1">
        <v>0.41987138170497401</v>
      </c>
      <c r="L36" s="4">
        <f t="shared" si="0"/>
        <v>9.1295967420915169E-2</v>
      </c>
      <c r="M36" s="4">
        <f t="shared" si="1"/>
        <v>2.6680153034799464E-2</v>
      </c>
      <c r="O36" s="1">
        <f ca="1">C36-Summary!B$5</f>
        <v>1.1790824914055691E-6</v>
      </c>
      <c r="P36" s="1">
        <f ca="1">D36-Summary!C$5</f>
        <v>9.1282335616864579E-2</v>
      </c>
      <c r="Q36" s="1">
        <f ca="1">E36-Summary!D$5</f>
        <v>1.5630656067321593</v>
      </c>
      <c r="R36" s="1">
        <f ca="1">F36-Summary!E$5</f>
        <v>1.4366617662317942</v>
      </c>
      <c r="S36" s="1">
        <f ca="1">G36-Summary!F$5</f>
        <v>3.4216483917757921</v>
      </c>
      <c r="T36" s="1">
        <f t="shared" ca="1" si="2"/>
        <v>2.6677883044987624E-2</v>
      </c>
      <c r="U36" s="1">
        <f t="shared" ca="1" si="3"/>
        <v>0.45681654797994836</v>
      </c>
      <c r="V36" s="1">
        <f t="shared" ca="1" si="4"/>
        <v>0.419874166406147</v>
      </c>
      <c r="X36" s="4">
        <f t="shared" ca="1" si="5"/>
        <v>9.1282061650946184E-2</v>
      </c>
      <c r="Y36" s="4">
        <f t="shared" ca="1" si="6"/>
        <v>2.6677802976585785E-2</v>
      </c>
    </row>
    <row r="37" spans="1:25" x14ac:dyDescent="0.25">
      <c r="A37">
        <v>20</v>
      </c>
      <c r="B37">
        <v>1755173747.2720001</v>
      </c>
      <c r="C37" s="1">
        <v>8.7688066012933799E-5</v>
      </c>
      <c r="D37" s="1">
        <v>9.06865185782086E-2</v>
      </c>
      <c r="E37" s="1">
        <v>1.55660129247185</v>
      </c>
      <c r="F37" s="1">
        <v>1.43113475892124</v>
      </c>
      <c r="G37" s="1">
        <v>3.4076015614590802</v>
      </c>
      <c r="H37" s="1">
        <v>2.6613005347778301E-2</v>
      </c>
      <c r="I37" s="1">
        <v>0.45680261157215202</v>
      </c>
      <c r="J37" s="1">
        <v>0.41998300948907102</v>
      </c>
      <c r="L37" s="4">
        <f>D37-1/$R$1*$N$7/$N$6*C37</f>
        <v>9.0666143802301993E-2</v>
      </c>
      <c r="M37" s="4">
        <f t="shared" si="1"/>
        <v>2.6607026134675266E-2</v>
      </c>
      <c r="O37" s="1">
        <f ca="1">C37-Summary!B$5</f>
        <v>9.4725641116862315E-5</v>
      </c>
      <c r="P37" s="1">
        <f ca="1">D37-Summary!C$5</f>
        <v>9.0674248025233078E-2</v>
      </c>
      <c r="Q37" s="1">
        <f ca="1">E37-Summary!D$5</f>
        <v>1.5565373767297992</v>
      </c>
      <c r="R37" s="1">
        <f ca="1">F37-Summary!E$5</f>
        <v>1.4310519931740042</v>
      </c>
      <c r="S37" s="1">
        <f ca="1">G37-Summary!F$5</f>
        <v>3.4073817464882321</v>
      </c>
      <c r="T37" s="1">
        <f t="shared" ca="1" si="2"/>
        <v>2.661112102237595E-2</v>
      </c>
      <c r="U37" s="1">
        <f t="shared" ca="1" si="3"/>
        <v>0.45681332252660611</v>
      </c>
      <c r="V37" s="1">
        <f t="shared" ca="1" si="4"/>
        <v>0.41998581305100224</v>
      </c>
      <c r="X37" s="4">
        <f t="shared" ca="1" si="5"/>
        <v>9.0652238032333007E-2</v>
      </c>
      <c r="Y37" s="4">
        <f t="shared" ca="1" si="6"/>
        <v>2.6604661519291875E-2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5.4626324498485999E-5</v>
      </c>
      <c r="D40" s="1">
        <v>9.1783913983806101E-2</v>
      </c>
      <c r="E40" s="1">
        <v>1.57044185351271</v>
      </c>
      <c r="F40" s="1">
        <v>1.4438166501240901</v>
      </c>
      <c r="G40" s="1">
        <v>3.4379733027372001</v>
      </c>
      <c r="H40" s="1">
        <v>2.66972301499218E-2</v>
      </c>
      <c r="I40" s="1">
        <v>0.45679312702967501</v>
      </c>
      <c r="J40" s="1">
        <v>0.41996134531458001</v>
      </c>
      <c r="L40">
        <f>AVERAGE(L18:L37)</f>
        <v>9.1771221274628459E-2</v>
      </c>
      <c r="M40">
        <f t="shared" ref="M40:Y40" si="7">AVERAGE(M18:M37)</f>
        <v>2.6693510898874999E-2</v>
      </c>
      <c r="O40">
        <f t="shared" ca="1" si="7"/>
        <v>6.1663899602414584E-5</v>
      </c>
      <c r="P40">
        <f t="shared" ca="1" si="7"/>
        <v>9.1771643430830677E-2</v>
      </c>
      <c r="Q40">
        <f t="shared" ca="1" si="7"/>
        <v>1.5703779377706593</v>
      </c>
      <c r="R40">
        <f t="shared" ca="1" si="7"/>
        <v>1.4437338843768541</v>
      </c>
      <c r="S40">
        <f t="shared" ca="1" si="7"/>
        <v>3.4377534877663529</v>
      </c>
      <c r="T40">
        <f t="shared" ca="1" si="7"/>
        <v>2.6695367603704397E-2</v>
      </c>
      <c r="U40">
        <f t="shared" ca="1" si="7"/>
        <v>0.45680374425849629</v>
      </c>
      <c r="V40">
        <f t="shared" ca="1" si="7"/>
        <v>0.41996412309996717</v>
      </c>
      <c r="X40">
        <f t="shared" ca="1" si="7"/>
        <v>9.1757315504659473E-2</v>
      </c>
      <c r="Y40">
        <f t="shared" ca="1" si="7"/>
        <v>2.6691172381566385E-2</v>
      </c>
    </row>
    <row r="41" spans="1:25" x14ac:dyDescent="0.25">
      <c r="A41" t="s">
        <v>4</v>
      </c>
      <c r="B41" t="s">
        <v>8</v>
      </c>
      <c r="C41" s="1">
        <v>52.736090599823697</v>
      </c>
      <c r="D41" s="1">
        <v>0.26493663966685499</v>
      </c>
      <c r="E41" s="1">
        <v>0.27057873247592001</v>
      </c>
      <c r="F41" s="1">
        <v>0.272457912323672</v>
      </c>
      <c r="G41" s="1">
        <v>0.271382470159371</v>
      </c>
      <c r="H41" s="1">
        <v>3.97225197780946E-2</v>
      </c>
      <c r="I41" s="1">
        <v>6.9662711378039701E-3</v>
      </c>
      <c r="J41" s="1">
        <v>5.2830933221329601E-3</v>
      </c>
      <c r="L41">
        <f>STDEV(L18:L37)/SQRT(COUNT(L18:L37))/L40</f>
        <v>2.6695422332929982E-3</v>
      </c>
      <c r="M41">
        <f t="shared" ref="M41:X41" si="8">STDEV(M18:M37)/SQRT(COUNT(M18:M37))/M40</f>
        <v>3.9936689508688841E-4</v>
      </c>
      <c r="O41">
        <f t="shared" ca="1" si="8"/>
        <v>0.46717428129938138</v>
      </c>
      <c r="P41">
        <f t="shared" ca="1" si="8"/>
        <v>2.6497206367094698E-3</v>
      </c>
      <c r="Q41">
        <f t="shared" ca="1" si="8"/>
        <v>2.7058974526465796E-3</v>
      </c>
      <c r="R41">
        <f t="shared" ca="1" si="8"/>
        <v>2.7247353167221149E-3</v>
      </c>
      <c r="S41">
        <f t="shared" ca="1" si="8"/>
        <v>2.7139982275024093E-3</v>
      </c>
      <c r="T41">
        <f t="shared" ca="1" si="8"/>
        <v>3.9723179079664052E-4</v>
      </c>
      <c r="U41">
        <f t="shared" ca="1" si="8"/>
        <v>6.9673655837580541E-5</v>
      </c>
      <c r="V41">
        <f t="shared" ca="1" si="8"/>
        <v>5.2830556688738144E-5</v>
      </c>
      <c r="X41">
        <f t="shared" ca="1" si="8"/>
        <v>2.6699468009289866E-3</v>
      </c>
      <c r="Y41">
        <f ca="1">STDEV(Y18:Y37)/SQRT(COUNT(Y18:Y37))/Y40</f>
        <v>3.9938136716658943E-4</v>
      </c>
    </row>
    <row r="42" spans="1:25" x14ac:dyDescent="0.25">
      <c r="A42" t="s">
        <v>4</v>
      </c>
      <c r="B42" t="s">
        <v>7</v>
      </c>
      <c r="C42" s="1">
        <v>2.8807787978875299E-5</v>
      </c>
      <c r="D42" s="1">
        <v>2.43169217463412E-4</v>
      </c>
      <c r="E42" s="1">
        <v>4.2492816615060502E-3</v>
      </c>
      <c r="F42" s="1">
        <v>3.9337927027096901E-3</v>
      </c>
      <c r="G42" s="1">
        <v>9.3300568723879602E-3</v>
      </c>
      <c r="H42" s="1">
        <v>1.06048125265061E-5</v>
      </c>
      <c r="I42" s="1">
        <v>3.1821447767740501E-5</v>
      </c>
      <c r="J42" s="1">
        <v>2.21869497898543E-5</v>
      </c>
    </row>
    <row r="43" spans="1:25" x14ac:dyDescent="0.25">
      <c r="A43" t="s">
        <v>4</v>
      </c>
      <c r="B43" t="s">
        <v>6</v>
      </c>
      <c r="C43" s="1">
        <v>235.842966897586</v>
      </c>
      <c r="D43" s="1">
        <v>1.1848326720509099</v>
      </c>
      <c r="E43" s="1">
        <v>1.21006487816377</v>
      </c>
      <c r="F43" s="1">
        <v>1.2184688259268099</v>
      </c>
      <c r="G43" s="1">
        <v>1.21365930235632</v>
      </c>
      <c r="H43" s="1">
        <v>0.17764450892279901</v>
      </c>
      <c r="I43" s="1">
        <v>3.11541116276489E-2</v>
      </c>
      <c r="J43" s="1">
        <v>2.3626711599529001E-2</v>
      </c>
    </row>
    <row r="44" spans="1:25" x14ac:dyDescent="0.25">
      <c r="A44" t="s">
        <v>4</v>
      </c>
      <c r="B44" t="s">
        <v>5</v>
      </c>
      <c r="C44" s="1">
        <v>1.2883234440433199E-4</v>
      </c>
      <c r="D44" s="1">
        <v>1.0874858005672399E-3</v>
      </c>
      <c r="E44" s="1">
        <v>1.9003365301341502E-2</v>
      </c>
      <c r="F44" s="1">
        <v>1.7592455785302899E-2</v>
      </c>
      <c r="G44" s="1">
        <v>4.1725282801197097E-2</v>
      </c>
      <c r="H44" s="1">
        <v>4.7426163395817997E-5</v>
      </c>
      <c r="I44" s="1">
        <v>1.4230984070225301E-4</v>
      </c>
      <c r="J44" s="1">
        <v>9.9223055886977997E-5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2A2D5-109B-42DE-988F-9D5F3A45E518}">
  <dimension ref="A17:J45"/>
  <sheetViews>
    <sheetView workbookViewId="0"/>
  </sheetViews>
  <sheetFormatPr baseColWidth="10" defaultRowHeight="15" x14ac:dyDescent="0.25"/>
  <sheetData>
    <row r="17" spans="1:10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</row>
    <row r="18" spans="1:10" x14ac:dyDescent="0.25">
      <c r="A18">
        <v>1</v>
      </c>
      <c r="B18">
        <v>1755173985.273</v>
      </c>
      <c r="C18" s="1">
        <v>7.5860553224867306E-5</v>
      </c>
      <c r="D18" s="1">
        <v>-4.2907097040401798E-5</v>
      </c>
      <c r="E18" s="1">
        <v>5.4350073370216898E-5</v>
      </c>
      <c r="F18" s="1">
        <v>-3.3494680168619501E-5</v>
      </c>
      <c r="G18" s="1">
        <v>4.2601384369303301E-4</v>
      </c>
      <c r="H18" s="1">
        <v>-0.100717612057975</v>
      </c>
      <c r="I18" s="1">
        <v>0.12757818595533499</v>
      </c>
      <c r="J18" s="1">
        <v>-7.8623454764428502E-2</v>
      </c>
    </row>
    <row r="19" spans="1:10" x14ac:dyDescent="0.25">
      <c r="A19">
        <v>2</v>
      </c>
      <c r="B19">
        <v>1755173991.2720001</v>
      </c>
      <c r="C19" s="1">
        <v>-1.6921054814518101E-4</v>
      </c>
      <c r="D19" s="1">
        <v>8.6411195840771398E-5</v>
      </c>
      <c r="E19" s="1">
        <v>9.4497149849328895E-5</v>
      </c>
      <c r="F19" s="1">
        <v>8.9121343558872394E-5</v>
      </c>
      <c r="G19" s="1">
        <v>-3.45675746536723E-5</v>
      </c>
      <c r="H19" s="1">
        <v>-2.4997760677893401</v>
      </c>
      <c r="I19" s="1">
        <v>-2.73369337583219</v>
      </c>
      <c r="J19" s="1">
        <v>-2.5781775103335001</v>
      </c>
    </row>
    <row r="20" spans="1:10" x14ac:dyDescent="0.25">
      <c r="A20">
        <v>3</v>
      </c>
      <c r="B20">
        <v>1755173997.273</v>
      </c>
      <c r="C20" s="1">
        <v>-1.14028084087512E-4</v>
      </c>
      <c r="D20" s="1">
        <v>-1.57329256796313E-5</v>
      </c>
      <c r="E20" s="1">
        <v>1.05012125940848E-4</v>
      </c>
      <c r="F20" s="1">
        <v>-7.4048943552098304E-5</v>
      </c>
      <c r="G20" s="1">
        <v>4.3914864586838897E-5</v>
      </c>
      <c r="H20" s="1">
        <v>-0.358259687867657</v>
      </c>
      <c r="I20" s="1">
        <v>2.3912660765056701</v>
      </c>
      <c r="J20" s="1">
        <v>-1.68619314322764</v>
      </c>
    </row>
    <row r="21" spans="1:10" x14ac:dyDescent="0.25">
      <c r="A21">
        <v>4</v>
      </c>
      <c r="B21">
        <v>1755174004.273</v>
      </c>
      <c r="C21" s="1">
        <v>-2.4215890555313101E-4</v>
      </c>
      <c r="D21" s="1">
        <v>-1.14118602745272E-4</v>
      </c>
      <c r="E21" s="1">
        <v>1.1170353176357301E-4</v>
      </c>
      <c r="F21" s="1">
        <v>1.13646371994922E-4</v>
      </c>
      <c r="G21" s="1">
        <v>2.3967504554849801E-4</v>
      </c>
      <c r="H21" s="1">
        <v>-0.47613885911280801</v>
      </c>
      <c r="I21" s="1">
        <v>0.46606242009024601</v>
      </c>
      <c r="J21" s="1">
        <v>0.47416856325130402</v>
      </c>
    </row>
    <row r="22" spans="1:10" x14ac:dyDescent="0.25">
      <c r="A22">
        <v>5</v>
      </c>
      <c r="B22">
        <v>1755174010.2709999</v>
      </c>
      <c r="C22" s="1">
        <v>2.4613656974910802E-4</v>
      </c>
      <c r="D22" s="1">
        <v>-2.5465248841298298E-4</v>
      </c>
      <c r="E22" s="1">
        <v>-1.23424805749832E-4</v>
      </c>
      <c r="F22" s="1">
        <v>4.0073110445002598E-5</v>
      </c>
      <c r="G22" s="1">
        <v>1.4320871302179E-4</v>
      </c>
      <c r="H22" s="1">
        <v>-1.77819130581975</v>
      </c>
      <c r="I22" s="1">
        <v>-0.86185262855516298</v>
      </c>
      <c r="J22" s="1">
        <v>0.279823130865684</v>
      </c>
    </row>
    <row r="23" spans="1:10" x14ac:dyDescent="0.25">
      <c r="A23">
        <v>6</v>
      </c>
      <c r="B23">
        <v>1755174016.273</v>
      </c>
      <c r="C23" s="1">
        <v>-1.1776936549108599E-4</v>
      </c>
      <c r="D23" s="1">
        <v>-1.2442510380604701E-4</v>
      </c>
      <c r="E23" s="1">
        <v>-1.05266451417821E-4</v>
      </c>
      <c r="F23" s="1">
        <v>1.71188248209846E-4</v>
      </c>
      <c r="G23" s="1">
        <v>2.07518566375282E-4</v>
      </c>
      <c r="H23" s="1">
        <v>-0.59958540567899699</v>
      </c>
      <c r="I23" s="1">
        <v>-0.50726281149926</v>
      </c>
      <c r="J23" s="1">
        <v>0.82492979399377997</v>
      </c>
    </row>
    <row r="24" spans="1:10" x14ac:dyDescent="0.25">
      <c r="A24">
        <v>7</v>
      </c>
      <c r="B24">
        <v>1755174022.2690001</v>
      </c>
      <c r="C24" s="1">
        <v>-2.0007397211840701E-4</v>
      </c>
      <c r="D24" s="1">
        <v>1.07965898779509E-4</v>
      </c>
      <c r="E24" s="1">
        <v>2.0060787464275601E-4</v>
      </c>
      <c r="F24" s="1">
        <v>1.10816529995043E-4</v>
      </c>
      <c r="G24" s="1">
        <v>3.5033907474473598E-4</v>
      </c>
      <c r="H24" s="1">
        <v>0.30817544077312797</v>
      </c>
      <c r="I24" s="1">
        <v>0.57261061955171</v>
      </c>
      <c r="J24" s="1">
        <v>0.31631221860075498</v>
      </c>
    </row>
    <row r="25" spans="1:10" x14ac:dyDescent="0.25">
      <c r="A25">
        <v>8</v>
      </c>
      <c r="B25">
        <v>1755174029.2709999</v>
      </c>
      <c r="C25" s="1">
        <v>-7.5679132833457306E-5</v>
      </c>
      <c r="D25" s="1">
        <v>-4.4781150132190802E-5</v>
      </c>
      <c r="E25" s="1">
        <v>-1.1577922294959E-4</v>
      </c>
      <c r="F25" s="1">
        <v>-2.0135966618101901E-4</v>
      </c>
      <c r="G25" s="1">
        <v>2.8696586583054401E-4</v>
      </c>
      <c r="H25" s="1">
        <v>-0.15605044175753699</v>
      </c>
      <c r="I25" s="1">
        <v>-0.40345991191147101</v>
      </c>
      <c r="J25" s="1">
        <v>-0.70168507880976905</v>
      </c>
    </row>
    <row r="26" spans="1:10" x14ac:dyDescent="0.25">
      <c r="A26">
        <v>9</v>
      </c>
      <c r="B26">
        <v>1755174035.2690001</v>
      </c>
      <c r="C26" s="1">
        <v>-4.9488749731826499E-5</v>
      </c>
      <c r="D26" s="1">
        <v>-3.3536777985103801E-5</v>
      </c>
      <c r="E26" s="1">
        <v>7.9202835970374499E-5</v>
      </c>
      <c r="F26" s="1">
        <v>-2.2776280169211499E-4</v>
      </c>
      <c r="G26" s="1">
        <v>4.2695981457668099E-4</v>
      </c>
      <c r="H26" s="1">
        <v>-7.8547855887455401E-2</v>
      </c>
      <c r="I26" s="1">
        <v>0.185504193290185</v>
      </c>
      <c r="J26" s="1">
        <v>-0.53345254966895606</v>
      </c>
    </row>
    <row r="27" spans="1:10" x14ac:dyDescent="0.25">
      <c r="A27">
        <v>10</v>
      </c>
      <c r="B27">
        <v>1755174041.2720001</v>
      </c>
      <c r="C27" s="1">
        <v>-2.3297672347625001E-5</v>
      </c>
      <c r="D27" s="1">
        <v>-1.12244681850274E-4</v>
      </c>
      <c r="E27" s="1">
        <v>2.18512361668541E-5</v>
      </c>
      <c r="F27" s="1">
        <v>7.7802304706936696E-5</v>
      </c>
      <c r="G27" s="1">
        <v>1.4601424887565E-5</v>
      </c>
      <c r="H27" s="1">
        <v>-7.6872416709047098</v>
      </c>
      <c r="I27" s="1">
        <v>1.49651395909061</v>
      </c>
      <c r="J27" s="1">
        <v>5.3284049540394696</v>
      </c>
    </row>
    <row r="28" spans="1:10" x14ac:dyDescent="0.25">
      <c r="A28">
        <v>11</v>
      </c>
      <c r="B28">
        <v>1755174047.2690001</v>
      </c>
      <c r="C28" s="1">
        <v>-2.2362263885703501E-5</v>
      </c>
      <c r="D28" s="1">
        <v>1.43579052224548E-4</v>
      </c>
      <c r="E28" s="1">
        <v>6.8688130475906396E-5</v>
      </c>
      <c r="F28" s="1">
        <v>1.2402252857729001E-4</v>
      </c>
      <c r="G28" s="1">
        <v>-7.1467003316785498E-6</v>
      </c>
      <c r="H28" s="1">
        <v>-20.090257819838602</v>
      </c>
      <c r="I28" s="1">
        <v>-9.6111670124796706</v>
      </c>
      <c r="J28" s="1">
        <v>-17.353816841535401</v>
      </c>
    </row>
    <row r="29" spans="1:10" x14ac:dyDescent="0.25">
      <c r="A29">
        <v>12</v>
      </c>
      <c r="B29">
        <v>1755174053.27</v>
      </c>
      <c r="C29" s="1">
        <v>8.7804882825211294E-8</v>
      </c>
      <c r="D29" s="1">
        <v>-1.5628087837091801E-4</v>
      </c>
      <c r="E29" s="1">
        <v>3.8100523124042698E-5</v>
      </c>
      <c r="F29" s="1">
        <v>7.1199591846127805E-5</v>
      </c>
      <c r="G29" s="1">
        <v>4.5806083783382597E-5</v>
      </c>
      <c r="H29" s="1">
        <v>-3.41179305155122</v>
      </c>
      <c r="I29" s="1">
        <v>0.83177866294399605</v>
      </c>
      <c r="J29" s="1">
        <v>1.55436976849693</v>
      </c>
    </row>
    <row r="30" spans="1:10" x14ac:dyDescent="0.25">
      <c r="A30">
        <v>13</v>
      </c>
      <c r="B30">
        <v>1755174059.2709999</v>
      </c>
      <c r="C30" s="1">
        <v>-1.0201873291105801E-5</v>
      </c>
      <c r="D30" s="1">
        <v>1.33269848805212E-4</v>
      </c>
      <c r="E30" s="1">
        <v>7.3467528397997699E-5</v>
      </c>
      <c r="F30" s="1">
        <v>2.1175256546261101E-4</v>
      </c>
      <c r="G30" s="1">
        <v>5.8099095836430399E-5</v>
      </c>
      <c r="H30" s="1">
        <v>2.2938368813933798</v>
      </c>
      <c r="I30" s="1">
        <v>1.26452102808682</v>
      </c>
      <c r="J30" s="1">
        <v>3.64467918844676</v>
      </c>
    </row>
    <row r="31" spans="1:10" x14ac:dyDescent="0.25">
      <c r="A31">
        <v>14</v>
      </c>
      <c r="B31">
        <v>1755174065.273</v>
      </c>
      <c r="C31" s="1">
        <v>1.01119427371337E-4</v>
      </c>
      <c r="D31" s="1">
        <v>5.7359952734706697E-5</v>
      </c>
      <c r="E31" s="1">
        <v>9.5453052211180795E-5</v>
      </c>
      <c r="F31" s="1">
        <v>4.4479376817758098E-4</v>
      </c>
      <c r="G31" s="1">
        <v>2.9926184578343802E-4</v>
      </c>
      <c r="H31" s="1">
        <v>0.191671452752501</v>
      </c>
      <c r="I31" s="1">
        <v>0.31896165032763801</v>
      </c>
      <c r="J31" s="1">
        <v>1.48630296325665</v>
      </c>
    </row>
    <row r="32" spans="1:10" x14ac:dyDescent="0.25">
      <c r="A32">
        <v>15</v>
      </c>
      <c r="B32">
        <v>1755174071.2720001</v>
      </c>
      <c r="C32" s="1">
        <v>2.6204297087907498E-4</v>
      </c>
      <c r="D32" s="1">
        <v>8.3599747693262295E-5</v>
      </c>
      <c r="E32" s="1">
        <v>1.5280886130346501E-4</v>
      </c>
      <c r="F32" s="1">
        <v>2.5925033534898501E-5</v>
      </c>
      <c r="G32" s="1">
        <v>1.5266578476379799E-4</v>
      </c>
      <c r="H32" s="1">
        <v>0.54759976390653597</v>
      </c>
      <c r="I32" s="1">
        <v>1.00093718798804</v>
      </c>
      <c r="J32" s="1">
        <v>0.16981561110768301</v>
      </c>
    </row>
    <row r="33" spans="1:10" x14ac:dyDescent="0.25">
      <c r="A33">
        <v>16</v>
      </c>
      <c r="B33">
        <v>1755174077.27</v>
      </c>
      <c r="C33" s="1">
        <v>2.90865653785937E-5</v>
      </c>
      <c r="D33" s="1">
        <v>2.1762105336402501E-4</v>
      </c>
      <c r="E33" s="1">
        <v>-5.4612461951326799E-5</v>
      </c>
      <c r="F33" s="1">
        <v>1.53265009881339E-4</v>
      </c>
      <c r="G33" s="1">
        <v>1.5834007078184499E-4</v>
      </c>
      <c r="H33" s="1">
        <v>1.3743902746125101</v>
      </c>
      <c r="I33" s="1">
        <v>-0.34490613577260198</v>
      </c>
      <c r="J33" s="1">
        <v>0.96794834765800697</v>
      </c>
    </row>
    <row r="34" spans="1:10" x14ac:dyDescent="0.25">
      <c r="A34">
        <v>17</v>
      </c>
      <c r="B34">
        <v>1755174083.2709999</v>
      </c>
      <c r="C34" s="1">
        <v>9.0828696995214804E-5</v>
      </c>
      <c r="D34" s="1">
        <v>6.9542627571000002E-5</v>
      </c>
      <c r="E34" s="1">
        <v>7.7291063135251302E-5</v>
      </c>
      <c r="F34" s="1">
        <v>-4.8584832844209099E-5</v>
      </c>
      <c r="G34" s="1">
        <v>3.7209498376685401E-4</v>
      </c>
      <c r="H34" s="1">
        <v>0.186894826871876</v>
      </c>
      <c r="I34" s="1">
        <v>0.20771863773277799</v>
      </c>
      <c r="J34" s="1">
        <v>-0.13057105030647501</v>
      </c>
    </row>
    <row r="35" spans="1:10" x14ac:dyDescent="0.25">
      <c r="A35">
        <v>18</v>
      </c>
      <c r="B35">
        <v>1755174089.2709999</v>
      </c>
      <c r="C35" s="1">
        <v>1.2170120965875199E-4</v>
      </c>
      <c r="D35" s="1">
        <v>3.3291273915688402E-4</v>
      </c>
      <c r="E35" s="1">
        <v>-5.1745178485914098E-5</v>
      </c>
      <c r="F35" s="1">
        <v>1.0327032423218801E-4</v>
      </c>
      <c r="G35" s="1">
        <v>2.4440402684350299E-4</v>
      </c>
      <c r="H35" s="1">
        <v>1.3621409739294199</v>
      </c>
      <c r="I35" s="1">
        <v>-0.21171982783674601</v>
      </c>
      <c r="J35" s="1">
        <v>0.422539372881586</v>
      </c>
    </row>
    <row r="36" spans="1:10" x14ac:dyDescent="0.25">
      <c r="A36">
        <v>19</v>
      </c>
      <c r="B36">
        <v>1755174095.2739999</v>
      </c>
      <c r="C36" s="1">
        <v>6.5570085914515706E-5</v>
      </c>
      <c r="D36" s="1">
        <v>1.42532387255021E-5</v>
      </c>
      <c r="E36" s="1">
        <v>-2.4983470801705599E-5</v>
      </c>
      <c r="F36" s="1">
        <v>1.5986827043813E-4</v>
      </c>
      <c r="G36" s="1">
        <v>5.1399296757434899E-4</v>
      </c>
      <c r="H36" s="1">
        <v>2.7730415831886599E-2</v>
      </c>
      <c r="I36" s="1">
        <v>-4.86066393468539E-2</v>
      </c>
      <c r="J36" s="1">
        <v>0.31103201896435501</v>
      </c>
    </row>
    <row r="37" spans="1:10" x14ac:dyDescent="0.25">
      <c r="A37">
        <v>20</v>
      </c>
      <c r="B37">
        <v>1755174101.27</v>
      </c>
      <c r="C37" s="1">
        <v>1.26378947241861E-4</v>
      </c>
      <c r="D37" s="1">
        <v>1.5013951069243301E-4</v>
      </c>
      <c r="E37" s="1">
        <v>4.1955646874398299E-4</v>
      </c>
      <c r="F37" s="1">
        <v>5.5164615492256299E-5</v>
      </c>
      <c r="G37" s="1">
        <v>1.12946685051888E-4</v>
      </c>
      <c r="H37" s="1">
        <v>1.3292954160049699</v>
      </c>
      <c r="I37" s="1">
        <v>3.7146417227848398</v>
      </c>
      <c r="J37" s="1">
        <v>0.48841287787165599</v>
      </c>
    </row>
    <row r="38" spans="1:10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10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10" x14ac:dyDescent="0.25">
      <c r="A40" t="s">
        <v>4</v>
      </c>
      <c r="B40" t="s">
        <v>9</v>
      </c>
      <c r="C40" s="1">
        <v>4.7271131905557601E-6</v>
      </c>
      <c r="D40" s="1">
        <v>2.4898757978251499E-5</v>
      </c>
      <c r="E40" s="1">
        <v>5.5838943186979402E-5</v>
      </c>
      <c r="F40" s="1">
        <v>6.8332934605749301E-5</v>
      </c>
      <c r="G40" s="1">
        <v>2.0275472412325499E-4</v>
      </c>
      <c r="H40" s="1">
        <v>-1.48074121660949</v>
      </c>
      <c r="I40" s="1">
        <v>-0.10722869994430299</v>
      </c>
      <c r="J40" s="1">
        <v>-0.339689040960579</v>
      </c>
    </row>
    <row r="41" spans="1:10" x14ac:dyDescent="0.25">
      <c r="A41" t="s">
        <v>4</v>
      </c>
      <c r="B41" t="s">
        <v>8</v>
      </c>
      <c r="C41" s="1">
        <v>644.26799700193396</v>
      </c>
      <c r="D41" s="1">
        <v>126.46018442709099</v>
      </c>
      <c r="E41" s="1">
        <v>49.648397377033902</v>
      </c>
      <c r="F41" s="1">
        <v>47.755601747514802</v>
      </c>
      <c r="G41" s="1">
        <v>17.7039536468337</v>
      </c>
      <c r="H41" s="1">
        <v>-73.646749028875107</v>
      </c>
      <c r="I41" s="1">
        <v>-538.576983951378</v>
      </c>
      <c r="J41" s="1">
        <v>-285.73876899426398</v>
      </c>
    </row>
    <row r="42" spans="1:10" x14ac:dyDescent="0.25">
      <c r="A42" t="s">
        <v>4</v>
      </c>
      <c r="B42" t="s">
        <v>7</v>
      </c>
      <c r="C42" s="1">
        <v>3.0455277468807901E-5</v>
      </c>
      <c r="D42" s="1">
        <v>3.14870152593519E-5</v>
      </c>
      <c r="E42" s="1">
        <v>2.77231404046078E-5</v>
      </c>
      <c r="F42" s="1">
        <v>3.2632804112711403E-5</v>
      </c>
      <c r="G42" s="1">
        <v>3.5895602375546797E-5</v>
      </c>
      <c r="H42" s="1">
        <v>1.0905177675635001</v>
      </c>
      <c r="I42" s="1">
        <v>0.57750909809030304</v>
      </c>
      <c r="J42" s="1">
        <v>0.97062328404918197</v>
      </c>
    </row>
    <row r="43" spans="1:10" x14ac:dyDescent="0.25">
      <c r="A43" t="s">
        <v>4</v>
      </c>
      <c r="B43" t="s">
        <v>6</v>
      </c>
      <c r="C43" s="1">
        <v>2881.2540740479099</v>
      </c>
      <c r="D43" s="1">
        <v>565.54713765227098</v>
      </c>
      <c r="E43" s="1">
        <v>222.03438301794</v>
      </c>
      <c r="F43" s="1">
        <v>213.56954362770099</v>
      </c>
      <c r="G43" s="1">
        <v>79.174487649651198</v>
      </c>
      <c r="H43" s="1">
        <v>-329.35827430086198</v>
      </c>
      <c r="I43" s="1">
        <v>-2408.58949446419</v>
      </c>
      <c r="J43" s="1">
        <v>-1277.8626225565599</v>
      </c>
    </row>
    <row r="44" spans="1:10" x14ac:dyDescent="0.25">
      <c r="A44" t="s">
        <v>4</v>
      </c>
      <c r="B44" t="s">
        <v>5</v>
      </c>
      <c r="C44" s="1">
        <v>1.3620014138774399E-4</v>
      </c>
      <c r="D44" s="1">
        <v>1.4081421305696799E-4</v>
      </c>
      <c r="E44" s="1">
        <v>1.2398165298894799E-4</v>
      </c>
      <c r="F44" s="1">
        <v>1.4593833658491399E-4</v>
      </c>
      <c r="G44" s="1">
        <v>1.60530014010051E-4</v>
      </c>
      <c r="H44" s="1">
        <v>4.8769437178866202</v>
      </c>
      <c r="I44" s="1">
        <v>2.58269920190902</v>
      </c>
      <c r="J44" s="1">
        <v>4.3407592873561098</v>
      </c>
    </row>
    <row r="45" spans="1:10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10A2B-DF55-4DCB-87CB-FAB421434603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0.99026319126320583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1.0203641860814363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1.0096382304698914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1.0044411892954666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1755164380.2690001</v>
      </c>
      <c r="C18" s="1">
        <v>6.12043220667452E-5</v>
      </c>
      <c r="D18" s="1">
        <v>5.6279083978129398E-2</v>
      </c>
      <c r="E18" s="1">
        <v>0.96088555171412204</v>
      </c>
      <c r="F18" s="1">
        <v>0.88332316893921103</v>
      </c>
      <c r="G18" s="1">
        <v>2.1022859086642698</v>
      </c>
      <c r="H18" s="1">
        <v>2.6770423445347299E-2</v>
      </c>
      <c r="I18" s="1">
        <v>0.45706701821763002</v>
      </c>
      <c r="J18" s="1">
        <v>0.42017271071395101</v>
      </c>
      <c r="L18" s="4">
        <f>D18-1/$R$1*$N$7/$N$6*C18</f>
        <v>5.626486401765806E-2</v>
      </c>
      <c r="M18" s="4">
        <f>L18/G18</f>
        <v>2.676365939845313E-2</v>
      </c>
      <c r="O18" s="1">
        <f ca="1">C18-Summary!B$5</f>
        <v>6.8241897170673717E-5</v>
      </c>
      <c r="P18" s="1">
        <f ca="1">D18-Summary!C$5</f>
        <v>5.6266813425153876E-2</v>
      </c>
      <c r="Q18" s="1">
        <f ca="1">E18-Summary!D$5</f>
        <v>0.96082163597207115</v>
      </c>
      <c r="R18" s="1">
        <f ca="1">F18-Summary!E$5</f>
        <v>0.88324040319197517</v>
      </c>
      <c r="S18" s="1">
        <f ca="1">G18-Summary!F$5</f>
        <v>2.1020660936934217</v>
      </c>
      <c r="T18" s="1">
        <f ca="1">P18/S18</f>
        <v>2.6767385475634894E-2</v>
      </c>
      <c r="U18" s="1">
        <f ca="1">Q18/S18</f>
        <v>0.45708440798065758</v>
      </c>
      <c r="V18" s="1">
        <f ca="1">R18/S18</f>
        <v>0.42017727503519325</v>
      </c>
      <c r="X18" s="4">
        <f ca="1">P18-1/$R$1*$N$7/$N$6*O18</f>
        <v>5.6250958383426627E-2</v>
      </c>
      <c r="Y18" s="4">
        <f ca="1">X18/S18</f>
        <v>2.675984287658208E-2</v>
      </c>
    </row>
    <row r="19" spans="1:25" x14ac:dyDescent="0.25">
      <c r="A19">
        <v>2</v>
      </c>
      <c r="B19">
        <v>1755164386.2739999</v>
      </c>
      <c r="C19" s="1">
        <v>1.7159866780704701E-4</v>
      </c>
      <c r="D19" s="1">
        <v>5.6107842558698898E-2</v>
      </c>
      <c r="E19" s="1">
        <v>0.958546361891499</v>
      </c>
      <c r="F19" s="1">
        <v>0.88141701186450205</v>
      </c>
      <c r="G19" s="1">
        <v>2.0982679176618899</v>
      </c>
      <c r="H19" s="1">
        <v>2.6740075510099801E-2</v>
      </c>
      <c r="I19" s="1">
        <v>0.45682744030114603</v>
      </c>
      <c r="J19" s="1">
        <v>0.420068859865458</v>
      </c>
      <c r="L19" s="4">
        <f t="shared" ref="L19:L36" si="0">D19-1/$R$1*$N$7/$N$6*C19</f>
        <v>5.6067974029961831E-2</v>
      </c>
      <c r="M19" s="4">
        <f t="shared" ref="M19:M37" si="1">L19/G19</f>
        <v>2.6721074824628994E-2</v>
      </c>
      <c r="O19" s="1">
        <f ca="1">C19-Summary!B$5</f>
        <v>1.7863624291097554E-4</v>
      </c>
      <c r="P19" s="1">
        <f ca="1">D19-Summary!C$5</f>
        <v>5.6095572005723376E-2</v>
      </c>
      <c r="Q19" s="1">
        <f ca="1">E19-Summary!D$5</f>
        <v>0.95848244614944811</v>
      </c>
      <c r="R19" s="1">
        <f ca="1">F19-Summary!E$5</f>
        <v>0.88133424611726618</v>
      </c>
      <c r="S19" s="1">
        <f ca="1">G19-Summary!F$5</f>
        <v>2.0980481026910418</v>
      </c>
      <c r="T19" s="1">
        <f t="shared" ref="T19:T37" ca="1" si="2">P19/S19</f>
        <v>2.6737028542755007E-2</v>
      </c>
      <c r="U19" s="1">
        <f t="shared" ref="U19:U37" ca="1" si="3">Q19/S19</f>
        <v>0.45684483826660577</v>
      </c>
      <c r="V19" s="1">
        <f t="shared" ref="V19:V37" ca="1" si="4">R19/S19</f>
        <v>0.4200734220472977</v>
      </c>
      <c r="X19" s="4">
        <f t="shared" ref="X19:X37" ca="1" si="5">P19-1/$R$1*$N$7/$N$6*O19</f>
        <v>5.6054068395730398E-2</v>
      </c>
      <c r="Y19" s="4">
        <f t="shared" ref="Y19:Y37" ca="1" si="6">X19/S19</f>
        <v>2.6717246532066242E-2</v>
      </c>
    </row>
    <row r="20" spans="1:25" x14ac:dyDescent="0.25">
      <c r="A20">
        <v>3</v>
      </c>
      <c r="B20">
        <v>1755164392.2739999</v>
      </c>
      <c r="C20" s="1">
        <v>1.8750395444191599E-4</v>
      </c>
      <c r="D20" s="1">
        <v>5.6285818783995301E-2</v>
      </c>
      <c r="E20" s="1">
        <v>0.96205935778788898</v>
      </c>
      <c r="F20" s="1">
        <v>0.88471564234503197</v>
      </c>
      <c r="G20" s="1">
        <v>2.1066643130335301</v>
      </c>
      <c r="H20" s="1">
        <v>2.6717981804583499E-2</v>
      </c>
      <c r="I20" s="1">
        <v>0.45667425599598899</v>
      </c>
      <c r="J20" s="1">
        <v>0.41996042600212302</v>
      </c>
      <c r="L20" s="4">
        <f t="shared" si="0"/>
        <v>5.6242254886375846E-2</v>
      </c>
      <c r="M20" s="4">
        <f t="shared" si="1"/>
        <v>2.6697302716154513E-2</v>
      </c>
      <c r="O20" s="1">
        <f ca="1">C20-Summary!B$5</f>
        <v>1.9454152954584452E-4</v>
      </c>
      <c r="P20" s="1">
        <f ca="1">D20-Summary!C$5</f>
        <v>5.6273548231019779E-2</v>
      </c>
      <c r="Q20" s="1">
        <f ca="1">E20-Summary!D$5</f>
        <v>0.96199544204583809</v>
      </c>
      <c r="R20" s="1">
        <f ca="1">F20-Summary!E$5</f>
        <v>0.8846328765977961</v>
      </c>
      <c r="S20" s="1">
        <f ca="1">G20-Summary!F$5</f>
        <v>2.106444498062682</v>
      </c>
      <c r="T20" s="1">
        <f t="shared" ca="1" si="2"/>
        <v>2.6714944677049466E-2</v>
      </c>
      <c r="U20" s="1">
        <f t="shared" ca="1" si="3"/>
        <v>0.45669156862694216</v>
      </c>
      <c r="V20" s="1">
        <f t="shared" ca="1" si="4"/>
        <v>0.41996495868341266</v>
      </c>
      <c r="X20" s="4">
        <f t="shared" ca="1" si="5"/>
        <v>5.6228349252144413E-2</v>
      </c>
      <c r="Y20" s="4">
        <f t="shared" ca="1" si="6"/>
        <v>2.6693487202657459E-2</v>
      </c>
    </row>
    <row r="21" spans="1:25" x14ac:dyDescent="0.25">
      <c r="A21">
        <v>4</v>
      </c>
      <c r="B21">
        <v>1755164398.27</v>
      </c>
      <c r="C21" s="1">
        <v>-1.3148845329641101E-4</v>
      </c>
      <c r="D21" s="1">
        <v>5.6188649502229897E-2</v>
      </c>
      <c r="E21" s="1">
        <v>0.960436615215712</v>
      </c>
      <c r="F21" s="1">
        <v>0.88310822535262001</v>
      </c>
      <c r="G21" s="1">
        <v>2.1028370930136702</v>
      </c>
      <c r="H21" s="1">
        <v>2.67204005906625E-2</v>
      </c>
      <c r="I21" s="1">
        <v>0.45673372340948298</v>
      </c>
      <c r="J21" s="1">
        <v>0.419960361307396</v>
      </c>
      <c r="L21" s="4">
        <f t="shared" si="0"/>
        <v>5.6219198988690572E-2</v>
      </c>
      <c r="M21" s="4">
        <f t="shared" si="1"/>
        <v>2.6734928338229148E-2</v>
      </c>
      <c r="O21" s="1">
        <f ca="1">C21-Summary!B$5</f>
        <v>-1.2445087819248248E-4</v>
      </c>
      <c r="P21" s="1">
        <f ca="1">D21-Summary!C$5</f>
        <v>5.6176378949254376E-2</v>
      </c>
      <c r="Q21" s="1">
        <f ca="1">E21-Summary!D$5</f>
        <v>0.96037269947366111</v>
      </c>
      <c r="R21" s="1">
        <f ca="1">F21-Summary!E$5</f>
        <v>0.88302545960538414</v>
      </c>
      <c r="S21" s="1">
        <f ca="1">G21-Summary!F$5</f>
        <v>2.1026172780428221</v>
      </c>
      <c r="T21" s="1">
        <f t="shared" ca="1" si="2"/>
        <v>2.6717358187765394E-2</v>
      </c>
      <c r="U21" s="1">
        <f t="shared" ca="1" si="3"/>
        <v>0.4567510737701177</v>
      </c>
      <c r="V21" s="1">
        <f t="shared" ca="1" si="4"/>
        <v>0.4199649022323883</v>
      </c>
      <c r="X21" s="4">
        <f t="shared" ca="1" si="5"/>
        <v>5.6205293354459139E-2</v>
      </c>
      <c r="Y21" s="4">
        <f t="shared" ca="1" si="6"/>
        <v>2.6731109813183253E-2</v>
      </c>
    </row>
    <row r="22" spans="1:25" x14ac:dyDescent="0.25">
      <c r="A22">
        <v>5</v>
      </c>
      <c r="B22">
        <v>1755164404.27</v>
      </c>
      <c r="C22" s="1">
        <v>-6.3208419319219696E-5</v>
      </c>
      <c r="D22" s="1">
        <v>5.6074174904996603E-2</v>
      </c>
      <c r="E22" s="1">
        <v>0.96320722356546795</v>
      </c>
      <c r="F22" s="1">
        <v>0.88573465283889996</v>
      </c>
      <c r="G22" s="1">
        <v>2.1092649771102101</v>
      </c>
      <c r="H22" s="1">
        <v>2.6584699178867899E-2</v>
      </c>
      <c r="I22" s="1">
        <v>0.45665539134163502</v>
      </c>
      <c r="J22" s="1">
        <v>0.419925738326342</v>
      </c>
      <c r="L22" s="4">
        <f t="shared" si="0"/>
        <v>5.6088860489181248E-2</v>
      </c>
      <c r="M22" s="4">
        <f t="shared" si="1"/>
        <v>2.6591661596745215E-2</v>
      </c>
      <c r="O22" s="1">
        <f ca="1">C22-Summary!B$5</f>
        <v>-5.6170844215291179E-5</v>
      </c>
      <c r="P22" s="1">
        <f ca="1">D22-Summary!C$5</f>
        <v>5.6061904352021082E-2</v>
      </c>
      <c r="Q22" s="1">
        <f ca="1">E22-Summary!D$5</f>
        <v>0.96314330782341706</v>
      </c>
      <c r="R22" s="1">
        <f ca="1">F22-Summary!E$5</f>
        <v>0.88565188709166409</v>
      </c>
      <c r="S22" s="1">
        <f ca="1">G22-Summary!F$5</f>
        <v>2.109045162139362</v>
      </c>
      <c r="T22" s="1">
        <f t="shared" ca="1" si="2"/>
        <v>2.6581651905051337E-2</v>
      </c>
      <c r="U22" s="1">
        <f t="shared" ca="1" si="3"/>
        <v>0.45667268065821259</v>
      </c>
      <c r="V22" s="1">
        <f t="shared" ca="1" si="4"/>
        <v>0.4199302618030622</v>
      </c>
      <c r="X22" s="4">
        <f t="shared" ca="1" si="5"/>
        <v>5.6074954854949816E-2</v>
      </c>
      <c r="Y22" s="4">
        <f t="shared" ca="1" si="6"/>
        <v>2.6587839777726146E-2</v>
      </c>
    </row>
    <row r="23" spans="1:25" x14ac:dyDescent="0.25">
      <c r="A23">
        <v>6</v>
      </c>
      <c r="B23">
        <v>1755164410.273</v>
      </c>
      <c r="C23" s="1">
        <v>7.4301311462298802E-5</v>
      </c>
      <c r="D23" s="1">
        <v>5.5500073539656303E-2</v>
      </c>
      <c r="E23" s="1">
        <v>0.95107670502173303</v>
      </c>
      <c r="F23" s="1">
        <v>0.873376956305005</v>
      </c>
      <c r="G23" s="1">
        <v>2.0807412122770899</v>
      </c>
      <c r="H23" s="1">
        <v>2.66732226055728E-2</v>
      </c>
      <c r="I23" s="1">
        <v>0.45708553250642198</v>
      </c>
      <c r="J23" s="1">
        <v>0.41974319110506297</v>
      </c>
      <c r="L23" s="4">
        <f t="shared" si="0"/>
        <v>5.5482810678533348E-2</v>
      </c>
      <c r="M23" s="4">
        <f t="shared" si="1"/>
        <v>2.6664926109583285E-2</v>
      </c>
      <c r="O23" s="1">
        <f ca="1">C23-Summary!B$5</f>
        <v>8.1338886566227319E-5</v>
      </c>
      <c r="P23" s="1">
        <f ca="1">D23-Summary!C$5</f>
        <v>5.5487802986680781E-2</v>
      </c>
      <c r="Q23" s="1">
        <f ca="1">E23-Summary!D$5</f>
        <v>0.95101278927968214</v>
      </c>
      <c r="R23" s="1">
        <f ca="1">F23-Summary!E$5</f>
        <v>0.87329419055776913</v>
      </c>
      <c r="S23" s="1">
        <f ca="1">G23-Summary!F$5</f>
        <v>2.0805213973062417</v>
      </c>
      <c r="T23" s="1">
        <f t="shared" ca="1" si="2"/>
        <v>2.66701429067366E-2</v>
      </c>
      <c r="U23" s="1">
        <f t="shared" ca="1" si="3"/>
        <v>0.45710310430404966</v>
      </c>
      <c r="V23" s="1">
        <f t="shared" ca="1" si="4"/>
        <v>0.41974775731144515</v>
      </c>
      <c r="X23" s="4">
        <f t="shared" ca="1" si="5"/>
        <v>5.5468905044301922E-2</v>
      </c>
      <c r="Y23" s="4">
        <f t="shared" ca="1" si="6"/>
        <v>2.6661059634436046E-2</v>
      </c>
    </row>
    <row r="24" spans="1:25" x14ac:dyDescent="0.25">
      <c r="A24">
        <v>7</v>
      </c>
      <c r="B24">
        <v>1755164417.276</v>
      </c>
      <c r="C24" s="1">
        <v>-3.1405148867225298E-5</v>
      </c>
      <c r="D24" s="1">
        <v>5.5806797355546202E-2</v>
      </c>
      <c r="E24" s="1">
        <v>0.95855623008922197</v>
      </c>
      <c r="F24" s="1">
        <v>0.88083968392521195</v>
      </c>
      <c r="G24" s="1">
        <v>2.0984220100610198</v>
      </c>
      <c r="H24" s="1">
        <v>2.65946492592894E-2</v>
      </c>
      <c r="I24" s="1">
        <v>0.45679859699019498</v>
      </c>
      <c r="J24" s="1">
        <v>0.41976288835227898</v>
      </c>
      <c r="L24" s="4">
        <f t="shared" si="0"/>
        <v>5.5814093898672708E-2</v>
      </c>
      <c r="M24" s="4">
        <f t="shared" si="1"/>
        <v>2.6598126416454093E-2</v>
      </c>
      <c r="O24" s="1">
        <f ca="1">C24-Summary!B$5</f>
        <v>-2.4367573763296778E-5</v>
      </c>
      <c r="P24" s="1">
        <f ca="1">D24-Summary!C$5</f>
        <v>5.5794526802570681E-2</v>
      </c>
      <c r="Q24" s="1">
        <f ca="1">E24-Summary!D$5</f>
        <v>0.95849231434717108</v>
      </c>
      <c r="R24" s="1">
        <f ca="1">F24-Summary!E$5</f>
        <v>0.88075691817797608</v>
      </c>
      <c r="S24" s="1">
        <f ca="1">G24-Summary!F$5</f>
        <v>2.0982021950901717</v>
      </c>
      <c r="T24" s="1">
        <f t="shared" ca="1" si="2"/>
        <v>2.6591587280354014E-2</v>
      </c>
      <c r="U24" s="1">
        <f t="shared" ca="1" si="3"/>
        <v>0.45681599065621947</v>
      </c>
      <c r="V24" s="1">
        <f t="shared" ca="1" si="4"/>
        <v>0.41976741814442958</v>
      </c>
      <c r="X24" s="4">
        <f t="shared" ca="1" si="5"/>
        <v>5.5800188264441275E-2</v>
      </c>
      <c r="Y24" s="4">
        <f t="shared" ca="1" si="6"/>
        <v>2.6594285524538411E-2</v>
      </c>
    </row>
    <row r="25" spans="1:25" x14ac:dyDescent="0.25">
      <c r="A25">
        <v>8</v>
      </c>
      <c r="B25">
        <v>1755164423.273</v>
      </c>
      <c r="C25" s="1">
        <v>7.7107831776184298E-5</v>
      </c>
      <c r="D25" s="1">
        <v>5.5356839442444301E-2</v>
      </c>
      <c r="E25" s="1">
        <v>0.949894300321518</v>
      </c>
      <c r="F25" s="1">
        <v>0.87353315937335096</v>
      </c>
      <c r="G25" s="1">
        <v>2.0787759031717199</v>
      </c>
      <c r="H25" s="1">
        <v>2.66295368144218E-2</v>
      </c>
      <c r="I25" s="1">
        <v>0.45694887018470898</v>
      </c>
      <c r="J25" s="1">
        <v>0.42021516510776602</v>
      </c>
      <c r="L25" s="4">
        <f t="shared" si="0"/>
        <v>5.533892452593412E-2</v>
      </c>
      <c r="M25" s="4">
        <f t="shared" si="1"/>
        <v>2.6620918802021911E-2</v>
      </c>
      <c r="O25" s="1">
        <f ca="1">C25-Summary!B$5</f>
        <v>8.4145406880112815E-5</v>
      </c>
      <c r="P25" s="1">
        <f ca="1">D25-Summary!C$5</f>
        <v>5.534456888946878E-2</v>
      </c>
      <c r="Q25" s="1">
        <f ca="1">E25-Summary!D$5</f>
        <v>0.94983038457946711</v>
      </c>
      <c r="R25" s="1">
        <f ca="1">F25-Summary!E$5</f>
        <v>0.8734503936261151</v>
      </c>
      <c r="S25" s="1">
        <f ca="1">G25-Summary!F$5</f>
        <v>2.0785560882008718</v>
      </c>
      <c r="T25" s="1">
        <f t="shared" ca="1" si="2"/>
        <v>2.6626449583745982E-2</v>
      </c>
      <c r="U25" s="1">
        <f t="shared" ca="1" si="3"/>
        <v>0.45696644414421761</v>
      </c>
      <c r="V25" s="1">
        <f t="shared" ca="1" si="4"/>
        <v>0.42021978554456252</v>
      </c>
      <c r="X25" s="4">
        <f t="shared" ca="1" si="5"/>
        <v>5.5325018891702687E-2</v>
      </c>
      <c r="Y25" s="4">
        <f t="shared" ca="1" si="6"/>
        <v>2.6617044017123524E-2</v>
      </c>
    </row>
    <row r="26" spans="1:25" x14ac:dyDescent="0.25">
      <c r="A26">
        <v>9</v>
      </c>
      <c r="B26">
        <v>1755164429.2709999</v>
      </c>
      <c r="C26" s="1">
        <v>1.2559881323392999E-5</v>
      </c>
      <c r="D26" s="1">
        <v>5.5790449224170098E-2</v>
      </c>
      <c r="E26" s="1">
        <v>0.95746126111751995</v>
      </c>
      <c r="F26" s="1">
        <v>0.88054499694757404</v>
      </c>
      <c r="G26" s="1">
        <v>2.0955663584578201</v>
      </c>
      <c r="H26" s="1">
        <v>2.66230887888598E-2</v>
      </c>
      <c r="I26" s="1">
        <v>0.45689856455900502</v>
      </c>
      <c r="J26" s="1">
        <v>0.42019427988698399</v>
      </c>
      <c r="L26" s="4">
        <f t="shared" si="0"/>
        <v>5.5787531112998986E-2</v>
      </c>
      <c r="M26" s="4">
        <f t="shared" si="1"/>
        <v>2.6621696272149754E-2</v>
      </c>
      <c r="O26" s="1">
        <f ca="1">C26-Summary!B$5</f>
        <v>1.9597456427321518E-5</v>
      </c>
      <c r="P26" s="1">
        <f ca="1">D26-Summary!C$5</f>
        <v>5.5778178671194577E-2</v>
      </c>
      <c r="Q26" s="1">
        <f ca="1">E26-Summary!D$5</f>
        <v>0.95739734537546906</v>
      </c>
      <c r="R26" s="1">
        <f ca="1">F26-Summary!E$5</f>
        <v>0.88046223120033817</v>
      </c>
      <c r="S26" s="1">
        <f ca="1">G26-Summary!F$5</f>
        <v>2.095346543486972</v>
      </c>
      <c r="T26" s="1">
        <f t="shared" ca="1" si="2"/>
        <v>2.6620025620378428E-2</v>
      </c>
      <c r="U26" s="1">
        <f t="shared" ca="1" si="3"/>
        <v>0.45691599241728093</v>
      </c>
      <c r="V26" s="1">
        <f t="shared" ca="1" si="4"/>
        <v>0.42019886110825205</v>
      </c>
      <c r="X26" s="4">
        <f t="shared" ca="1" si="5"/>
        <v>5.5773625478767554E-2</v>
      </c>
      <c r="Y26" s="4">
        <f t="shared" ca="1" si="6"/>
        <v>2.6617852618284251E-2</v>
      </c>
    </row>
    <row r="27" spans="1:25" x14ac:dyDescent="0.25">
      <c r="A27">
        <v>10</v>
      </c>
      <c r="B27">
        <v>1755164435.273</v>
      </c>
      <c r="C27" s="1">
        <v>-5.0113078995686301E-5</v>
      </c>
      <c r="D27" s="1">
        <v>5.6210776339306101E-2</v>
      </c>
      <c r="E27" s="1">
        <v>0.96023195656669702</v>
      </c>
      <c r="F27" s="1">
        <v>0.882475825506017</v>
      </c>
      <c r="G27" s="1">
        <v>2.10120937665768</v>
      </c>
      <c r="H27" s="1">
        <v>2.6751630258150898E-2</v>
      </c>
      <c r="I27" s="1">
        <v>0.456990134935578</v>
      </c>
      <c r="J27" s="1">
        <v>0.419984717044114</v>
      </c>
      <c r="L27" s="4">
        <f t="shared" si="0"/>
        <v>5.6222419405977747E-2</v>
      </c>
      <c r="M27" s="4">
        <f t="shared" si="1"/>
        <v>2.6757171384514177E-2</v>
      </c>
      <c r="O27" s="1">
        <f ca="1">C27-Summary!B$5</f>
        <v>-4.3075503891757784E-5</v>
      </c>
      <c r="P27" s="1">
        <f ca="1">D27-Summary!C$5</f>
        <v>5.619850578633058E-2</v>
      </c>
      <c r="Q27" s="1">
        <f ca="1">E27-Summary!D$5</f>
        <v>0.96016804082464613</v>
      </c>
      <c r="R27" s="1">
        <f ca="1">F27-Summary!E$5</f>
        <v>0.88239305975878113</v>
      </c>
      <c r="S27" s="1">
        <f ca="1">G27-Summary!F$5</f>
        <v>2.1009895616868319</v>
      </c>
      <c r="T27" s="1">
        <f t="shared" ca="1" si="2"/>
        <v>2.6748588765576828E-2</v>
      </c>
      <c r="U27" s="1">
        <f t="shared" ca="1" si="3"/>
        <v>0.45700752556512048</v>
      </c>
      <c r="V27" s="1">
        <f t="shared" ca="1" si="4"/>
        <v>0.41998926403533859</v>
      </c>
      <c r="X27" s="4">
        <f t="shared" ca="1" si="5"/>
        <v>5.6208513771746314E-2</v>
      </c>
      <c r="Y27" s="4">
        <f t="shared" ca="1" si="6"/>
        <v>2.6753352228279473E-2</v>
      </c>
    </row>
    <row r="28" spans="1:25" x14ac:dyDescent="0.25">
      <c r="A28">
        <v>11</v>
      </c>
      <c r="B28">
        <v>1755164441.2720001</v>
      </c>
      <c r="C28" s="1">
        <v>2.0808764660573399E-4</v>
      </c>
      <c r="D28" s="1">
        <v>5.6314682745823401E-2</v>
      </c>
      <c r="E28" s="1">
        <v>0.96412672172416403</v>
      </c>
      <c r="F28" s="1">
        <v>0.88634804340774598</v>
      </c>
      <c r="G28" s="1">
        <v>2.1110044955113101</v>
      </c>
      <c r="H28" s="1">
        <v>2.66767232687408E-2</v>
      </c>
      <c r="I28" s="1">
        <v>0.45671467008914901</v>
      </c>
      <c r="J28" s="1">
        <v>0.41987027753489398</v>
      </c>
      <c r="L28" s="4">
        <f t="shared" si="0"/>
        <v>5.6266336517822035E-2</v>
      </c>
      <c r="M28" s="4">
        <f t="shared" si="1"/>
        <v>2.6653821267298469E-2</v>
      </c>
      <c r="O28" s="1">
        <f ca="1">C28-Summary!B$5</f>
        <v>2.1512522170966252E-4</v>
      </c>
      <c r="P28" s="1">
        <f ca="1">D28-Summary!C$5</f>
        <v>5.630241219284788E-2</v>
      </c>
      <c r="Q28" s="1">
        <f ca="1">E28-Summary!D$5</f>
        <v>0.96406280598211314</v>
      </c>
      <c r="R28" s="1">
        <f ca="1">F28-Summary!E$5</f>
        <v>0.88626527766051011</v>
      </c>
      <c r="S28" s="1">
        <f ca="1">G28-Summary!F$5</f>
        <v>2.110784680540462</v>
      </c>
      <c r="T28" s="1">
        <f t="shared" ca="1" si="2"/>
        <v>2.6673688089507909E-2</v>
      </c>
      <c r="U28" s="1">
        <f t="shared" ca="1" si="3"/>
        <v>0.45673195133066197</v>
      </c>
      <c r="V28" s="1">
        <f t="shared" ca="1" si="4"/>
        <v>0.41987479150814366</v>
      </c>
      <c r="X28" s="4">
        <f t="shared" ca="1" si="5"/>
        <v>5.625243088359061E-2</v>
      </c>
      <c r="Y28" s="4">
        <f t="shared" ca="1" si="6"/>
        <v>2.6650009071122922E-2</v>
      </c>
    </row>
    <row r="29" spans="1:25" x14ac:dyDescent="0.25">
      <c r="A29">
        <v>12</v>
      </c>
      <c r="B29">
        <v>1755164448.27</v>
      </c>
      <c r="C29" s="1">
        <v>-7.2562127569304594E-5</v>
      </c>
      <c r="D29" s="1">
        <v>5.4611196601937001E-2</v>
      </c>
      <c r="E29" s="1">
        <v>0.93726942049958895</v>
      </c>
      <c r="F29" s="1">
        <v>0.86151554213259596</v>
      </c>
      <c r="G29" s="1">
        <v>2.0516201494578201</v>
      </c>
      <c r="H29" s="1">
        <v>2.6618570994425501E-2</v>
      </c>
      <c r="I29" s="1">
        <v>0.45684354423370199</v>
      </c>
      <c r="J29" s="1">
        <v>0.41991961443752901</v>
      </c>
      <c r="L29" s="4">
        <f t="shared" si="0"/>
        <v>5.462805538822707E-2</v>
      </c>
      <c r="M29" s="4">
        <f t="shared" si="1"/>
        <v>2.662678829834245E-2</v>
      </c>
      <c r="O29" s="1">
        <f ca="1">C29-Summary!B$5</f>
        <v>-6.5524552465376078E-5</v>
      </c>
      <c r="P29" s="1">
        <f ca="1">D29-Summary!C$5</f>
        <v>5.459892604896148E-2</v>
      </c>
      <c r="Q29" s="1">
        <f ca="1">E29-Summary!D$5</f>
        <v>0.93720550475753805</v>
      </c>
      <c r="R29" s="1">
        <f ca="1">F29-Summary!E$5</f>
        <v>0.86143277638536009</v>
      </c>
      <c r="S29" s="1">
        <f ca="1">G29-Summary!F$5</f>
        <v>2.051400334486972</v>
      </c>
      <c r="T29" s="1">
        <f t="shared" ca="1" si="2"/>
        <v>2.6615441720991992E-2</v>
      </c>
      <c r="U29" s="1">
        <f t="shared" ca="1" si="3"/>
        <v>0.45686133954536995</v>
      </c>
      <c r="V29" s="1">
        <f t="shared" ca="1" si="4"/>
        <v>0.41992426436880398</v>
      </c>
      <c r="X29" s="4">
        <f t="shared" ca="1" si="5"/>
        <v>5.4614149753995637E-2</v>
      </c>
      <c r="Y29" s="4">
        <f t="shared" ca="1" si="6"/>
        <v>2.6622862849271161E-2</v>
      </c>
    </row>
    <row r="30" spans="1:25" x14ac:dyDescent="0.25">
      <c r="A30">
        <v>13</v>
      </c>
      <c r="B30">
        <v>1755164454.2709999</v>
      </c>
      <c r="C30" s="1">
        <v>-4.2780209621444801E-6</v>
      </c>
      <c r="D30" s="1">
        <v>5.5811605679797802E-2</v>
      </c>
      <c r="E30" s="1">
        <v>0.95328330365274205</v>
      </c>
      <c r="F30" s="1">
        <v>0.87683099583208401</v>
      </c>
      <c r="G30" s="1">
        <v>2.0864246730777398</v>
      </c>
      <c r="H30" s="1">
        <v>2.6749878104857901E-2</v>
      </c>
      <c r="I30" s="1">
        <v>0.45689802078812902</v>
      </c>
      <c r="J30" s="1">
        <v>0.42025528510389198</v>
      </c>
      <c r="L30" s="4">
        <f t="shared" si="0"/>
        <v>5.5812599617593744E-2</v>
      </c>
      <c r="M30" s="4">
        <f t="shared" si="1"/>
        <v>2.6750354488122071E-2</v>
      </c>
      <c r="O30" s="1">
        <f ca="1">C30-Summary!B$5</f>
        <v>2.7595541417840393E-6</v>
      </c>
      <c r="P30" s="1">
        <f ca="1">D30-Summary!C$5</f>
        <v>5.579933512682228E-2</v>
      </c>
      <c r="Q30" s="1">
        <f ca="1">E30-Summary!D$5</f>
        <v>0.95321938791069116</v>
      </c>
      <c r="R30" s="1">
        <f ca="1">F30-Summary!E$5</f>
        <v>0.87674823008484815</v>
      </c>
      <c r="S30" s="1">
        <f ca="1">G30-Summary!F$5</f>
        <v>2.0862048581068917</v>
      </c>
      <c r="T30" s="1">
        <f t="shared" ca="1" si="2"/>
        <v>2.6746814872944405E-2</v>
      </c>
      <c r="U30" s="1">
        <f t="shared" ca="1" si="3"/>
        <v>0.45691552495744914</v>
      </c>
      <c r="V30" s="1">
        <f t="shared" ca="1" si="4"/>
        <v>0.42025989282780485</v>
      </c>
      <c r="X30" s="4">
        <f t="shared" ca="1" si="5"/>
        <v>5.5798693983362319E-2</v>
      </c>
      <c r="Y30" s="4">
        <f t="shared" ca="1" si="6"/>
        <v>2.6746507547679835E-2</v>
      </c>
    </row>
    <row r="31" spans="1:25" x14ac:dyDescent="0.25">
      <c r="A31">
        <v>14</v>
      </c>
      <c r="B31">
        <v>1755164460.273</v>
      </c>
      <c r="C31" s="1">
        <v>8.8333992748606502E-5</v>
      </c>
      <c r="D31" s="1">
        <v>5.5583716259042702E-2</v>
      </c>
      <c r="E31" s="1">
        <v>0.94982104546885704</v>
      </c>
      <c r="F31" s="1">
        <v>0.87314743675301598</v>
      </c>
      <c r="G31" s="1">
        <v>2.0783803543196901</v>
      </c>
      <c r="H31" s="1">
        <v>2.6743765232151901E-2</v>
      </c>
      <c r="I31" s="1">
        <v>0.45700058870107801</v>
      </c>
      <c r="J31" s="1">
        <v>0.42010955065961397</v>
      </c>
      <c r="L31" s="4">
        <f t="shared" si="0"/>
        <v>5.5563193102462501E-2</v>
      </c>
      <c r="M31" s="4">
        <f t="shared" si="1"/>
        <v>2.6733890640844624E-2</v>
      </c>
      <c r="O31" s="1">
        <f ca="1">C31-Summary!B$5</f>
        <v>9.5371567852535019E-5</v>
      </c>
      <c r="P31" s="1">
        <f ca="1">D31-Summary!C$5</f>
        <v>5.5571445706067181E-2</v>
      </c>
      <c r="Q31" s="1">
        <f ca="1">E31-Summary!D$5</f>
        <v>0.94975712972680615</v>
      </c>
      <c r="R31" s="1">
        <f ca="1">F31-Summary!E$5</f>
        <v>0.87306467100578011</v>
      </c>
      <c r="S31" s="1">
        <f ca="1">G31-Summary!F$5</f>
        <v>2.078160539348842</v>
      </c>
      <c r="T31" s="1">
        <f t="shared" ca="1" si="2"/>
        <v>2.6740689496240554E-2</v>
      </c>
      <c r="U31" s="1">
        <f t="shared" ca="1" si="3"/>
        <v>0.45701817147600982</v>
      </c>
      <c r="V31" s="1">
        <f t="shared" ca="1" si="4"/>
        <v>0.42011416080460307</v>
      </c>
      <c r="X31" s="4">
        <f t="shared" ca="1" si="5"/>
        <v>5.5549287468231075E-2</v>
      </c>
      <c r="Y31" s="4">
        <f t="shared" ca="1" si="6"/>
        <v>2.6730027067897528E-2</v>
      </c>
    </row>
    <row r="32" spans="1:25" x14ac:dyDescent="0.25">
      <c r="A32">
        <v>15</v>
      </c>
      <c r="B32">
        <v>1755164466.2720001</v>
      </c>
      <c r="C32" s="1">
        <v>2.2212222801305901E-4</v>
      </c>
      <c r="D32" s="1">
        <v>5.5482769013621397E-2</v>
      </c>
      <c r="E32" s="1">
        <v>0.94529615638689202</v>
      </c>
      <c r="F32" s="1">
        <v>0.86954380467047299</v>
      </c>
      <c r="G32" s="1">
        <v>2.0704771327452001</v>
      </c>
      <c r="H32" s="1">
        <v>2.6797093354060799E-2</v>
      </c>
      <c r="I32" s="1">
        <v>0.45655957336439701</v>
      </c>
      <c r="J32" s="1">
        <v>0.41997266761288099</v>
      </c>
      <c r="L32" s="4">
        <f t="shared" si="0"/>
        <v>5.5431162048696483E-2</v>
      </c>
      <c r="M32" s="4">
        <f t="shared" si="1"/>
        <v>2.6772168198352195E-2</v>
      </c>
      <c r="O32" s="1">
        <f ca="1">C32-Summary!B$5</f>
        <v>2.2915980311698754E-4</v>
      </c>
      <c r="P32" s="1">
        <f ca="1">D32-Summary!C$5</f>
        <v>5.5470498460645876E-2</v>
      </c>
      <c r="Q32" s="1">
        <f ca="1">E32-Summary!D$5</f>
        <v>0.94523224064484113</v>
      </c>
      <c r="R32" s="1">
        <f ca="1">F32-Summary!E$5</f>
        <v>0.86946103892323712</v>
      </c>
      <c r="S32" s="1">
        <f ca="1">G32-Summary!F$5</f>
        <v>2.070257317774352</v>
      </c>
      <c r="T32" s="1">
        <f t="shared" ca="1" si="2"/>
        <v>2.6794011538758822E-2</v>
      </c>
      <c r="U32" s="1">
        <f t="shared" ca="1" si="3"/>
        <v>0.45657717643573953</v>
      </c>
      <c r="V32" s="1">
        <f t="shared" ca="1" si="4"/>
        <v>0.41997728082321611</v>
      </c>
      <c r="X32" s="4">
        <f t="shared" ca="1" si="5"/>
        <v>5.5417256414465051E-2</v>
      </c>
      <c r="Y32" s="4">
        <f t="shared" ca="1" si="6"/>
        <v>2.6768293940408264E-2</v>
      </c>
    </row>
    <row r="33" spans="1:25" x14ac:dyDescent="0.25">
      <c r="A33">
        <v>16</v>
      </c>
      <c r="B33">
        <v>1755164472.2709999</v>
      </c>
      <c r="C33" s="1">
        <v>9.8624752354933897E-5</v>
      </c>
      <c r="D33" s="1">
        <v>5.5748137641253803E-2</v>
      </c>
      <c r="E33" s="1">
        <v>0.95137128917209601</v>
      </c>
      <c r="F33" s="1">
        <v>0.87468415623954099</v>
      </c>
      <c r="G33" s="1">
        <v>2.08377534607162</v>
      </c>
      <c r="H33" s="1">
        <v>2.6753429896534401E-2</v>
      </c>
      <c r="I33" s="1">
        <v>0.45656135195458702</v>
      </c>
      <c r="J33" s="1">
        <v>0.41975933628762602</v>
      </c>
      <c r="L33" s="4">
        <f t="shared" si="0"/>
        <v>5.572522357190992E-2</v>
      </c>
      <c r="M33" s="4">
        <f t="shared" si="1"/>
        <v>2.6742433476317089E-2</v>
      </c>
      <c r="O33" s="1">
        <f ca="1">C33-Summary!B$5</f>
        <v>1.0566232745886241E-4</v>
      </c>
      <c r="P33" s="1">
        <f ca="1">D33-Summary!C$5</f>
        <v>5.5735867088278282E-2</v>
      </c>
      <c r="Q33" s="1">
        <f ca="1">E33-Summary!D$5</f>
        <v>0.95130737343004512</v>
      </c>
      <c r="R33" s="1">
        <f ca="1">F33-Summary!E$5</f>
        <v>0.87460139049230512</v>
      </c>
      <c r="S33" s="1">
        <f ca="1">G33-Summary!F$5</f>
        <v>2.0835555311007719</v>
      </c>
      <c r="T33" s="1">
        <f t="shared" ca="1" si="2"/>
        <v>2.6750363144308533E-2</v>
      </c>
      <c r="U33" s="1">
        <f t="shared" ca="1" si="3"/>
        <v>0.45657884286264067</v>
      </c>
      <c r="V33" s="1">
        <f t="shared" ca="1" si="4"/>
        <v>0.41976389754788096</v>
      </c>
      <c r="X33" s="4">
        <f t="shared" ca="1" si="5"/>
        <v>5.5711317937678487E-2</v>
      </c>
      <c r="Y33" s="4">
        <f t="shared" ca="1" si="6"/>
        <v>2.6738580808664796E-2</v>
      </c>
    </row>
    <row r="34" spans="1:25" x14ac:dyDescent="0.25">
      <c r="A34">
        <v>17</v>
      </c>
      <c r="B34">
        <v>1755164478.2709999</v>
      </c>
      <c r="C34" s="1">
        <v>3.31399293614527E-5</v>
      </c>
      <c r="D34" s="1">
        <v>5.5588523522222197E-2</v>
      </c>
      <c r="E34" s="1">
        <v>0.94737332372113703</v>
      </c>
      <c r="F34" s="1">
        <v>0.87108070990911202</v>
      </c>
      <c r="G34" s="1">
        <v>2.07346655522137</v>
      </c>
      <c r="H34" s="1">
        <v>2.68094623384399E-2</v>
      </c>
      <c r="I34" s="1">
        <v>0.45690311297063102</v>
      </c>
      <c r="J34" s="1">
        <v>0.420108396595821</v>
      </c>
      <c r="L34" s="4">
        <f t="shared" si="0"/>
        <v>5.5580823927330367E-2</v>
      </c>
      <c r="M34" s="4">
        <f t="shared" si="1"/>
        <v>2.6805748946066979E-2</v>
      </c>
      <c r="O34" s="1">
        <f ca="1">C34-Summary!B$5</f>
        <v>4.0177504465381216E-5</v>
      </c>
      <c r="P34" s="1">
        <f ca="1">D34-Summary!C$5</f>
        <v>5.5576252969246676E-2</v>
      </c>
      <c r="Q34" s="1">
        <f ca="1">E34-Summary!D$5</f>
        <v>0.94730940797908614</v>
      </c>
      <c r="R34" s="1">
        <f ca="1">F34-Summary!E$5</f>
        <v>0.87099794416187615</v>
      </c>
      <c r="S34" s="1">
        <f ca="1">G34-Summary!F$5</f>
        <v>2.0732467402505219</v>
      </c>
      <c r="T34" s="1">
        <f t="shared" ca="1" si="2"/>
        <v>2.6806386278234826E-2</v>
      </c>
      <c r="U34" s="1">
        <f t="shared" ca="1" si="3"/>
        <v>0.456920727083655</v>
      </c>
      <c r="V34" s="1">
        <f t="shared" ca="1" si="4"/>
        <v>0.42011301754494917</v>
      </c>
      <c r="X34" s="4">
        <f t="shared" ca="1" si="5"/>
        <v>5.5566918293098941E-2</v>
      </c>
      <c r="Y34" s="4">
        <f t="shared" ca="1" si="6"/>
        <v>2.680188383481287E-2</v>
      </c>
    </row>
    <row r="35" spans="1:25" x14ac:dyDescent="0.25">
      <c r="A35">
        <v>18</v>
      </c>
      <c r="B35">
        <v>1755164484.2739999</v>
      </c>
      <c r="C35" s="1">
        <v>-6.3208419319219696E-5</v>
      </c>
      <c r="D35" s="1">
        <v>5.4736072631715801E-2</v>
      </c>
      <c r="E35" s="1">
        <v>0.93692585458498501</v>
      </c>
      <c r="F35" s="1">
        <v>0.86100919764112005</v>
      </c>
      <c r="G35" s="1">
        <v>2.0508838671778098</v>
      </c>
      <c r="H35" s="1">
        <v>2.66890161396789E-2</v>
      </c>
      <c r="I35" s="1">
        <v>0.45684003349944502</v>
      </c>
      <c r="J35" s="1">
        <v>0.41982347777982099</v>
      </c>
      <c r="L35" s="4">
        <f t="shared" si="0"/>
        <v>5.4750758215900447E-2</v>
      </c>
      <c r="M35" s="4">
        <f t="shared" si="1"/>
        <v>2.669617675194946E-2</v>
      </c>
      <c r="O35" s="1">
        <f ca="1">C35-Summary!B$5</f>
        <v>-5.6170844215291179E-5</v>
      </c>
      <c r="P35" s="1">
        <f ca="1">D35-Summary!C$5</f>
        <v>5.472380207874028E-2</v>
      </c>
      <c r="Q35" s="1">
        <f ca="1">E35-Summary!D$5</f>
        <v>0.93686193884293412</v>
      </c>
      <c r="R35" s="1">
        <f ca="1">F35-Summary!E$5</f>
        <v>0.86092643189388418</v>
      </c>
      <c r="S35" s="1">
        <f ca="1">G35-Summary!F$5</f>
        <v>2.0506640522069617</v>
      </c>
      <c r="T35" s="1">
        <f t="shared" ca="1" si="2"/>
        <v>2.6685893293855487E-2</v>
      </c>
      <c r="U35" s="1">
        <f t="shared" ca="1" si="3"/>
        <v>0.45685783482412262</v>
      </c>
      <c r="V35" s="1">
        <f t="shared" ca="1" si="4"/>
        <v>0.41982811907554513</v>
      </c>
      <c r="X35" s="4">
        <f t="shared" ca="1" si="5"/>
        <v>5.4736852581669014E-2</v>
      </c>
      <c r="Y35" s="4">
        <f t="shared" ca="1" si="6"/>
        <v>2.6692257331355773E-2</v>
      </c>
    </row>
    <row r="36" spans="1:25" x14ac:dyDescent="0.25">
      <c r="A36">
        <v>19</v>
      </c>
      <c r="B36">
        <v>1755164491.27</v>
      </c>
      <c r="C36" s="1">
        <v>1.4165999924583899E-4</v>
      </c>
      <c r="D36" s="1">
        <v>5.3341220127630498E-2</v>
      </c>
      <c r="E36" s="1">
        <v>0.91668811423853203</v>
      </c>
      <c r="F36" s="1">
        <v>0.84274552736448805</v>
      </c>
      <c r="G36" s="1">
        <v>2.00640302138937</v>
      </c>
      <c r="H36" s="1">
        <v>2.6585496313045399E-2</v>
      </c>
      <c r="I36" s="1">
        <v>0.45688134660191598</v>
      </c>
      <c r="J36" s="1">
        <v>0.42002803942196498</v>
      </c>
      <c r="L36" s="4">
        <f t="shared" si="0"/>
        <v>5.3308307426016888E-2</v>
      </c>
      <c r="M36" s="4">
        <f t="shared" si="1"/>
        <v>2.6569092479287928E-2</v>
      </c>
      <c r="O36" s="1">
        <f ca="1">C36-Summary!B$5</f>
        <v>1.4869757434976752E-4</v>
      </c>
      <c r="P36" s="1">
        <f ca="1">D36-Summary!C$5</f>
        <v>5.3328949574654977E-2</v>
      </c>
      <c r="Q36" s="1">
        <f ca="1">E36-Summary!D$5</f>
        <v>0.91662419849648114</v>
      </c>
      <c r="R36" s="1">
        <f ca="1">F36-Summary!E$5</f>
        <v>0.84266276161725218</v>
      </c>
      <c r="S36" s="1">
        <f ca="1">G36-Summary!F$5</f>
        <v>2.0061832064185219</v>
      </c>
      <c r="T36" s="1">
        <f t="shared" ca="1" si="2"/>
        <v>2.6582292885333678E-2</v>
      </c>
      <c r="U36" s="1">
        <f t="shared" ca="1" si="3"/>
        <v>0.45689954714198655</v>
      </c>
      <c r="V36" s="1">
        <f t="shared" ca="1" si="4"/>
        <v>0.42003280603748572</v>
      </c>
      <c r="X36" s="4">
        <f t="shared" ca="1" si="5"/>
        <v>5.3294401791785462E-2</v>
      </c>
      <c r="Y36" s="4">
        <f t="shared" ca="1" si="6"/>
        <v>2.6565072233321944E-2</v>
      </c>
    </row>
    <row r="37" spans="1:25" x14ac:dyDescent="0.25">
      <c r="A37">
        <v>20</v>
      </c>
      <c r="B37">
        <v>1755164497.2750001</v>
      </c>
      <c r="C37" s="1">
        <v>6.7752795064154105E-5</v>
      </c>
      <c r="D37" s="1">
        <v>5.3042916180990399E-2</v>
      </c>
      <c r="E37" s="1">
        <v>0.90873937611325595</v>
      </c>
      <c r="F37" s="1">
        <v>0.83588532991767495</v>
      </c>
      <c r="G37" s="1">
        <v>1.9896892476165899</v>
      </c>
      <c r="H37" s="1">
        <v>2.6658894721640201E-2</v>
      </c>
      <c r="I37" s="1">
        <v>0.45672427350241501</v>
      </c>
      <c r="J37" s="1">
        <v>0.42010848222603703</v>
      </c>
      <c r="L37" s="4">
        <f>D37-1/$R$1*$N$7/$N$6*C37</f>
        <v>5.3027174775235025E-2</v>
      </c>
      <c r="M37" s="4">
        <f t="shared" si="1"/>
        <v>2.6650983232057592E-2</v>
      </c>
      <c r="O37" s="1">
        <f ca="1">C37-Summary!B$5</f>
        <v>7.4790370168082622E-5</v>
      </c>
      <c r="P37" s="1">
        <f ca="1">D37-Summary!C$5</f>
        <v>5.3030645628014877E-2</v>
      </c>
      <c r="Q37" s="1">
        <f ca="1">E37-Summary!D$5</f>
        <v>0.90867546037120506</v>
      </c>
      <c r="R37" s="1">
        <f ca="1">F37-Summary!E$5</f>
        <v>0.83580256417043908</v>
      </c>
      <c r="S37" s="1">
        <f ca="1">G37-Summary!F$5</f>
        <v>1.9894694326457421</v>
      </c>
      <c r="T37" s="1">
        <f t="shared" ca="1" si="2"/>
        <v>2.6655672491278665E-2</v>
      </c>
      <c r="U37" s="1">
        <f t="shared" ca="1" si="3"/>
        <v>0.45674260959253943</v>
      </c>
      <c r="V37" s="1">
        <f t="shared" ca="1" si="4"/>
        <v>0.42011329777453665</v>
      </c>
      <c r="X37" s="4">
        <f t="shared" ca="1" si="5"/>
        <v>5.3013269141003599E-2</v>
      </c>
      <c r="Y37" s="4">
        <f t="shared" ca="1" si="6"/>
        <v>2.6646938259565354E-2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5.1386682197107702E-5</v>
      </c>
      <c r="D40" s="1">
        <v>5.5493067301660398E-2</v>
      </c>
      <c r="E40" s="1">
        <v>0.94966250844268096</v>
      </c>
      <c r="F40" s="1">
        <v>0.87309300336326401</v>
      </c>
      <c r="G40" s="1">
        <v>2.07880799563487</v>
      </c>
      <c r="H40" s="1">
        <v>2.6694401930971601E-2</v>
      </c>
      <c r="I40" s="1">
        <v>0.45683030220736198</v>
      </c>
      <c r="J40" s="1">
        <v>0.41999717326857799</v>
      </c>
      <c r="L40">
        <f>AVERAGE(L18:L37)</f>
        <v>5.5481128331258941E-2</v>
      </c>
      <c r="M40">
        <f t="shared" ref="M40:Y40" si="7">AVERAGE(M18:M37)</f>
        <v>2.6688646181878661E-2</v>
      </c>
      <c r="O40">
        <f t="shared" ca="1" si="7"/>
        <v>5.8424257301036138E-5</v>
      </c>
      <c r="P40">
        <f t="shared" ca="1" si="7"/>
        <v>5.5480796748684877E-2</v>
      </c>
      <c r="Q40">
        <f t="shared" ca="1" si="7"/>
        <v>0.94959859270063074</v>
      </c>
      <c r="R40">
        <f t="shared" ca="1" si="7"/>
        <v>0.87301023761602781</v>
      </c>
      <c r="S40">
        <f t="shared" ca="1" si="7"/>
        <v>2.0785881806640232</v>
      </c>
      <c r="T40">
        <f t="shared" ca="1" si="7"/>
        <v>2.6691320837825144E-2</v>
      </c>
      <c r="U40">
        <f t="shared" ca="1" si="7"/>
        <v>0.45684786758197993</v>
      </c>
      <c r="V40">
        <f t="shared" ca="1" si="7"/>
        <v>0.42000177171291764</v>
      </c>
      <c r="X40">
        <f t="shared" ca="1" si="7"/>
        <v>5.5467222697027509E-2</v>
      </c>
      <c r="Y40">
        <f t="shared" ca="1" si="7"/>
        <v>2.6684777658448865E-2</v>
      </c>
    </row>
    <row r="41" spans="1:25" x14ac:dyDescent="0.25">
      <c r="A41" t="s">
        <v>4</v>
      </c>
      <c r="B41" t="s">
        <v>8</v>
      </c>
      <c r="C41" s="1">
        <v>44.325490860163903</v>
      </c>
      <c r="D41" s="1">
        <v>0.36988088732226398</v>
      </c>
      <c r="E41" s="1">
        <v>0.351706312248935</v>
      </c>
      <c r="F41" s="1">
        <v>0.35092699095806101</v>
      </c>
      <c r="G41" s="1">
        <v>0.35162029824416902</v>
      </c>
      <c r="H41" s="1">
        <v>5.9571607362383198E-2</v>
      </c>
      <c r="I41" s="1">
        <v>7.4717423853862801E-3</v>
      </c>
      <c r="J41" s="1">
        <v>8.3208681520700808E-3</v>
      </c>
      <c r="L41">
        <f>STDEV(L18:L37)/SQRT(COUNT(L18:L37))/L40</f>
        <v>3.7026245350569994E-3</v>
      </c>
      <c r="M41">
        <f t="shared" ref="M41:X41" si="8">STDEV(M18:M37)/SQRT(COUNT(M18:M37))/M40</f>
        <v>5.8004738569250873E-4</v>
      </c>
      <c r="O41">
        <f t="shared" ca="1" si="8"/>
        <v>0.38986202260574576</v>
      </c>
      <c r="P41">
        <f t="shared" ca="1" si="8"/>
        <v>3.6996269297915538E-3</v>
      </c>
      <c r="Q41">
        <f t="shared" ca="1" si="8"/>
        <v>3.5172998495665167E-3</v>
      </c>
      <c r="R41">
        <f t="shared" ca="1" si="8"/>
        <v>3.5096026059612388E-3</v>
      </c>
      <c r="S41">
        <f t="shared" ca="1" si="8"/>
        <v>3.5165748281316576E-3</v>
      </c>
      <c r="T41">
        <f t="shared" ca="1" si="8"/>
        <v>5.9595006324404958E-4</v>
      </c>
      <c r="U41">
        <f t="shared" ca="1" si="8"/>
        <v>7.4721307027813822E-5</v>
      </c>
      <c r="V41">
        <f t="shared" ca="1" si="8"/>
        <v>8.3220499573534456E-5</v>
      </c>
      <c r="X41">
        <f t="shared" ca="1" si="8"/>
        <v>3.7035527831281484E-3</v>
      </c>
      <c r="Y41">
        <f ca="1">STDEV(Y18:Y37)/SQRT(COUNT(Y18:Y37))/Y40</f>
        <v>5.8033128557826699E-4</v>
      </c>
    </row>
    <row r="42" spans="1:25" x14ac:dyDescent="0.25">
      <c r="A42" t="s">
        <v>4</v>
      </c>
      <c r="B42" t="s">
        <v>7</v>
      </c>
      <c r="C42" s="1">
        <v>2.2777399120620399E-5</v>
      </c>
      <c r="D42" s="1">
        <v>2.0525824973772301E-4</v>
      </c>
      <c r="E42" s="1">
        <v>3.3400229872544902E-3</v>
      </c>
      <c r="F42" s="1">
        <v>3.0639190049680698E-3</v>
      </c>
      <c r="G42" s="1">
        <v>7.3095108741749902E-3</v>
      </c>
      <c r="H42" s="1">
        <v>1.5902284306054801E-5</v>
      </c>
      <c r="I42" s="1">
        <v>3.4133183319315701E-5</v>
      </c>
      <c r="J42" s="1">
        <v>3.4947411030099702E-5</v>
      </c>
    </row>
    <row r="43" spans="1:25" x14ac:dyDescent="0.25">
      <c r="A43" t="s">
        <v>4</v>
      </c>
      <c r="B43" t="s">
        <v>6</v>
      </c>
      <c r="C43" s="1">
        <v>198.229621398744</v>
      </c>
      <c r="D43" s="1">
        <v>1.65415761526104</v>
      </c>
      <c r="E43" s="1">
        <v>1.57287844460877</v>
      </c>
      <c r="F43" s="1">
        <v>1.56939321384335</v>
      </c>
      <c r="G43" s="1">
        <v>1.57249377828542</v>
      </c>
      <c r="H43" s="1">
        <v>0.26641232718243202</v>
      </c>
      <c r="I43" s="1">
        <v>3.3414647768180303E-2</v>
      </c>
      <c r="J43" s="1">
        <v>3.7212053639683502E-2</v>
      </c>
    </row>
    <row r="44" spans="1:25" x14ac:dyDescent="0.25">
      <c r="A44" t="s">
        <v>4</v>
      </c>
      <c r="B44" t="s">
        <v>5</v>
      </c>
      <c r="C44" s="1">
        <v>1.0186362556870199E-4</v>
      </c>
      <c r="D44" s="1">
        <v>9.1794279871235498E-4</v>
      </c>
      <c r="E44" s="1">
        <v>1.49370368918259E-2</v>
      </c>
      <c r="F44" s="1">
        <v>1.37022623453242E-2</v>
      </c>
      <c r="G44" s="1">
        <v>3.2689126393858403E-2</v>
      </c>
      <c r="H44" s="1">
        <v>7.1117177411733501E-5</v>
      </c>
      <c r="I44" s="1">
        <v>1.5264823638090299E-4</v>
      </c>
      <c r="J44" s="1">
        <v>1.56289573401858E-4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2F353-D0F1-4D5C-AD95-9DD1502405DA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0.9902974287252021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1.021058439996998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1.0096040108637652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1.0045594838510246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1755166870.273</v>
      </c>
      <c r="C18" s="1">
        <v>-7.0518630799451401E-5</v>
      </c>
      <c r="D18" s="1">
        <v>5.6768104394569197E-2</v>
      </c>
      <c r="E18" s="1">
        <v>0.97117134578032105</v>
      </c>
      <c r="F18" s="1">
        <v>0.89255342613907096</v>
      </c>
      <c r="G18" s="1">
        <v>2.12509954009515</v>
      </c>
      <c r="H18" s="1">
        <v>2.67131507600003E-2</v>
      </c>
      <c r="I18" s="1">
        <v>0.457000402784349</v>
      </c>
      <c r="J18" s="1">
        <v>0.42000546764934399</v>
      </c>
      <c r="L18" s="4">
        <f>D18-1/$R$1*$N$7/$N$6*C18</f>
        <v>5.6784487836781312E-2</v>
      </c>
      <c r="M18" s="4">
        <f>L18/G18</f>
        <v>2.6720860254027829E-2</v>
      </c>
      <c r="O18" s="1">
        <f ca="1">C18-Summary!B$5</f>
        <v>-6.3481055695522885E-5</v>
      </c>
      <c r="P18" s="1">
        <f ca="1">D18-Summary!C$5</f>
        <v>5.6755833841593675E-2</v>
      </c>
      <c r="Q18" s="1">
        <f ca="1">E18-Summary!D$5</f>
        <v>0.97110743003827016</v>
      </c>
      <c r="R18" s="1">
        <f ca="1">F18-Summary!E$5</f>
        <v>0.89247066039183509</v>
      </c>
      <c r="S18" s="1">
        <f ca="1">G18-Summary!F$5</f>
        <v>2.1248797251243019</v>
      </c>
      <c r="T18" s="1">
        <f ca="1">P18/S18</f>
        <v>2.6710139482494028E-2</v>
      </c>
      <c r="U18" s="1">
        <f ca="1">Q18/S18</f>
        <v>0.45701759895208283</v>
      </c>
      <c r="V18" s="1">
        <f ca="1">R18/S18</f>
        <v>0.42000996566505761</v>
      </c>
      <c r="X18" s="4">
        <f ca="1">P18-1/$R$1*$N$7/$N$6*O18</f>
        <v>5.6770582259079397E-2</v>
      </c>
      <c r="Y18" s="4">
        <f ca="1">X18/S18</f>
        <v>2.6717080307102282E-2</v>
      </c>
    </row>
    <row r="19" spans="1:25" x14ac:dyDescent="0.25">
      <c r="A19">
        <v>2</v>
      </c>
      <c r="B19">
        <v>1755166876.273</v>
      </c>
      <c r="C19" s="1">
        <v>-1.73403966869126E-4</v>
      </c>
      <c r="D19" s="1">
        <v>5.6816235176867201E-2</v>
      </c>
      <c r="E19" s="1">
        <v>0.97339372581913997</v>
      </c>
      <c r="F19" s="1">
        <v>0.89422437379092801</v>
      </c>
      <c r="G19" s="1">
        <v>2.1292346219717802</v>
      </c>
      <c r="H19" s="1">
        <v>2.6683877197268301E-2</v>
      </c>
      <c r="I19" s="1">
        <v>0.45715663073227902</v>
      </c>
      <c r="J19" s="1">
        <v>0.41997456013693202</v>
      </c>
      <c r="L19" s="4">
        <f t="shared" ref="L19:L36" si="0">D19-1/$R$1*$N$7/$N$6*C19</f>
        <v>5.6856521748491526E-2</v>
      </c>
      <c r="M19" s="4">
        <f t="shared" ref="M19:M37" si="1">L19/G19</f>
        <v>2.67027978794744E-2</v>
      </c>
      <c r="O19" s="1">
        <f ca="1">C19-Summary!B$5</f>
        <v>-1.6636639176519747E-4</v>
      </c>
      <c r="P19" s="1">
        <f ca="1">D19-Summary!C$5</f>
        <v>5.680396462389168E-2</v>
      </c>
      <c r="Q19" s="1">
        <f ca="1">E19-Summary!D$5</f>
        <v>0.97332981007708907</v>
      </c>
      <c r="R19" s="1">
        <f ca="1">F19-Summary!E$5</f>
        <v>0.89414160804369214</v>
      </c>
      <c r="S19" s="1">
        <f ca="1">G19-Summary!F$5</f>
        <v>2.129014807000932</v>
      </c>
      <c r="T19" s="1">
        <f t="shared" ref="T19:T37" ca="1" si="2">P19/S19</f>
        <v>2.6680868746004362E-2</v>
      </c>
      <c r="U19" s="1">
        <f t="shared" ref="U19:U37" ca="1" si="3">Q19/S19</f>
        <v>0.45717380963084253</v>
      </c>
      <c r="V19" s="1">
        <f t="shared" ref="V19:V37" ca="1" si="4">R19/S19</f>
        <v>0.41997904622525284</v>
      </c>
      <c r="X19" s="4">
        <f t="shared" ref="X19:X37" ca="1" si="5">P19-1/$R$1*$N$7/$N$6*O19</f>
        <v>5.684261617078961E-2</v>
      </c>
      <c r="Y19" s="4">
        <f t="shared" ref="Y19:Y37" ca="1" si="6">X19/S19</f>
        <v>2.6699023409264961E-2</v>
      </c>
    </row>
    <row r="20" spans="1:25" x14ac:dyDescent="0.25">
      <c r="A20">
        <v>3</v>
      </c>
      <c r="B20">
        <v>1755166882.2690001</v>
      </c>
      <c r="C20" s="1">
        <v>4.4538570855215698E-5</v>
      </c>
      <c r="D20" s="1">
        <v>5.7009744036443502E-2</v>
      </c>
      <c r="E20" s="1">
        <v>0.97528890544965796</v>
      </c>
      <c r="F20" s="1">
        <v>0.89678089338049005</v>
      </c>
      <c r="G20" s="1">
        <v>2.1346099187237502</v>
      </c>
      <c r="H20" s="1">
        <v>2.6707335863279599E-2</v>
      </c>
      <c r="I20" s="1">
        <v>0.45689326977022698</v>
      </c>
      <c r="J20" s="1">
        <v>0.42011464741841797</v>
      </c>
      <c r="L20" s="4">
        <f t="shared" si="0"/>
        <v>5.6999396485823979E-2</v>
      </c>
      <c r="M20" s="4">
        <f t="shared" si="1"/>
        <v>2.6702488349676097E-2</v>
      </c>
      <c r="O20" s="1">
        <f ca="1">C20-Summary!B$5</f>
        <v>5.1576145959144214E-5</v>
      </c>
      <c r="P20" s="1">
        <f ca="1">D20-Summary!C$5</f>
        <v>5.6997473483467981E-2</v>
      </c>
      <c r="Q20" s="1">
        <f ca="1">E20-Summary!D$5</f>
        <v>0.97522498970760707</v>
      </c>
      <c r="R20" s="1">
        <f ca="1">F20-Summary!E$5</f>
        <v>0.89669812763325418</v>
      </c>
      <c r="S20" s="1">
        <f ca="1">G20-Summary!F$5</f>
        <v>2.1343901037529021</v>
      </c>
      <c r="T20" s="1">
        <f t="shared" ca="1" si="2"/>
        <v>2.6704337404511582E-2</v>
      </c>
      <c r="U20" s="1">
        <f t="shared" ca="1" si="3"/>
        <v>0.45691037828223957</v>
      </c>
      <c r="V20" s="1">
        <f t="shared" ca="1" si="4"/>
        <v>0.42011913663607614</v>
      </c>
      <c r="X20" s="4">
        <f t="shared" ca="1" si="5"/>
        <v>5.6985490908122063E-2</v>
      </c>
      <c r="Y20" s="4">
        <f t="shared" ca="1" si="6"/>
        <v>2.6698723353300959E-2</v>
      </c>
    </row>
    <row r="21" spans="1:25" x14ac:dyDescent="0.25">
      <c r="A21">
        <v>4</v>
      </c>
      <c r="B21">
        <v>1755166888.2720001</v>
      </c>
      <c r="C21" s="1">
        <v>1.5539151424110699E-5</v>
      </c>
      <c r="D21" s="1">
        <v>5.7234106617596099E-2</v>
      </c>
      <c r="E21" s="1">
        <v>0.97968813697852097</v>
      </c>
      <c r="F21" s="1">
        <v>0.90079887582205798</v>
      </c>
      <c r="G21" s="1">
        <v>2.14457814348859</v>
      </c>
      <c r="H21" s="1">
        <v>2.66878158724928E-2</v>
      </c>
      <c r="I21" s="1">
        <v>0.45682090902262901</v>
      </c>
      <c r="J21" s="1">
        <v>0.42003546411077602</v>
      </c>
      <c r="L21" s="4">
        <f t="shared" si="0"/>
        <v>5.7230496439881415E-2</v>
      </c>
      <c r="M21" s="4">
        <f t="shared" si="1"/>
        <v>2.668613247488592E-2</v>
      </c>
      <c r="O21" s="1">
        <f ca="1">C21-Summary!B$5</f>
        <v>2.2576726528039219E-5</v>
      </c>
      <c r="P21" s="1">
        <f ca="1">D21-Summary!C$5</f>
        <v>5.7221836064620578E-2</v>
      </c>
      <c r="Q21" s="1">
        <f ca="1">E21-Summary!D$5</f>
        <v>0.97962422123647008</v>
      </c>
      <c r="R21" s="1">
        <f ca="1">F21-Summary!E$5</f>
        <v>0.90071611007482211</v>
      </c>
      <c r="S21" s="1">
        <f ca="1">G21-Summary!F$5</f>
        <v>2.1443583285177419</v>
      </c>
      <c r="T21" s="1">
        <f t="shared" ca="1" si="2"/>
        <v>2.6684829351339982E-2</v>
      </c>
      <c r="U21" s="1">
        <f t="shared" ca="1" si="3"/>
        <v>0.45683793058673261</v>
      </c>
      <c r="V21" s="1">
        <f t="shared" ca="1" si="4"/>
        <v>0.42003992434297571</v>
      </c>
      <c r="X21" s="4">
        <f t="shared" ca="1" si="5"/>
        <v>5.7216590862179499E-2</v>
      </c>
      <c r="Y21" s="4">
        <f t="shared" ca="1" si="6"/>
        <v>2.6682383303787516E-2</v>
      </c>
    </row>
    <row r="22" spans="1:25" x14ac:dyDescent="0.25">
      <c r="A22">
        <v>5</v>
      </c>
      <c r="B22">
        <v>1755166895.273</v>
      </c>
      <c r="C22" s="1">
        <v>-7.8936924390141802E-5</v>
      </c>
      <c r="D22" s="1">
        <v>5.6566942519911803E-2</v>
      </c>
      <c r="E22" s="1">
        <v>0.97170186757620802</v>
      </c>
      <c r="F22" s="1">
        <v>0.892857214067729</v>
      </c>
      <c r="G22" s="1">
        <v>2.12696577989376</v>
      </c>
      <c r="H22" s="1">
        <v>2.6595135217801699E-2</v>
      </c>
      <c r="I22" s="1">
        <v>0.456848848609469</v>
      </c>
      <c r="J22" s="1">
        <v>0.41977977384870002</v>
      </c>
      <c r="L22" s="4">
        <f t="shared" si="0"/>
        <v>5.6585281766214329E-2</v>
      </c>
      <c r="M22" s="4">
        <f t="shared" si="1"/>
        <v>2.6603757475139402E-2</v>
      </c>
      <c r="O22" s="1">
        <f ca="1">C22-Summary!B$5</f>
        <v>-7.1899349286213285E-5</v>
      </c>
      <c r="P22" s="1">
        <f ca="1">D22-Summary!C$5</f>
        <v>5.6554671966936282E-2</v>
      </c>
      <c r="Q22" s="1">
        <f ca="1">E22-Summary!D$5</f>
        <v>0.97163795183415713</v>
      </c>
      <c r="R22" s="1">
        <f ca="1">F22-Summary!E$5</f>
        <v>0.89277444832049313</v>
      </c>
      <c r="S22" s="1">
        <f ca="1">G22-Summary!F$5</f>
        <v>2.1267459649229119</v>
      </c>
      <c r="T22" s="1">
        <f t="shared" ca="1" si="2"/>
        <v>2.6592114384938408E-2</v>
      </c>
      <c r="U22" s="1">
        <f t="shared" ca="1" si="3"/>
        <v>0.45686601402315397</v>
      </c>
      <c r="V22" s="1">
        <f t="shared" ca="1" si="4"/>
        <v>0.41978424459023411</v>
      </c>
      <c r="X22" s="4">
        <f t="shared" ca="1" si="5"/>
        <v>5.6571376188512414E-2</v>
      </c>
      <c r="Y22" s="4">
        <f t="shared" ca="1" si="6"/>
        <v>2.6599968741712391E-2</v>
      </c>
    </row>
    <row r="23" spans="1:25" x14ac:dyDescent="0.25">
      <c r="A23">
        <v>6</v>
      </c>
      <c r="B23">
        <v>1755166901.273</v>
      </c>
      <c r="C23" s="1">
        <v>-7.80015619777293E-5</v>
      </c>
      <c r="D23" s="1">
        <v>5.6236892748953299E-2</v>
      </c>
      <c r="E23" s="1">
        <v>0.96611752785586003</v>
      </c>
      <c r="F23" s="1">
        <v>0.88828217398280696</v>
      </c>
      <c r="G23" s="1">
        <v>2.1161332185345501</v>
      </c>
      <c r="H23" s="1">
        <v>2.6575308329547399E-2</v>
      </c>
      <c r="I23" s="1">
        <v>0.45654853834056203</v>
      </c>
      <c r="J23" s="1">
        <v>0.41976666034190002</v>
      </c>
      <c r="L23" s="4">
        <f t="shared" si="0"/>
        <v>5.6255014684513154E-2</v>
      </c>
      <c r="M23" s="4">
        <f t="shared" si="1"/>
        <v>2.6583872032154236E-2</v>
      </c>
      <c r="O23" s="1">
        <f ca="1">C23-Summary!B$5</f>
        <v>-7.0963986873800783E-5</v>
      </c>
      <c r="P23" s="1">
        <f ca="1">D23-Summary!C$5</f>
        <v>5.6224622195977778E-2</v>
      </c>
      <c r="Q23" s="1">
        <f ca="1">E23-Summary!D$5</f>
        <v>0.96605361211380913</v>
      </c>
      <c r="R23" s="1">
        <f ca="1">F23-Summary!E$5</f>
        <v>0.88819940823557109</v>
      </c>
      <c r="S23" s="1">
        <f ca="1">G23-Summary!F$5</f>
        <v>2.1159134035637019</v>
      </c>
      <c r="T23" s="1">
        <f t="shared" ca="1" si="2"/>
        <v>2.6572269971579236E-2</v>
      </c>
      <c r="U23" s="1">
        <f t="shared" ca="1" si="3"/>
        <v>0.45656576043553809</v>
      </c>
      <c r="V23" s="1">
        <f t="shared" ca="1" si="4"/>
        <v>0.41977115260937986</v>
      </c>
      <c r="X23" s="4">
        <f t="shared" ca="1" si="5"/>
        <v>5.6241109106811238E-2</v>
      </c>
      <c r="Y23" s="4">
        <f t="shared" ca="1" si="6"/>
        <v>2.6580061836220623E-2</v>
      </c>
    </row>
    <row r="24" spans="1:25" x14ac:dyDescent="0.25">
      <c r="A24">
        <v>7</v>
      </c>
      <c r="B24">
        <v>1755166907.2709999</v>
      </c>
      <c r="C24" s="1">
        <v>-3.1232312274876701E-5</v>
      </c>
      <c r="D24" s="1">
        <v>5.6069503433198303E-2</v>
      </c>
      <c r="E24" s="1">
        <v>0.961129781190451</v>
      </c>
      <c r="F24" s="1">
        <v>0.88349820686165104</v>
      </c>
      <c r="G24" s="1">
        <v>2.1036517616867201</v>
      </c>
      <c r="H24" s="1">
        <v>2.6653415006408301E-2</v>
      </c>
      <c r="I24" s="1">
        <v>0.45688635291033503</v>
      </c>
      <c r="J24" s="1">
        <v>0.41998310887409102</v>
      </c>
      <c r="L24" s="4">
        <f t="shared" si="0"/>
        <v>5.6076759569307376E-2</v>
      </c>
      <c r="M24" s="4">
        <f t="shared" si="1"/>
        <v>2.6656864311203631E-2</v>
      </c>
      <c r="O24" s="1">
        <f ca="1">C24-Summary!B$5</f>
        <v>-2.4194737170948181E-5</v>
      </c>
      <c r="P24" s="1">
        <f ca="1">D24-Summary!C$5</f>
        <v>5.6057232880222782E-2</v>
      </c>
      <c r="Q24" s="1">
        <f ca="1">E24-Summary!D$5</f>
        <v>0.96106586544840011</v>
      </c>
      <c r="R24" s="1">
        <f ca="1">F24-Summary!E$5</f>
        <v>0.88341544111441517</v>
      </c>
      <c r="S24" s="1">
        <f ca="1">G24-Summary!F$5</f>
        <v>2.103431946715872</v>
      </c>
      <c r="T24" s="1">
        <f t="shared" ca="1" si="2"/>
        <v>2.6650366781652241E-2</v>
      </c>
      <c r="U24" s="1">
        <f t="shared" ca="1" si="3"/>
        <v>0.45690371250133877</v>
      </c>
      <c r="V24" s="1">
        <f t="shared" ca="1" si="4"/>
        <v>0.41998765041755137</v>
      </c>
      <c r="X24" s="4">
        <f t="shared" ca="1" si="5"/>
        <v>5.606285399160546E-2</v>
      </c>
      <c r="Y24" s="4">
        <f t="shared" ca="1" si="6"/>
        <v>2.6653039134038756E-2</v>
      </c>
    </row>
    <row r="25" spans="1:25" x14ac:dyDescent="0.25">
      <c r="A25">
        <v>8</v>
      </c>
      <c r="B25">
        <v>1755166913.2720001</v>
      </c>
      <c r="C25" s="1">
        <v>-1.5002187674963E-4</v>
      </c>
      <c r="D25" s="1">
        <v>5.6347538830980398E-2</v>
      </c>
      <c r="E25" s="1">
        <v>0.96528318425155102</v>
      </c>
      <c r="F25" s="1">
        <v>0.88741278509309596</v>
      </c>
      <c r="G25" s="1">
        <v>2.1131773711638702</v>
      </c>
      <c r="H25" s="1">
        <v>2.66648411060477E-2</v>
      </c>
      <c r="I25" s="1">
        <v>0.45679231541264398</v>
      </c>
      <c r="J25" s="1">
        <v>0.41994240389027798</v>
      </c>
      <c r="L25" s="4">
        <f t="shared" si="0"/>
        <v>5.6382393091768165E-2</v>
      </c>
      <c r="M25" s="4">
        <f t="shared" si="1"/>
        <v>2.668133487569695E-2</v>
      </c>
      <c r="O25" s="1">
        <f ca="1">C25-Summary!B$5</f>
        <v>-1.4298430164570147E-4</v>
      </c>
      <c r="P25" s="1">
        <f ca="1">D25-Summary!C$5</f>
        <v>5.6335268278004877E-2</v>
      </c>
      <c r="Q25" s="1">
        <f ca="1">E25-Summary!D$5</f>
        <v>0.96521926850950013</v>
      </c>
      <c r="R25" s="1">
        <f ca="1">F25-Summary!E$5</f>
        <v>0.88733001934586009</v>
      </c>
      <c r="S25" s="1">
        <f ca="1">G25-Summary!F$5</f>
        <v>2.1129575561930221</v>
      </c>
      <c r="T25" s="1">
        <f t="shared" ca="1" si="2"/>
        <v>2.6661807811940053E-2</v>
      </c>
      <c r="U25" s="1">
        <f t="shared" ca="1" si="3"/>
        <v>0.45680958696045182</v>
      </c>
      <c r="V25" s="1">
        <f t="shared" ca="1" si="4"/>
        <v>0.41994692072499024</v>
      </c>
      <c r="X25" s="4">
        <f t="shared" ca="1" si="5"/>
        <v>5.636848751406625E-2</v>
      </c>
      <c r="Y25" s="4">
        <f t="shared" ca="1" si="6"/>
        <v>2.6677529488868208E-2</v>
      </c>
    </row>
    <row r="26" spans="1:25" x14ac:dyDescent="0.25">
      <c r="A26">
        <v>9</v>
      </c>
      <c r="B26">
        <v>1755166919.2709999</v>
      </c>
      <c r="C26" s="1">
        <v>-1.6966286963774699E-4</v>
      </c>
      <c r="D26" s="1">
        <v>5.6920205484363301E-2</v>
      </c>
      <c r="E26" s="1">
        <v>0.97626933417846296</v>
      </c>
      <c r="F26" s="1">
        <v>0.89727689052987403</v>
      </c>
      <c r="G26" s="1">
        <v>2.1355112811317101</v>
      </c>
      <c r="H26" s="1">
        <v>2.6654134767294901E-2</v>
      </c>
      <c r="I26" s="1">
        <v>0.45715953027468298</v>
      </c>
      <c r="J26" s="1">
        <v>0.42016958583068698</v>
      </c>
      <c r="L26" s="4">
        <f t="shared" si="0"/>
        <v>5.6959622894893529E-2</v>
      </c>
      <c r="M26" s="4">
        <f t="shared" si="1"/>
        <v>2.6672592834399773E-2</v>
      </c>
      <c r="O26" s="1">
        <f ca="1">C26-Summary!B$5</f>
        <v>-1.6262529453381846E-4</v>
      </c>
      <c r="P26" s="1">
        <f ca="1">D26-Summary!C$5</f>
        <v>5.690793493138778E-2</v>
      </c>
      <c r="Q26" s="1">
        <f ca="1">E26-Summary!D$5</f>
        <v>0.97620541843641206</v>
      </c>
      <c r="R26" s="1">
        <f ca="1">F26-Summary!E$5</f>
        <v>0.89719412478263816</v>
      </c>
      <c r="S26" s="1">
        <f ca="1">G26-Summary!F$5</f>
        <v>2.135291466160862</v>
      </c>
      <c r="T26" s="1">
        <f t="shared" ca="1" si="2"/>
        <v>2.6651132097532875E-2</v>
      </c>
      <c r="U26" s="1">
        <f t="shared" ca="1" si="3"/>
        <v>0.45717665897460658</v>
      </c>
      <c r="V26" s="1">
        <f t="shared" ca="1" si="4"/>
        <v>0.42017407880889651</v>
      </c>
      <c r="X26" s="4">
        <f t="shared" ca="1" si="5"/>
        <v>5.6945717317191613E-2</v>
      </c>
      <c r="Y26" s="4">
        <f t="shared" ca="1" si="6"/>
        <v>2.6668826349770844E-2</v>
      </c>
    </row>
    <row r="27" spans="1:25" x14ac:dyDescent="0.25">
      <c r="A27">
        <v>10</v>
      </c>
      <c r="B27">
        <v>1755166925.27</v>
      </c>
      <c r="C27" s="1">
        <v>-2.7490676656098899E-5</v>
      </c>
      <c r="D27" s="1">
        <v>5.6612176391953303E-2</v>
      </c>
      <c r="E27" s="1">
        <v>0.97243642177318901</v>
      </c>
      <c r="F27" s="1">
        <v>0.89389166477149096</v>
      </c>
      <c r="G27" s="1">
        <v>2.1286607915573001</v>
      </c>
      <c r="H27" s="1">
        <v>2.6595207943176599E-2</v>
      </c>
      <c r="I27" s="1">
        <v>0.45683014674299799</v>
      </c>
      <c r="J27" s="1">
        <v>0.41993147443540302</v>
      </c>
      <c r="L27" s="4">
        <f t="shared" si="0"/>
        <v>5.6618563241885883E-2</v>
      </c>
      <c r="M27" s="4">
        <f t="shared" si="1"/>
        <v>2.6598208350737031E-2</v>
      </c>
      <c r="O27" s="1">
        <f ca="1">C27-Summary!B$5</f>
        <v>-2.0453101552170379E-5</v>
      </c>
      <c r="P27" s="1">
        <f ca="1">D27-Summary!C$5</f>
        <v>5.6599905838977782E-2</v>
      </c>
      <c r="Q27" s="1">
        <f ca="1">E27-Summary!D$5</f>
        <v>0.97237250603113812</v>
      </c>
      <c r="R27" s="1">
        <f ca="1">F27-Summary!E$5</f>
        <v>0.89380889902425509</v>
      </c>
      <c r="S27" s="1">
        <f ca="1">G27-Summary!F$5</f>
        <v>2.128440976586452</v>
      </c>
      <c r="T27" s="1">
        <f t="shared" ca="1" si="2"/>
        <v>2.6592189523503489E-2</v>
      </c>
      <c r="U27" s="1">
        <f t="shared" ca="1" si="3"/>
        <v>0.45684729655534462</v>
      </c>
      <c r="V27" s="1">
        <f t="shared" ca="1" si="4"/>
        <v>0.41993595728349797</v>
      </c>
      <c r="X27" s="4">
        <f t="shared" ca="1" si="5"/>
        <v>5.6604657664183967E-2</v>
      </c>
      <c r="Y27" s="4">
        <f t="shared" ca="1" si="6"/>
        <v>2.6594422061430759E-2</v>
      </c>
    </row>
    <row r="28" spans="1:25" x14ac:dyDescent="0.25">
      <c r="A28">
        <v>11</v>
      </c>
      <c r="B28">
        <v>1755166931.2739999</v>
      </c>
      <c r="C28" s="1">
        <v>-2.2203694175527299E-4</v>
      </c>
      <c r="D28" s="1">
        <v>5.6943311448659599E-2</v>
      </c>
      <c r="E28" s="1">
        <v>0.97508892610353803</v>
      </c>
      <c r="F28" s="1">
        <v>0.89647900644190404</v>
      </c>
      <c r="G28" s="1">
        <v>2.1352147111036301</v>
      </c>
      <c r="H28" s="1">
        <v>2.6668658263049899E-2</v>
      </c>
      <c r="I28" s="1">
        <v>0.45667019856731</v>
      </c>
      <c r="J28" s="1">
        <v>0.41985426654284302</v>
      </c>
      <c r="L28" s="4">
        <f t="shared" si="0"/>
        <v>5.6994896815008349E-2</v>
      </c>
      <c r="M28" s="4">
        <f t="shared" si="1"/>
        <v>2.6692817597509598E-2</v>
      </c>
      <c r="O28" s="1">
        <f ca="1">C28-Summary!B$5</f>
        <v>-2.1499936665134446E-4</v>
      </c>
      <c r="P28" s="1">
        <f ca="1">D28-Summary!C$5</f>
        <v>5.6931040895684078E-2</v>
      </c>
      <c r="Q28" s="1">
        <f ca="1">E28-Summary!D$5</f>
        <v>0.97502501036148714</v>
      </c>
      <c r="R28" s="1">
        <f ca="1">F28-Summary!E$5</f>
        <v>0.89639624069466817</v>
      </c>
      <c r="S28" s="1">
        <f ca="1">G28-Summary!F$5</f>
        <v>2.134994896132782</v>
      </c>
      <c r="T28" s="1">
        <f t="shared" ca="1" si="2"/>
        <v>2.6665656671501173E-2</v>
      </c>
      <c r="U28" s="1">
        <f t="shared" ca="1" si="3"/>
        <v>0.45668727926591129</v>
      </c>
      <c r="V28" s="1">
        <f t="shared" ca="1" si="4"/>
        <v>0.41985872768049864</v>
      </c>
      <c r="X28" s="4">
        <f t="shared" ca="1" si="5"/>
        <v>5.6980991237306433E-2</v>
      </c>
      <c r="Y28" s="4">
        <f t="shared" ca="1" si="6"/>
        <v>2.668905267198475E-2</v>
      </c>
    </row>
    <row r="29" spans="1:25" x14ac:dyDescent="0.25">
      <c r="A29">
        <v>12</v>
      </c>
      <c r="B29">
        <v>1755166938.2709999</v>
      </c>
      <c r="C29" s="1">
        <v>-5.6487982082702599E-5</v>
      </c>
      <c r="D29" s="1">
        <v>5.6890361061708902E-2</v>
      </c>
      <c r="E29" s="1">
        <v>0.97519245815986799</v>
      </c>
      <c r="F29" s="1">
        <v>0.89641481241612897</v>
      </c>
      <c r="G29" s="1">
        <v>2.1347748445457899</v>
      </c>
      <c r="H29" s="1">
        <v>2.66493495588352E-2</v>
      </c>
      <c r="I29" s="1">
        <v>0.45681279253005003</v>
      </c>
      <c r="J29" s="1">
        <v>0.41991070613671899</v>
      </c>
      <c r="L29" s="4">
        <f t="shared" si="0"/>
        <v>5.6903484793404187E-2</v>
      </c>
      <c r="M29" s="4">
        <f t="shared" si="1"/>
        <v>2.6655497154085765E-2</v>
      </c>
      <c r="O29" s="1">
        <f ca="1">C29-Summary!B$5</f>
        <v>-4.9450406978774082E-5</v>
      </c>
      <c r="P29" s="1">
        <f ca="1">D29-Summary!C$5</f>
        <v>5.6878090508733381E-2</v>
      </c>
      <c r="Q29" s="1">
        <f ca="1">E29-Summary!D$5</f>
        <v>0.9751285424178171</v>
      </c>
      <c r="R29" s="1">
        <f ca="1">F29-Summary!E$5</f>
        <v>0.8963320466688931</v>
      </c>
      <c r="S29" s="1">
        <f ca="1">G29-Summary!F$5</f>
        <v>2.1345550295749418</v>
      </c>
      <c r="T29" s="1">
        <f t="shared" ca="1" si="2"/>
        <v>2.6646345360353454E-2</v>
      </c>
      <c r="U29" s="1">
        <f t="shared" ca="1" si="3"/>
        <v>0.45682989143268721</v>
      </c>
      <c r="V29" s="1">
        <f t="shared" ca="1" si="4"/>
        <v>0.41991517400578871</v>
      </c>
      <c r="X29" s="4">
        <f t="shared" ca="1" si="5"/>
        <v>5.6889579215702271E-2</v>
      </c>
      <c r="Y29" s="4">
        <f t="shared" ca="1" si="6"/>
        <v>2.6651727609491898E-2</v>
      </c>
    </row>
    <row r="30" spans="1:25" x14ac:dyDescent="0.25">
      <c r="A30">
        <v>13</v>
      </c>
      <c r="B30">
        <v>1755166943.2709999</v>
      </c>
      <c r="C30" s="1">
        <v>-2.4684440643109799E-5</v>
      </c>
      <c r="D30" s="1">
        <v>5.51608900245859E-2</v>
      </c>
      <c r="E30" s="1">
        <v>0.94055131472977505</v>
      </c>
      <c r="F30" s="1">
        <v>0.86448618439224201</v>
      </c>
      <c r="G30" s="1">
        <v>2.05947442548235</v>
      </c>
      <c r="H30" s="1">
        <v>2.6783964560116599E-2</v>
      </c>
      <c r="I30" s="1">
        <v>0.45669482616152601</v>
      </c>
      <c r="J30" s="1">
        <v>0.41976058245528702</v>
      </c>
      <c r="L30" s="4">
        <f t="shared" si="0"/>
        <v>5.5166624907725718E-2</v>
      </c>
      <c r="M30" s="4">
        <f t="shared" si="1"/>
        <v>2.6786749194423781E-2</v>
      </c>
      <c r="O30" s="1">
        <f ca="1">C30-Summary!B$5</f>
        <v>-1.7646865539181279E-5</v>
      </c>
      <c r="P30" s="1">
        <f ca="1">D30-Summary!C$5</f>
        <v>5.5148619471610379E-2</v>
      </c>
      <c r="Q30" s="1">
        <f ca="1">E30-Summary!D$5</f>
        <v>0.94048739898772415</v>
      </c>
      <c r="R30" s="1">
        <f ca="1">F30-Summary!E$5</f>
        <v>0.86440341864500614</v>
      </c>
      <c r="S30" s="1">
        <f ca="1">G30-Summary!F$5</f>
        <v>2.0592546105115019</v>
      </c>
      <c r="T30" s="1">
        <f t="shared" ca="1" si="2"/>
        <v>2.6780864877078953E-2</v>
      </c>
      <c r="U30" s="1">
        <f t="shared" ca="1" si="3"/>
        <v>0.45671253772456766</v>
      </c>
      <c r="V30" s="1">
        <f t="shared" ca="1" si="4"/>
        <v>0.41976519767523812</v>
      </c>
      <c r="X30" s="4">
        <f t="shared" ca="1" si="5"/>
        <v>5.5152719330023803E-2</v>
      </c>
      <c r="Y30" s="4">
        <f t="shared" ca="1" si="6"/>
        <v>2.678285582001165E-2</v>
      </c>
    </row>
    <row r="31" spans="1:25" x14ac:dyDescent="0.25">
      <c r="A31">
        <v>14</v>
      </c>
      <c r="B31">
        <v>1755166950.2709999</v>
      </c>
      <c r="C31" s="1">
        <v>-8.2678365184333399E-5</v>
      </c>
      <c r="D31" s="1">
        <v>5.5885791891755E-2</v>
      </c>
      <c r="E31" s="1">
        <v>0.95908775140740699</v>
      </c>
      <c r="F31" s="1">
        <v>0.88094377237049704</v>
      </c>
      <c r="G31" s="1">
        <v>2.0989188419137399</v>
      </c>
      <c r="H31" s="1">
        <v>2.6625989902877598E-2</v>
      </c>
      <c r="I31" s="1">
        <v>0.45694370466126799</v>
      </c>
      <c r="J31" s="1">
        <v>0.41971311838206699</v>
      </c>
      <c r="L31" s="4">
        <f t="shared" si="0"/>
        <v>5.5905000378970837E-2</v>
      </c>
      <c r="M31" s="4">
        <f t="shared" si="1"/>
        <v>2.6635141513141166E-2</v>
      </c>
      <c r="O31" s="1">
        <f ca="1">C31-Summary!B$5</f>
        <v>-7.5640790080404882E-5</v>
      </c>
      <c r="P31" s="1">
        <f ca="1">D31-Summary!C$5</f>
        <v>5.5873521338779479E-2</v>
      </c>
      <c r="Q31" s="1">
        <f ca="1">E31-Summary!D$5</f>
        <v>0.95902383566535609</v>
      </c>
      <c r="R31" s="1">
        <f ca="1">F31-Summary!E$5</f>
        <v>0.88086100662326117</v>
      </c>
      <c r="S31" s="1">
        <f ca="1">G31-Summary!F$5</f>
        <v>2.0986990269428918</v>
      </c>
      <c r="T31" s="1">
        <f t="shared" ca="1" si="2"/>
        <v>2.6622931931392119E-2</v>
      </c>
      <c r="U31" s="1">
        <f t="shared" ca="1" si="3"/>
        <v>0.45696110940802009</v>
      </c>
      <c r="V31" s="1">
        <f t="shared" ca="1" si="4"/>
        <v>0.41971764188902466</v>
      </c>
      <c r="X31" s="4">
        <f t="shared" ca="1" si="5"/>
        <v>5.5891094801268922E-2</v>
      </c>
      <c r="Y31" s="4">
        <f t="shared" ca="1" si="6"/>
        <v>2.6631305434340294E-2</v>
      </c>
    </row>
    <row r="32" spans="1:25" x14ac:dyDescent="0.25">
      <c r="A32">
        <v>15</v>
      </c>
      <c r="B32">
        <v>1755166956.27</v>
      </c>
      <c r="C32" s="1">
        <v>1.46037004519426E-5</v>
      </c>
      <c r="D32" s="1">
        <v>5.6401423046101698E-2</v>
      </c>
      <c r="E32" s="1">
        <v>0.966155785740064</v>
      </c>
      <c r="F32" s="1">
        <v>0.88808968923351195</v>
      </c>
      <c r="G32" s="1">
        <v>2.1149966047928399</v>
      </c>
      <c r="H32" s="1">
        <v>2.6667382310822201E-2</v>
      </c>
      <c r="I32" s="1">
        <v>0.45681197953255998</v>
      </c>
      <c r="J32" s="1">
        <v>0.419901236352337</v>
      </c>
      <c r="L32" s="4">
        <f t="shared" si="0"/>
        <v>5.6398030199704581E-2</v>
      </c>
      <c r="M32" s="4">
        <f t="shared" si="1"/>
        <v>2.6665778125553381E-2</v>
      </c>
      <c r="O32" s="1">
        <f ca="1">C32-Summary!B$5</f>
        <v>2.1641275555871118E-5</v>
      </c>
      <c r="P32" s="1">
        <f ca="1">D32-Summary!C$5</f>
        <v>5.6389152493126177E-2</v>
      </c>
      <c r="Q32" s="1">
        <f ca="1">E32-Summary!D$5</f>
        <v>0.96609186999801311</v>
      </c>
      <c r="R32" s="1">
        <f ca="1">F32-Summary!E$5</f>
        <v>0.88800692348627608</v>
      </c>
      <c r="S32" s="1">
        <f ca="1">G32-Summary!F$5</f>
        <v>2.1147767898219918</v>
      </c>
      <c r="T32" s="1">
        <f t="shared" ca="1" si="2"/>
        <v>2.6664351890240221E-2</v>
      </c>
      <c r="U32" s="1">
        <f t="shared" ca="1" si="3"/>
        <v>0.45682923826648036</v>
      </c>
      <c r="V32" s="1">
        <f t="shared" ca="1" si="4"/>
        <v>0.4199057450223968</v>
      </c>
      <c r="X32" s="4">
        <f t="shared" ca="1" si="5"/>
        <v>5.6384124622002665E-2</v>
      </c>
      <c r="Y32" s="4">
        <f t="shared" ca="1" si="6"/>
        <v>2.6661974395297158E-2</v>
      </c>
    </row>
    <row r="33" spans="1:25" x14ac:dyDescent="0.25">
      <c r="A33">
        <v>16</v>
      </c>
      <c r="B33">
        <v>1755166962.27</v>
      </c>
      <c r="C33" s="1">
        <v>-6.4906395222760204E-5</v>
      </c>
      <c r="D33" s="1">
        <v>5.59887047160154E-2</v>
      </c>
      <c r="E33" s="1">
        <v>0.95709641387310296</v>
      </c>
      <c r="F33" s="1">
        <v>0.88023086807611195</v>
      </c>
      <c r="G33" s="1">
        <v>2.0953222660945898</v>
      </c>
      <c r="H33" s="1">
        <v>2.6720808355829202E-2</v>
      </c>
      <c r="I33" s="1">
        <v>0.45677766583228502</v>
      </c>
      <c r="J33" s="1">
        <v>0.42009331085702001</v>
      </c>
      <c r="L33" s="4">
        <f t="shared" si="0"/>
        <v>5.6003784279575745E-2</v>
      </c>
      <c r="M33" s="4">
        <f t="shared" si="1"/>
        <v>2.6728005131143654E-2</v>
      </c>
      <c r="O33" s="1">
        <f ca="1">C33-Summary!B$5</f>
        <v>-5.7868820118831687E-5</v>
      </c>
      <c r="P33" s="1">
        <f ca="1">D33-Summary!C$5</f>
        <v>5.5976434163039879E-2</v>
      </c>
      <c r="Q33" s="1">
        <f ca="1">E33-Summary!D$5</f>
        <v>0.95703249813105207</v>
      </c>
      <c r="R33" s="1">
        <f ca="1">F33-Summary!E$5</f>
        <v>0.88014810232887608</v>
      </c>
      <c r="S33" s="1">
        <f ca="1">G33-Summary!F$5</f>
        <v>2.0951024511237417</v>
      </c>
      <c r="T33" s="1">
        <f t="shared" ca="1" si="2"/>
        <v>2.6717755083058597E-2</v>
      </c>
      <c r="U33" s="1">
        <f t="shared" ca="1" si="3"/>
        <v>0.45679508303650374</v>
      </c>
      <c r="V33" s="1">
        <f t="shared" ca="1" si="4"/>
        <v>0.42009788201851156</v>
      </c>
      <c r="X33" s="4">
        <f t="shared" ca="1" si="5"/>
        <v>5.598987870187383E-2</v>
      </c>
      <c r="Y33" s="4">
        <f t="shared" ca="1" si="6"/>
        <v>2.6724172210214715E-2</v>
      </c>
    </row>
    <row r="34" spans="1:25" x14ac:dyDescent="0.25">
      <c r="A34">
        <v>17</v>
      </c>
      <c r="B34">
        <v>1755166968.2690001</v>
      </c>
      <c r="C34" s="1">
        <v>-1.1448003989120099E-4</v>
      </c>
      <c r="D34" s="1">
        <v>5.5737692757222998E-2</v>
      </c>
      <c r="E34" s="1">
        <v>0.95493898386660203</v>
      </c>
      <c r="F34" s="1">
        <v>0.87828136395210399</v>
      </c>
      <c r="G34" s="1">
        <v>2.0907523389156899</v>
      </c>
      <c r="H34" s="1">
        <v>2.6659155998423799E-2</v>
      </c>
      <c r="I34" s="1">
        <v>0.45674419016163798</v>
      </c>
      <c r="J34" s="1">
        <v>0.420079101481525</v>
      </c>
      <c r="L34" s="4">
        <f t="shared" si="0"/>
        <v>5.5764289659300297E-2</v>
      </c>
      <c r="M34" s="4">
        <f t="shared" si="1"/>
        <v>2.6671877209627267E-2</v>
      </c>
      <c r="O34" s="1">
        <f ca="1">C34-Summary!B$5</f>
        <v>-1.0744246478727248E-4</v>
      </c>
      <c r="P34" s="1">
        <f ca="1">D34-Summary!C$5</f>
        <v>5.5725422204247477E-2</v>
      </c>
      <c r="Q34" s="1">
        <f ca="1">E34-Summary!D$5</f>
        <v>0.95487506812455114</v>
      </c>
      <c r="R34" s="1">
        <f ca="1">F34-Summary!E$5</f>
        <v>0.87819859820486812</v>
      </c>
      <c r="S34" s="1">
        <f ca="1">G34-Summary!F$5</f>
        <v>2.0905325239448418</v>
      </c>
      <c r="T34" s="1">
        <f t="shared" ca="1" si="2"/>
        <v>2.6656089568553289E-2</v>
      </c>
      <c r="U34" s="1">
        <f t="shared" ca="1" si="3"/>
        <v>0.45676164192016433</v>
      </c>
      <c r="V34" s="1">
        <f t="shared" ca="1" si="4"/>
        <v>0.4200836811415421</v>
      </c>
      <c r="X34" s="4">
        <f t="shared" ca="1" si="5"/>
        <v>5.5750384081598374E-2</v>
      </c>
      <c r="Y34" s="4">
        <f t="shared" ca="1" si="6"/>
        <v>2.6668030008161373E-2</v>
      </c>
    </row>
    <row r="35" spans="1:25" x14ac:dyDescent="0.25">
      <c r="A35">
        <v>18</v>
      </c>
      <c r="B35">
        <v>1755166974.2720001</v>
      </c>
      <c r="C35" s="1">
        <v>1.0861905419852499E-5</v>
      </c>
      <c r="D35" s="1">
        <v>5.5528083022339199E-2</v>
      </c>
      <c r="E35" s="1">
        <v>0.94927593803901</v>
      </c>
      <c r="F35" s="1">
        <v>0.87276811043675195</v>
      </c>
      <c r="G35" s="1">
        <v>2.07802888236181</v>
      </c>
      <c r="H35" s="1">
        <v>2.67215164782637E-2</v>
      </c>
      <c r="I35" s="1">
        <v>0.45681556502722598</v>
      </c>
      <c r="J35" s="1">
        <v>0.41999806539974199</v>
      </c>
      <c r="L35" s="4">
        <f t="shared" si="0"/>
        <v>5.5525559499154727E-2</v>
      </c>
      <c r="M35" s="4">
        <f t="shared" si="1"/>
        <v>2.6720302095150115E-2</v>
      </c>
      <c r="O35" s="1">
        <f ca="1">C35-Summary!B$5</f>
        <v>1.789948052378102E-5</v>
      </c>
      <c r="P35" s="1">
        <f ca="1">D35-Summary!C$5</f>
        <v>5.5515812469363678E-2</v>
      </c>
      <c r="Q35" s="1">
        <f ca="1">E35-Summary!D$5</f>
        <v>0.94921202229695911</v>
      </c>
      <c r="R35" s="1">
        <f ca="1">F35-Summary!E$5</f>
        <v>0.87268534468951608</v>
      </c>
      <c r="S35" s="1">
        <f ca="1">G35-Summary!F$5</f>
        <v>2.0778090673909619</v>
      </c>
      <c r="T35" s="1">
        <f t="shared" ca="1" si="2"/>
        <v>2.6718437868342302E-2</v>
      </c>
      <c r="U35" s="1">
        <f t="shared" ca="1" si="3"/>
        <v>0.45683313120240354</v>
      </c>
      <c r="V35" s="1">
        <f t="shared" ca="1" si="4"/>
        <v>0.4200026645303454</v>
      </c>
      <c r="X35" s="4">
        <f t="shared" ca="1" si="5"/>
        <v>5.5511653921452811E-2</v>
      </c>
      <c r="Y35" s="4">
        <f t="shared" ca="1" si="6"/>
        <v>2.6716436458310875E-2</v>
      </c>
    </row>
    <row r="36" spans="1:25" x14ac:dyDescent="0.25">
      <c r="A36">
        <v>19</v>
      </c>
      <c r="B36">
        <v>1755166980.2709999</v>
      </c>
      <c r="C36" s="1">
        <v>3.7054768228792302E-5</v>
      </c>
      <c r="D36" s="1">
        <v>5.5678074556059699E-2</v>
      </c>
      <c r="E36" s="1">
        <v>0.95702458971128901</v>
      </c>
      <c r="F36" s="1">
        <v>0.87961873311468797</v>
      </c>
      <c r="G36" s="1">
        <v>2.0948801967873898</v>
      </c>
      <c r="H36" s="1">
        <v>2.6578166446675499E-2</v>
      </c>
      <c r="I36" s="1">
        <v>0.45683977116158497</v>
      </c>
      <c r="J36" s="1">
        <v>0.419889755253607</v>
      </c>
      <c r="L36" s="4">
        <f t="shared" si="0"/>
        <v>5.5669465701249594E-2</v>
      </c>
      <c r="M36" s="4">
        <f t="shared" si="1"/>
        <v>2.657405697310122E-2</v>
      </c>
      <c r="O36" s="1">
        <f ca="1">C36-Summary!B$5</f>
        <v>4.4092343332720819E-5</v>
      </c>
      <c r="P36" s="1">
        <f ca="1">D36-Summary!C$5</f>
        <v>5.5665804003084178E-2</v>
      </c>
      <c r="Q36" s="1">
        <f ca="1">E36-Summary!D$5</f>
        <v>0.95696067396923812</v>
      </c>
      <c r="R36" s="1">
        <f ca="1">F36-Summary!E$5</f>
        <v>0.8795359673674521</v>
      </c>
      <c r="S36" s="1">
        <f ca="1">G36-Summary!F$5</f>
        <v>2.0946603818165417</v>
      </c>
      <c r="T36" s="1">
        <f t="shared" ca="1" si="2"/>
        <v>2.6575097560593286E-2</v>
      </c>
      <c r="U36" s="1">
        <f t="shared" ca="1" si="3"/>
        <v>0.45685719855900364</v>
      </c>
      <c r="V36" s="1">
        <f t="shared" ca="1" si="4"/>
        <v>0.4198943060185712</v>
      </c>
      <c r="X36" s="4">
        <f t="shared" ca="1" si="5"/>
        <v>5.5655560123547679E-2</v>
      </c>
      <c r="Y36" s="4">
        <f t="shared" ca="1" si="6"/>
        <v>2.6570207087834349E-2</v>
      </c>
    </row>
    <row r="37" spans="1:25" x14ac:dyDescent="0.25">
      <c r="A37">
        <v>20</v>
      </c>
      <c r="B37">
        <v>1755166986.2720001</v>
      </c>
      <c r="C37" s="1">
        <v>-4.4327925355752003E-5</v>
      </c>
      <c r="D37" s="1">
        <v>5.4433626666912101E-2</v>
      </c>
      <c r="E37" s="1">
        <v>0.93261683511030502</v>
      </c>
      <c r="F37" s="1">
        <v>0.85746119312431501</v>
      </c>
      <c r="G37" s="1">
        <v>2.0413263043694401</v>
      </c>
      <c r="H37" s="1">
        <v>2.6665813569539301E-2</v>
      </c>
      <c r="I37" s="1">
        <v>0.45686808283126801</v>
      </c>
      <c r="J37" s="1">
        <v>0.42005101844272802</v>
      </c>
      <c r="L37" s="4">
        <f>D37-1/$R$1*$N$7/$N$6*C37</f>
        <v>5.4443925278714625E-2</v>
      </c>
      <c r="M37" s="4">
        <f t="shared" si="1"/>
        <v>2.6670858628617046E-2</v>
      </c>
      <c r="O37" s="1">
        <f ca="1">C37-Summary!B$5</f>
        <v>-3.7290350251823486E-5</v>
      </c>
      <c r="P37" s="1">
        <f ca="1">D37-Summary!C$5</f>
        <v>5.442135611393658E-2</v>
      </c>
      <c r="Q37" s="1">
        <f ca="1">E37-Summary!D$5</f>
        <v>0.93255291936825413</v>
      </c>
      <c r="R37" s="1">
        <f ca="1">F37-Summary!E$5</f>
        <v>0.85737842737707914</v>
      </c>
      <c r="S37" s="1">
        <f ca="1">G37-Summary!F$5</f>
        <v>2.041106489398592</v>
      </c>
      <c r="T37" s="1">
        <f t="shared" ca="1" si="2"/>
        <v>2.6662673602087135E-2</v>
      </c>
      <c r="U37" s="1">
        <f t="shared" ca="1" si="3"/>
        <v>0.45688597053210539</v>
      </c>
      <c r="V37" s="1">
        <f t="shared" ca="1" si="4"/>
        <v>0.42005570597627367</v>
      </c>
      <c r="X37" s="4">
        <f t="shared" ca="1" si="5"/>
        <v>5.4430019701012702E-2</v>
      </c>
      <c r="Y37" s="4">
        <f t="shared" ca="1" si="6"/>
        <v>2.6666918156264548E-2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-6.3313640655501003E-5</v>
      </c>
      <c r="D40" s="1">
        <v>5.6261470441309802E-2</v>
      </c>
      <c r="E40" s="1">
        <v>0.96397546137971601</v>
      </c>
      <c r="F40" s="1">
        <v>0.88611751189987198</v>
      </c>
      <c r="G40" s="1">
        <v>2.1100655922307201</v>
      </c>
      <c r="H40" s="1">
        <v>2.6663551375387499E-2</v>
      </c>
      <c r="I40" s="1">
        <v>0.45684578605334503</v>
      </c>
      <c r="J40" s="1">
        <v>0.41994771539202003</v>
      </c>
      <c r="L40">
        <f>AVERAGE(L18:L37)</f>
        <v>5.6276179963618458E-2</v>
      </c>
      <c r="M40">
        <f t="shared" ref="M40:Y40" si="7">AVERAGE(M18:M37)</f>
        <v>2.6670499622987415E-2</v>
      </c>
      <c r="O40">
        <f t="shared" ca="1" si="7"/>
        <v>-5.6276065551572452E-5</v>
      </c>
      <c r="P40">
        <f t="shared" ca="1" si="7"/>
        <v>5.6249199888334336E-2</v>
      </c>
      <c r="Q40">
        <f t="shared" ca="1" si="7"/>
        <v>0.96391154563766546</v>
      </c>
      <c r="R40">
        <f t="shared" ca="1" si="7"/>
        <v>0.88603474615263678</v>
      </c>
      <c r="S40">
        <f t="shared" ca="1" si="7"/>
        <v>2.1098457772598742</v>
      </c>
      <c r="T40">
        <f t="shared" ca="1" si="7"/>
        <v>2.6660512998434843E-2</v>
      </c>
      <c r="U40">
        <f t="shared" ca="1" si="7"/>
        <v>0.45686309141250903</v>
      </c>
      <c r="V40">
        <f t="shared" ca="1" si="7"/>
        <v>0.41995224016310517</v>
      </c>
      <c r="X40">
        <f t="shared" ca="1" si="7"/>
        <v>5.6262274385916564E-2</v>
      </c>
      <c r="Y40">
        <f t="shared" ca="1" si="7"/>
        <v>2.6666686891870444E-2</v>
      </c>
    </row>
    <row r="41" spans="1:25" x14ac:dyDescent="0.25">
      <c r="A41" t="s">
        <v>4</v>
      </c>
      <c r="B41" t="s">
        <v>8</v>
      </c>
      <c r="C41" s="1">
        <v>-26.048422461564101</v>
      </c>
      <c r="D41" s="1">
        <v>0.28200640811218097</v>
      </c>
      <c r="E41" s="1">
        <v>0.29223217071824098</v>
      </c>
      <c r="F41" s="1">
        <v>0.29117082313187098</v>
      </c>
      <c r="G41" s="1">
        <v>0.29048958320353002</v>
      </c>
      <c r="H41" s="1">
        <v>4.4215583150959102E-2</v>
      </c>
      <c r="I41" s="1">
        <v>7.0733628507349804E-3</v>
      </c>
      <c r="J41" s="1">
        <v>6.7872967488794497E-3</v>
      </c>
      <c r="L41">
        <f>STDEV(L18:L37)/SQRT(COUNT(L18:L37))/L40</f>
        <v>2.8359544946703523E-3</v>
      </c>
      <c r="M41">
        <f t="shared" ref="M41:X41" si="8">STDEV(M18:M37)/SQRT(COUNT(M18:M37))/M40</f>
        <v>4.4255521830688198E-4</v>
      </c>
      <c r="O41">
        <f t="shared" ca="1" si="8"/>
        <v>-0.29305894845523212</v>
      </c>
      <c r="P41">
        <f t="shared" ca="1" si="8"/>
        <v>2.8206792675737405E-3</v>
      </c>
      <c r="Q41">
        <f t="shared" ca="1" si="8"/>
        <v>2.9225154825980688E-3</v>
      </c>
      <c r="R41">
        <f t="shared" ca="1" si="8"/>
        <v>2.91198021806476E-3</v>
      </c>
      <c r="S41">
        <f t="shared" ca="1" si="8"/>
        <v>2.9051984795555926E-3</v>
      </c>
      <c r="T41">
        <f t="shared" ca="1" si="8"/>
        <v>4.4216081854580409E-4</v>
      </c>
      <c r="U41">
        <f t="shared" ca="1" si="8"/>
        <v>7.0712312113980843E-5</v>
      </c>
      <c r="V41">
        <f t="shared" ca="1" si="8"/>
        <v>6.7876690692074889E-5</v>
      </c>
      <c r="X41">
        <f t="shared" ca="1" si="8"/>
        <v>2.8366554187978488E-3</v>
      </c>
      <c r="Y41">
        <f ca="1">STDEV(Y18:Y37)/SQRT(COUNT(Y18:Y37))/Y40</f>
        <v>4.4256468821731875E-4</v>
      </c>
    </row>
    <row r="42" spans="1:25" x14ac:dyDescent="0.25">
      <c r="A42" t="s">
        <v>4</v>
      </c>
      <c r="B42" t="s">
        <v>7</v>
      </c>
      <c r="C42" s="1">
        <v>1.6492204593741499E-5</v>
      </c>
      <c r="D42" s="1">
        <v>1.5866095194263399E-4</v>
      </c>
      <c r="E42" s="1">
        <v>2.8170464159811299E-3</v>
      </c>
      <c r="F42" s="1">
        <v>2.5801156533145101E-3</v>
      </c>
      <c r="G42" s="1">
        <v>6.1295207441921396E-3</v>
      </c>
      <c r="H42" s="1">
        <v>1.17894447293831E-5</v>
      </c>
      <c r="I42" s="1">
        <v>3.2314360115845499E-5</v>
      </c>
      <c r="J42" s="1">
        <v>2.8503097633796099E-5</v>
      </c>
    </row>
    <row r="43" spans="1:25" x14ac:dyDescent="0.25">
      <c r="A43" t="s">
        <v>4</v>
      </c>
      <c r="B43" t="s">
        <v>6</v>
      </c>
      <c r="C43" s="1">
        <v>-116.49208666137901</v>
      </c>
      <c r="D43" s="1">
        <v>1.2611709972587699</v>
      </c>
      <c r="E43" s="1">
        <v>1.3069019978766201</v>
      </c>
      <c r="F43" s="1">
        <v>1.3021555071748601</v>
      </c>
      <c r="G43" s="1">
        <v>1.29910890959735</v>
      </c>
      <c r="H43" s="1">
        <v>0.197738099180677</v>
      </c>
      <c r="I43" s="1">
        <v>3.1633040327530199E-2</v>
      </c>
      <c r="J43" s="1">
        <v>3.0353713827915501E-2</v>
      </c>
    </row>
    <row r="44" spans="1:25" x14ac:dyDescent="0.25">
      <c r="A44" t="s">
        <v>4</v>
      </c>
      <c r="B44" t="s">
        <v>5</v>
      </c>
      <c r="C44" s="1">
        <v>7.3755381140880902E-5</v>
      </c>
      <c r="D44" s="1">
        <v>7.0955334783711797E-4</v>
      </c>
      <c r="E44" s="1">
        <v>1.25982145638119E-2</v>
      </c>
      <c r="F44" s="1">
        <v>1.1538627981244999E-2</v>
      </c>
      <c r="G44" s="1">
        <v>2.7412050107017399E-2</v>
      </c>
      <c r="H44" s="1">
        <v>5.27239996637548E-5</v>
      </c>
      <c r="I44" s="1">
        <v>1.4451421173687699E-4</v>
      </c>
      <c r="J44" s="1">
        <v>1.2746972775696299E-4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C93A7-BA20-45D2-B781-CFA159613DD3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0.99021947312854131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1.0196662375226671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1.0096819292103396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1.0043829263053987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1755170786.273</v>
      </c>
      <c r="C18" s="1">
        <v>-2.4534085197454401E-4</v>
      </c>
      <c r="D18" s="1">
        <v>5.94440096697013E-2</v>
      </c>
      <c r="E18" s="1">
        <v>1.02365386559788</v>
      </c>
      <c r="F18" s="1">
        <v>0.94091830254109898</v>
      </c>
      <c r="G18" s="1">
        <v>2.2410432225271002</v>
      </c>
      <c r="H18" s="1">
        <v>2.6525150908365599E-2</v>
      </c>
      <c r="I18" s="1">
        <v>0.45677560133961598</v>
      </c>
      <c r="J18" s="1">
        <v>0.419857275880684</v>
      </c>
      <c r="L18" s="4">
        <f>D18-1/$R$1*$N$7/$N$6*C18</f>
        <v>5.9501013670837564E-2</v>
      </c>
      <c r="M18" s="4">
        <f>L18/G18</f>
        <v>2.6550587276822607E-2</v>
      </c>
      <c r="O18" s="1">
        <f ca="1">C18-Summary!B$5</f>
        <v>-2.3830327687061548E-4</v>
      </c>
      <c r="P18" s="1">
        <f ca="1">D18-Summary!C$5</f>
        <v>5.9431739116725779E-2</v>
      </c>
      <c r="Q18" s="1">
        <f ca="1">E18-Summary!D$5</f>
        <v>1.0235899498558292</v>
      </c>
      <c r="R18" s="1">
        <f ca="1">F18-Summary!E$5</f>
        <v>0.94083553679386311</v>
      </c>
      <c r="S18" s="1">
        <f ca="1">G18-Summary!F$5</f>
        <v>2.2408234075562521</v>
      </c>
      <c r="T18" s="1">
        <f ca="1">P18/S18</f>
        <v>2.6522276997070261E-2</v>
      </c>
      <c r="U18" s="1">
        <f ca="1">Q18/S18</f>
        <v>0.45679188569888846</v>
      </c>
      <c r="V18" s="1">
        <f ca="1">R18/S18</f>
        <v>0.41986152662511628</v>
      </c>
      <c r="X18" s="4">
        <f ca="1">P18-1/$R$1*$N$7/$N$6*O18</f>
        <v>5.9487107964417391E-2</v>
      </c>
      <c r="Y18" s="4">
        <f ca="1">X18/S18</f>
        <v>2.6546986149743736E-2</v>
      </c>
    </row>
    <row r="19" spans="1:25" x14ac:dyDescent="0.25">
      <c r="A19">
        <v>2</v>
      </c>
      <c r="B19">
        <v>1755170792.2720001</v>
      </c>
      <c r="C19" s="1">
        <v>7.6416052244980797E-5</v>
      </c>
      <c r="D19" s="1">
        <v>5.9196965087534997E-2</v>
      </c>
      <c r="E19" s="1">
        <v>1.01295896508157</v>
      </c>
      <c r="F19" s="1">
        <v>0.93130886253803602</v>
      </c>
      <c r="G19" s="1">
        <v>2.2176749040090602</v>
      </c>
      <c r="H19" s="1">
        <v>2.66932565185816E-2</v>
      </c>
      <c r="I19" s="1">
        <v>0.45676621187819799</v>
      </c>
      <c r="J19" s="1">
        <v>0.41994832554331302</v>
      </c>
      <c r="L19" s="4">
        <f t="shared" ref="L19:L36" si="0">D19-1/$R$1*$N$7/$N$6*C19</f>
        <v>5.9179210112389427E-2</v>
      </c>
      <c r="M19" s="4">
        <f t="shared" ref="M19:M37" si="1">L19/G19</f>
        <v>2.6685250396893904E-2</v>
      </c>
      <c r="O19" s="1">
        <f ca="1">C19-Summary!B$5</f>
        <v>8.3453627348909314E-5</v>
      </c>
      <c r="P19" s="1">
        <f ca="1">D19-Summary!C$5</f>
        <v>5.9184694534559476E-2</v>
      </c>
      <c r="Q19" s="1">
        <f ca="1">E19-Summary!D$5</f>
        <v>1.0128950493395192</v>
      </c>
      <c r="R19" s="1">
        <f ca="1">F19-Summary!E$5</f>
        <v>0.93122609679080015</v>
      </c>
      <c r="S19" s="1">
        <f ca="1">G19-Summary!F$5</f>
        <v>2.2174550890382121</v>
      </c>
      <c r="T19" s="1">
        <f t="shared" ref="T19:T37" ca="1" si="2">P19/S19</f>
        <v>2.6690368985209052E-2</v>
      </c>
      <c r="U19" s="1">
        <f t="shared" ref="U19:U37" ca="1" si="3">Q19/S19</f>
        <v>0.45678266691698693</v>
      </c>
      <c r="V19" s="1">
        <f t="shared" ref="V19:V37" ca="1" si="4">R19/S19</f>
        <v>0.41995263010927791</v>
      </c>
      <c r="X19" s="4">
        <f t="shared" ref="X19:X37" ca="1" si="5">P19-1/$R$1*$N$7/$N$6*O19</f>
        <v>5.9165304405969246E-2</v>
      </c>
      <c r="Y19" s="4">
        <f t="shared" ref="Y19:Y37" ca="1" si="6">X19/S19</f>
        <v>2.6681624668949355E-2</v>
      </c>
    </row>
    <row r="20" spans="1:25" x14ac:dyDescent="0.25">
      <c r="A20">
        <v>3</v>
      </c>
      <c r="B20">
        <v>1755170798.273</v>
      </c>
      <c r="C20" s="1">
        <v>2.51493564583019E-6</v>
      </c>
      <c r="D20" s="1">
        <v>5.9808896661026699E-2</v>
      </c>
      <c r="E20" s="1">
        <v>1.0238298705342499</v>
      </c>
      <c r="F20" s="1">
        <v>0.94089750333369804</v>
      </c>
      <c r="G20" s="1">
        <v>2.2405945703036099</v>
      </c>
      <c r="H20" s="1">
        <v>2.6693315003848299E-2</v>
      </c>
      <c r="I20" s="1">
        <v>0.45694561796403899</v>
      </c>
      <c r="J20" s="1">
        <v>0.419932064374412</v>
      </c>
      <c r="L20" s="4">
        <f t="shared" si="0"/>
        <v>5.9808312325424787E-2</v>
      </c>
      <c r="M20" s="4">
        <f t="shared" si="1"/>
        <v>2.6693054208964059E-2</v>
      </c>
      <c r="O20" s="1">
        <f ca="1">C20-Summary!B$5</f>
        <v>9.552510749758709E-6</v>
      </c>
      <c r="P20" s="1">
        <f ca="1">D20-Summary!C$5</f>
        <v>5.9796626108051178E-2</v>
      </c>
      <c r="Q20" s="1">
        <f ca="1">E20-Summary!D$5</f>
        <v>1.0237659547921991</v>
      </c>
      <c r="R20" s="1">
        <f ca="1">F20-Summary!E$5</f>
        <v>0.94081473758646217</v>
      </c>
      <c r="S20" s="1">
        <f ca="1">G20-Summary!F$5</f>
        <v>2.2403747553327618</v>
      </c>
      <c r="T20" s="1">
        <f t="shared" ca="1" si="2"/>
        <v>2.6690457016495712E-2</v>
      </c>
      <c r="U20" s="1">
        <f t="shared" ca="1" si="3"/>
        <v>0.45696192226560761</v>
      </c>
      <c r="V20" s="1">
        <f t="shared" ca="1" si="4"/>
        <v>0.41993632330798308</v>
      </c>
      <c r="X20" s="4">
        <f t="shared" ca="1" si="5"/>
        <v>5.9794406619004606E-2</v>
      </c>
      <c r="Y20" s="4">
        <f t="shared" ca="1" si="6"/>
        <v>2.6689466338913184E-2</v>
      </c>
    </row>
    <row r="21" spans="1:25" x14ac:dyDescent="0.25">
      <c r="A21">
        <v>4</v>
      </c>
      <c r="B21">
        <v>1755170804.2690001</v>
      </c>
      <c r="C21" s="1">
        <v>1.28046333035681E-5</v>
      </c>
      <c r="D21" s="1">
        <v>5.94401491345702E-2</v>
      </c>
      <c r="E21" s="1">
        <v>1.0169463294793299</v>
      </c>
      <c r="F21" s="1">
        <v>0.93453034737392204</v>
      </c>
      <c r="G21" s="1">
        <v>2.2255477200104301</v>
      </c>
      <c r="H21" s="1">
        <v>2.6708099134487E-2</v>
      </c>
      <c r="I21" s="1">
        <v>0.45694204637165398</v>
      </c>
      <c r="J21" s="1">
        <v>0.41991027151264099</v>
      </c>
      <c r="L21" s="4">
        <f t="shared" si="0"/>
        <v>5.9437174027385596E-2</v>
      </c>
      <c r="M21" s="4">
        <f t="shared" si="1"/>
        <v>2.6706762336737064E-2</v>
      </c>
      <c r="O21" s="1">
        <f ca="1">C21-Summary!B$5</f>
        <v>1.9842208407496621E-5</v>
      </c>
      <c r="P21" s="1">
        <f ca="1">D21-Summary!C$5</f>
        <v>5.9427878581594679E-2</v>
      </c>
      <c r="Q21" s="1">
        <f ca="1">E21-Summary!D$5</f>
        <v>1.0168824137372792</v>
      </c>
      <c r="R21" s="1">
        <f ca="1">F21-Summary!E$5</f>
        <v>0.93444758162668617</v>
      </c>
      <c r="S21" s="1">
        <f ca="1">G21-Summary!F$5</f>
        <v>2.225327905039582</v>
      </c>
      <c r="T21" s="1">
        <f t="shared" ca="1" si="2"/>
        <v>2.6705223282830145E-2</v>
      </c>
      <c r="U21" s="1">
        <f t="shared" ca="1" si="3"/>
        <v>0.45695846056412609</v>
      </c>
      <c r="V21" s="1">
        <f t="shared" ca="1" si="4"/>
        <v>0.41991455709088638</v>
      </c>
      <c r="X21" s="4">
        <f t="shared" ca="1" si="5"/>
        <v>5.9423268320965422E-2</v>
      </c>
      <c r="Y21" s="4">
        <f t="shared" ca="1" si="6"/>
        <v>2.6703151560897025E-2</v>
      </c>
    </row>
    <row r="22" spans="1:25" x14ac:dyDescent="0.25">
      <c r="A22">
        <v>5</v>
      </c>
      <c r="B22">
        <v>1755170810.27</v>
      </c>
      <c r="C22" s="1">
        <v>8.1093524100287696E-5</v>
      </c>
      <c r="D22" s="1">
        <v>5.9935382885142198E-2</v>
      </c>
      <c r="E22" s="1">
        <v>1.0229111192601399</v>
      </c>
      <c r="F22" s="1">
        <v>0.94049267112402102</v>
      </c>
      <c r="G22" s="1">
        <v>2.2394208442897399</v>
      </c>
      <c r="H22" s="1">
        <v>2.6763787180944701E-2</v>
      </c>
      <c r="I22" s="1">
        <v>0.45677484956365</v>
      </c>
      <c r="J22" s="1">
        <v>0.41997138390587302</v>
      </c>
      <c r="L22" s="4">
        <f t="shared" si="0"/>
        <v>5.9916541117443288E-2</v>
      </c>
      <c r="M22" s="4">
        <f t="shared" si="1"/>
        <v>2.675537350213714E-2</v>
      </c>
      <c r="O22" s="1">
        <f ca="1">C22-Summary!B$5</f>
        <v>8.8131099204216213E-5</v>
      </c>
      <c r="P22" s="1">
        <f ca="1">D22-Summary!C$5</f>
        <v>5.9923112332166677E-2</v>
      </c>
      <c r="Q22" s="1">
        <f ca="1">E22-Summary!D$5</f>
        <v>1.0228472035180891</v>
      </c>
      <c r="R22" s="1">
        <f ca="1">F22-Summary!E$5</f>
        <v>0.94040990537678515</v>
      </c>
      <c r="S22" s="1">
        <f ca="1">G22-Summary!F$5</f>
        <v>2.2392010293188918</v>
      </c>
      <c r="T22" s="1">
        <f t="shared" ca="1" si="2"/>
        <v>2.6760934613536583E-2</v>
      </c>
      <c r="U22" s="1">
        <f t="shared" ca="1" si="3"/>
        <v>0.45679114564770157</v>
      </c>
      <c r="V22" s="1">
        <f t="shared" ca="1" si="4"/>
        <v>0.41997564893172368</v>
      </c>
      <c r="X22" s="4">
        <f t="shared" ca="1" si="5"/>
        <v>5.9902635411023114E-2</v>
      </c>
      <c r="Y22" s="4">
        <f t="shared" ca="1" si="6"/>
        <v>2.6751789869105223E-2</v>
      </c>
    </row>
    <row r="23" spans="1:25" x14ac:dyDescent="0.25">
      <c r="A23">
        <v>6</v>
      </c>
      <c r="B23">
        <v>1755170816.273</v>
      </c>
      <c r="C23" s="1">
        <v>-2.9288906895088799E-5</v>
      </c>
      <c r="D23" s="1">
        <v>5.9157404952557002E-2</v>
      </c>
      <c r="E23" s="1">
        <v>1.01170940164678</v>
      </c>
      <c r="F23" s="1">
        <v>0.930953051464806</v>
      </c>
      <c r="G23" s="1">
        <v>2.2158440727156399</v>
      </c>
      <c r="H23" s="1">
        <v>2.6697458400155399E-2</v>
      </c>
      <c r="I23" s="1">
        <v>0.45657969082945399</v>
      </c>
      <c r="J23" s="1">
        <v>0.42013473011386898</v>
      </c>
      <c r="L23" s="4">
        <f t="shared" si="0"/>
        <v>5.9164210117161636E-2</v>
      </c>
      <c r="M23" s="4">
        <f t="shared" si="1"/>
        <v>2.6700529538909574E-2</v>
      </c>
      <c r="O23" s="1">
        <f ca="1">C23-Summary!B$5</f>
        <v>-2.2251331791160279E-5</v>
      </c>
      <c r="P23" s="1">
        <f ca="1">D23-Summary!C$5</f>
        <v>5.9145134399581481E-2</v>
      </c>
      <c r="Q23" s="1">
        <f ca="1">E23-Summary!D$5</f>
        <v>1.0116454859047292</v>
      </c>
      <c r="R23" s="1">
        <f ca="1">F23-Summary!E$5</f>
        <v>0.93087028571757013</v>
      </c>
      <c r="S23" s="1">
        <f ca="1">G23-Summary!F$5</f>
        <v>2.2156242577447918</v>
      </c>
      <c r="T23" s="1">
        <f t="shared" ca="1" si="2"/>
        <v>2.6694568897608701E-2</v>
      </c>
      <c r="U23" s="1">
        <f t="shared" ca="1" si="3"/>
        <v>0.45659614096049328</v>
      </c>
      <c r="V23" s="1">
        <f t="shared" ca="1" si="4"/>
        <v>0.42013905673025587</v>
      </c>
      <c r="X23" s="4">
        <f t="shared" ca="1" si="5"/>
        <v>5.9150304410741456E-2</v>
      </c>
      <c r="Y23" s="4">
        <f t="shared" ca="1" si="6"/>
        <v>2.6696902330789848E-2</v>
      </c>
    </row>
    <row r="24" spans="1:25" x14ac:dyDescent="0.25">
      <c r="A24">
        <v>7</v>
      </c>
      <c r="B24">
        <v>1755170822.27</v>
      </c>
      <c r="C24" s="1">
        <v>2.19556719877111E-4</v>
      </c>
      <c r="D24" s="1">
        <v>5.8711736583591898E-2</v>
      </c>
      <c r="E24" s="1">
        <v>1.0068751980281201</v>
      </c>
      <c r="F24" s="1">
        <v>0.92570492695138495</v>
      </c>
      <c r="G24" s="1">
        <v>2.2038181186953998</v>
      </c>
      <c r="H24" s="1">
        <v>2.6640917453908401E-2</v>
      </c>
      <c r="I24" s="1">
        <v>0.456877629549652</v>
      </c>
      <c r="J24" s="1">
        <v>0.42004597343966699</v>
      </c>
      <c r="L24" s="4">
        <f t="shared" si="0"/>
        <v>5.8660723426147379E-2</v>
      </c>
      <c r="M24" s="4">
        <f t="shared" si="1"/>
        <v>2.6617769827971524E-2</v>
      </c>
      <c r="O24" s="1">
        <f ca="1">C24-Summary!B$5</f>
        <v>2.2659429498103953E-4</v>
      </c>
      <c r="P24" s="1">
        <f ca="1">D24-Summary!C$5</f>
        <v>5.8699466030616376E-2</v>
      </c>
      <c r="Q24" s="1">
        <f ca="1">E24-Summary!D$5</f>
        <v>1.0068112822860693</v>
      </c>
      <c r="R24" s="1">
        <f ca="1">F24-Summary!E$5</f>
        <v>0.92562216120414909</v>
      </c>
      <c r="S24" s="1">
        <f ca="1">G24-Summary!F$5</f>
        <v>2.2035983037245517</v>
      </c>
      <c r="T24" s="1">
        <f t="shared" ca="1" si="2"/>
        <v>2.6638006542027984E-2</v>
      </c>
      <c r="U24" s="1">
        <f t="shared" ca="1" si="3"/>
        <v>0.45689419917611268</v>
      </c>
      <c r="V24" s="1">
        <f t="shared" ca="1" si="4"/>
        <v>0.42005031481447863</v>
      </c>
      <c r="X24" s="4">
        <f t="shared" ca="1" si="5"/>
        <v>5.8646817719727205E-2</v>
      </c>
      <c r="Y24" s="4">
        <f t="shared" ca="1" si="6"/>
        <v>2.6614114569157892E-2</v>
      </c>
    </row>
    <row r="25" spans="1:25" x14ac:dyDescent="0.25">
      <c r="A25">
        <v>8</v>
      </c>
      <c r="B25">
        <v>1755170829.273</v>
      </c>
      <c r="C25" s="1">
        <v>3.89970745373954E-5</v>
      </c>
      <c r="D25" s="1">
        <v>5.9042592825687697E-2</v>
      </c>
      <c r="E25" s="1">
        <v>1.0122863468710499</v>
      </c>
      <c r="F25" s="1">
        <v>0.930965510304536</v>
      </c>
      <c r="G25" s="1">
        <v>2.2160866215879498</v>
      </c>
      <c r="H25" s="1">
        <v>2.6642727883705201E-2</v>
      </c>
      <c r="I25" s="1">
        <v>0.456790062721324</v>
      </c>
      <c r="J25" s="1">
        <v>0.42009436871084199</v>
      </c>
      <c r="L25" s="4">
        <f t="shared" si="0"/>
        <v>5.9033532005757589E-2</v>
      </c>
      <c r="M25" s="4">
        <f t="shared" si="1"/>
        <v>2.6638639225869596E-2</v>
      </c>
      <c r="O25" s="1">
        <f ca="1">C25-Summary!B$5</f>
        <v>4.6034649641323917E-5</v>
      </c>
      <c r="P25" s="1">
        <f ca="1">D25-Summary!C$5</f>
        <v>5.9030322272712175E-2</v>
      </c>
      <c r="Q25" s="1">
        <f ca="1">E25-Summary!D$5</f>
        <v>1.0122224311289991</v>
      </c>
      <c r="R25" s="1">
        <f ca="1">F25-Summary!E$5</f>
        <v>0.93088274455730013</v>
      </c>
      <c r="S25" s="1">
        <f ca="1">G25-Summary!F$5</f>
        <v>2.2158668066171017</v>
      </c>
      <c r="T25" s="1">
        <f t="shared" ca="1" si="2"/>
        <v>2.6639833268152079E-2</v>
      </c>
      <c r="U25" s="1">
        <f t="shared" ca="1" si="3"/>
        <v>0.45680653192072007</v>
      </c>
      <c r="V25" s="1">
        <f t="shared" ca="1" si="4"/>
        <v>0.42009869084976786</v>
      </c>
      <c r="X25" s="4">
        <f t="shared" ca="1" si="5"/>
        <v>5.9019626299337415E-2</v>
      </c>
      <c r="Y25" s="4">
        <f t="shared" ca="1" si="6"/>
        <v>2.6635006275237696E-2</v>
      </c>
    </row>
    <row r="26" spans="1:25" x14ac:dyDescent="0.25">
      <c r="A26">
        <v>9</v>
      </c>
      <c r="B26">
        <v>1755170835.2739999</v>
      </c>
      <c r="C26" s="1">
        <v>8.7642021897924499E-5</v>
      </c>
      <c r="D26" s="1">
        <v>5.84986182539367E-2</v>
      </c>
      <c r="E26" s="1">
        <v>1.0013376924835</v>
      </c>
      <c r="F26" s="1">
        <v>0.92127074140582899</v>
      </c>
      <c r="G26" s="1">
        <v>2.1924466587684401</v>
      </c>
      <c r="H26" s="1">
        <v>2.6681888938997901E-2</v>
      </c>
      <c r="I26" s="1">
        <v>0.456721575632761</v>
      </c>
      <c r="J26" s="1">
        <v>0.420202123377237</v>
      </c>
      <c r="L26" s="4">
        <f t="shared" si="0"/>
        <v>5.8478254968019797E-2</v>
      </c>
      <c r="M26" s="4">
        <f t="shared" si="1"/>
        <v>2.6672601011359931E-2</v>
      </c>
      <c r="O26" s="1">
        <f ca="1">C26-Summary!B$5</f>
        <v>9.4679597001853016E-5</v>
      </c>
      <c r="P26" s="1">
        <f ca="1">D26-Summary!C$5</f>
        <v>5.8486347700961179E-2</v>
      </c>
      <c r="Q26" s="1">
        <f ca="1">E26-Summary!D$5</f>
        <v>1.0012737767414492</v>
      </c>
      <c r="R26" s="1">
        <f ca="1">F26-Summary!E$5</f>
        <v>0.92118797565859312</v>
      </c>
      <c r="S26" s="1">
        <f ca="1">G26-Summary!F$5</f>
        <v>2.192226843797592</v>
      </c>
      <c r="T26" s="1">
        <f t="shared" ca="1" si="2"/>
        <v>2.6678967035931988E-2</v>
      </c>
      <c r="U26" s="1">
        <f t="shared" ca="1" si="3"/>
        <v>0.45673821556118882</v>
      </c>
      <c r="V26" s="1">
        <f t="shared" ca="1" si="4"/>
        <v>0.42020650292869338</v>
      </c>
      <c r="X26" s="4">
        <f t="shared" ca="1" si="5"/>
        <v>5.8464349261599623E-2</v>
      </c>
      <c r="Y26" s="4">
        <f t="shared" ca="1" si="6"/>
        <v>2.666893229001881E-2</v>
      </c>
    </row>
    <row r="27" spans="1:25" x14ac:dyDescent="0.25">
      <c r="A27">
        <v>10</v>
      </c>
      <c r="B27">
        <v>1755170841.273</v>
      </c>
      <c r="C27" s="1">
        <v>8.01580279576403E-5</v>
      </c>
      <c r="D27" s="1">
        <v>5.9301179670802603E-2</v>
      </c>
      <c r="E27" s="1">
        <v>1.0106122320358899</v>
      </c>
      <c r="F27" s="1">
        <v>0.92914488320944499</v>
      </c>
      <c r="G27" s="1">
        <v>2.2113369477486402</v>
      </c>
      <c r="H27" s="1">
        <v>2.6816889995519198E-2</v>
      </c>
      <c r="I27" s="1">
        <v>0.45701413032726501</v>
      </c>
      <c r="J27" s="1">
        <v>0.42017336351902601</v>
      </c>
      <c r="L27" s="4">
        <f t="shared" si="0"/>
        <v>5.9282555262025985E-2</v>
      </c>
      <c r="M27" s="4">
        <f t="shared" si="1"/>
        <v>2.680846775629625E-2</v>
      </c>
      <c r="O27" s="1">
        <f ca="1">C27-Summary!B$5</f>
        <v>8.7195603061568816E-5</v>
      </c>
      <c r="P27" s="1">
        <f ca="1">D27-Summary!C$5</f>
        <v>5.9288909117827082E-2</v>
      </c>
      <c r="Q27" s="1">
        <f ca="1">E27-Summary!D$5</f>
        <v>1.0105483162938391</v>
      </c>
      <c r="R27" s="1">
        <f ca="1">F27-Summary!E$5</f>
        <v>0.92906211746220912</v>
      </c>
      <c r="S27" s="1">
        <f ca="1">G27-Summary!F$5</f>
        <v>2.2111171327777921</v>
      </c>
      <c r="T27" s="1">
        <f t="shared" ca="1" si="2"/>
        <v>2.6814006476148709E-2</v>
      </c>
      <c r="U27" s="1">
        <f t="shared" ca="1" si="3"/>
        <v>0.45703065717929786</v>
      </c>
      <c r="V27" s="1">
        <f t="shared" ca="1" si="4"/>
        <v>0.42017770279543842</v>
      </c>
      <c r="X27" s="4">
        <f t="shared" ca="1" si="5"/>
        <v>5.9268649555605804E-2</v>
      </c>
      <c r="Y27" s="4">
        <f t="shared" ca="1" si="6"/>
        <v>2.6804843885021832E-2</v>
      </c>
    </row>
    <row r="28" spans="1:25" x14ac:dyDescent="0.25">
      <c r="A28">
        <v>11</v>
      </c>
      <c r="B28">
        <v>1755170847.2739999</v>
      </c>
      <c r="C28" s="1">
        <v>1.56871653247356E-4</v>
      </c>
      <c r="D28" s="1">
        <v>5.8554545418758798E-2</v>
      </c>
      <c r="E28" s="1">
        <v>1.00198070849101</v>
      </c>
      <c r="F28" s="1">
        <v>0.92164953388650495</v>
      </c>
      <c r="G28" s="1">
        <v>2.19454417891024</v>
      </c>
      <c r="H28" s="1">
        <v>2.6681871334135299E-2</v>
      </c>
      <c r="I28" s="1">
        <v>0.456578053028111</v>
      </c>
      <c r="J28" s="1">
        <v>0.41997310546018402</v>
      </c>
      <c r="L28" s="4">
        <f t="shared" si="0"/>
        <v>5.8518096894886844E-2</v>
      </c>
      <c r="M28" s="4">
        <f t="shared" si="1"/>
        <v>2.6665262635061453E-2</v>
      </c>
      <c r="O28" s="1">
        <f ca="1">C28-Summary!B$5</f>
        <v>1.6390922835128453E-4</v>
      </c>
      <c r="P28" s="1">
        <f ca="1">D28-Summary!C$5</f>
        <v>5.8542274865783277E-2</v>
      </c>
      <c r="Q28" s="1">
        <f ca="1">E28-Summary!D$5</f>
        <v>1.0019167927489592</v>
      </c>
      <c r="R28" s="1">
        <f ca="1">F28-Summary!E$5</f>
        <v>0.92156676813926908</v>
      </c>
      <c r="S28" s="1">
        <f ca="1">G28-Summary!F$5</f>
        <v>2.1943243639393919</v>
      </c>
      <c r="T28" s="1">
        <f t="shared" ca="1" si="2"/>
        <v>2.6678952222307019E-2</v>
      </c>
      <c r="U28" s="1">
        <f t="shared" ca="1" si="3"/>
        <v>0.45659466267341348</v>
      </c>
      <c r="V28" s="1">
        <f t="shared" ca="1" si="4"/>
        <v>0.41997745788357982</v>
      </c>
      <c r="X28" s="4">
        <f t="shared" ca="1" si="5"/>
        <v>5.8504191188466663E-2</v>
      </c>
      <c r="Y28" s="4">
        <f t="shared" ca="1" si="6"/>
        <v>2.6661596685476428E-2</v>
      </c>
    </row>
    <row r="29" spans="1:25" x14ac:dyDescent="0.25">
      <c r="A29">
        <v>12</v>
      </c>
      <c r="B29">
        <v>1755170853.2679999</v>
      </c>
      <c r="C29" s="1">
        <v>-4.9867318314720999E-5</v>
      </c>
      <c r="D29" s="1">
        <v>5.7323898063508599E-2</v>
      </c>
      <c r="E29" s="1">
        <v>0.97916649293739</v>
      </c>
      <c r="F29" s="1">
        <v>0.90031154962619298</v>
      </c>
      <c r="G29" s="1">
        <v>2.1435710816953901</v>
      </c>
      <c r="H29" s="1">
        <v>2.67422426776582E-2</v>
      </c>
      <c r="I29" s="1">
        <v>0.45679217325648203</v>
      </c>
      <c r="J29" s="1">
        <v>0.42000545599547601</v>
      </c>
      <c r="L29" s="4">
        <f t="shared" si="0"/>
        <v>5.7335484542674203E-2</v>
      </c>
      <c r="M29" s="4">
        <f t="shared" si="1"/>
        <v>2.674764790040296E-2</v>
      </c>
      <c r="O29" s="1">
        <f ca="1">C29-Summary!B$5</f>
        <v>-4.2829743210792482E-5</v>
      </c>
      <c r="P29" s="1">
        <f ca="1">D29-Summary!C$5</f>
        <v>5.7311627510533078E-2</v>
      </c>
      <c r="Q29" s="1">
        <f ca="1">E29-Summary!D$5</f>
        <v>0.97910257719533911</v>
      </c>
      <c r="R29" s="1">
        <f ca="1">F29-Summary!E$5</f>
        <v>0.90022878387895711</v>
      </c>
      <c r="S29" s="1">
        <f ca="1">G29-Summary!F$5</f>
        <v>2.143351266724542</v>
      </c>
      <c r="T29" s="1">
        <f t="shared" ca="1" si="2"/>
        <v>2.6739260335108955E-2</v>
      </c>
      <c r="U29" s="1">
        <f t="shared" ca="1" si="3"/>
        <v>0.45680919987118979</v>
      </c>
      <c r="V29" s="1">
        <f t="shared" ca="1" si="4"/>
        <v>0.42000991524580195</v>
      </c>
      <c r="X29" s="4">
        <f t="shared" ca="1" si="5"/>
        <v>5.7321578836254029E-2</v>
      </c>
      <c r="Y29" s="4">
        <f t="shared" ca="1" si="6"/>
        <v>2.6743903216504758E-2</v>
      </c>
    </row>
    <row r="30" spans="1:25" x14ac:dyDescent="0.25">
      <c r="A30">
        <v>13</v>
      </c>
      <c r="B30">
        <v>1755170859.27</v>
      </c>
      <c r="C30" s="1">
        <v>9.1384040125774005E-5</v>
      </c>
      <c r="D30" s="1">
        <v>5.8548759706684599E-2</v>
      </c>
      <c r="E30" s="1">
        <v>1.0043865963740599</v>
      </c>
      <c r="F30" s="1">
        <v>0.92327797373806997</v>
      </c>
      <c r="G30" s="1">
        <v>2.1991009088577802</v>
      </c>
      <c r="H30" s="1">
        <v>2.6623953212358401E-2</v>
      </c>
      <c r="I30" s="1">
        <v>0.45672601576784599</v>
      </c>
      <c r="J30" s="1">
        <v>0.41984338691289103</v>
      </c>
      <c r="L30" s="4">
        <f t="shared" si="0"/>
        <v>5.8527526977258409E-2</v>
      </c>
      <c r="M30" s="4">
        <f t="shared" si="1"/>
        <v>2.6614298025849931E-2</v>
      </c>
      <c r="O30" s="1">
        <f ca="1">C30-Summary!B$5</f>
        <v>9.8421615229702522E-5</v>
      </c>
      <c r="P30" s="1">
        <f ca="1">D30-Summary!C$5</f>
        <v>5.8536489153709077E-2</v>
      </c>
      <c r="Q30" s="1">
        <f ca="1">E30-Summary!D$5</f>
        <v>1.0043226806320091</v>
      </c>
      <c r="R30" s="1">
        <f ca="1">F30-Summary!E$5</f>
        <v>0.9231952079908341</v>
      </c>
      <c r="S30" s="1">
        <f ca="1">G30-Summary!F$5</f>
        <v>2.1988810938869321</v>
      </c>
      <c r="T30" s="1">
        <f t="shared" ca="1" si="2"/>
        <v>2.6621034359904802E-2</v>
      </c>
      <c r="U30" s="1">
        <f t="shared" ca="1" si="3"/>
        <v>0.45674260578441811</v>
      </c>
      <c r="V30" s="1">
        <f t="shared" ca="1" si="4"/>
        <v>0.41984771734924264</v>
      </c>
      <c r="X30" s="4">
        <f t="shared" ca="1" si="5"/>
        <v>5.8513621270838236E-2</v>
      </c>
      <c r="Y30" s="4">
        <f t="shared" ca="1" si="6"/>
        <v>2.6610634578427571E-2</v>
      </c>
    </row>
    <row r="31" spans="1:25" x14ac:dyDescent="0.25">
      <c r="A31">
        <v>14</v>
      </c>
      <c r="B31">
        <v>1755170865.2720001</v>
      </c>
      <c r="C31" s="1">
        <v>1.7464761147228399E-4</v>
      </c>
      <c r="D31" s="1">
        <v>5.6854969232454401E-2</v>
      </c>
      <c r="E31" s="1">
        <v>0.97273132334592405</v>
      </c>
      <c r="F31" s="1">
        <v>0.89495447444801102</v>
      </c>
      <c r="G31" s="1">
        <v>2.1298251492374098</v>
      </c>
      <c r="H31" s="1">
        <v>2.6694665171369199E-2</v>
      </c>
      <c r="I31" s="1">
        <v>0.456718864313443</v>
      </c>
      <c r="J31" s="1">
        <v>0.42020091403674498</v>
      </c>
      <c r="L31" s="4">
        <f t="shared" si="0"/>
        <v>5.6814390533217449E-2</v>
      </c>
      <c r="M31" s="4">
        <f t="shared" si="1"/>
        <v>2.6675612574844468E-2</v>
      </c>
      <c r="O31" s="1">
        <f ca="1">C31-Summary!B$5</f>
        <v>1.8168518657621252E-4</v>
      </c>
      <c r="P31" s="1">
        <f ca="1">D31-Summary!C$5</f>
        <v>5.684269867947888E-2</v>
      </c>
      <c r="Q31" s="1">
        <f ca="1">E31-Summary!D$5</f>
        <v>0.97266740760387316</v>
      </c>
      <c r="R31" s="1">
        <f ca="1">F31-Summary!E$5</f>
        <v>0.89487170870077515</v>
      </c>
      <c r="S31" s="1">
        <f ca="1">G31-Summary!F$5</f>
        <v>2.1296053342665617</v>
      </c>
      <c r="T31" s="1">
        <f t="shared" ca="1" si="2"/>
        <v>2.6691658667851507E-2</v>
      </c>
      <c r="U31" s="1">
        <f t="shared" ca="1" si="3"/>
        <v>0.45673599326274267</v>
      </c>
      <c r="V31" s="1">
        <f t="shared" ca="1" si="4"/>
        <v>0.42020542224504237</v>
      </c>
      <c r="X31" s="4">
        <f t="shared" ca="1" si="5"/>
        <v>5.6800484826797275E-2</v>
      </c>
      <c r="Y31" s="4">
        <f t="shared" ca="1" si="6"/>
        <v>2.6671836284801298E-2</v>
      </c>
    </row>
    <row r="32" spans="1:25" x14ac:dyDescent="0.25">
      <c r="A32">
        <v>15</v>
      </c>
      <c r="B32">
        <v>1755170871.2709999</v>
      </c>
      <c r="C32" s="1">
        <v>-2.9303426541871398E-4</v>
      </c>
      <c r="D32" s="1">
        <v>5.91786321498897E-2</v>
      </c>
      <c r="E32" s="1">
        <v>1.0064909657232299</v>
      </c>
      <c r="F32" s="1">
        <v>0.92551183495588196</v>
      </c>
      <c r="G32" s="1">
        <v>2.20291421521229</v>
      </c>
      <c r="H32" s="1">
        <v>2.6863793306716E-2</v>
      </c>
      <c r="I32" s="1">
        <v>0.45689067634721298</v>
      </c>
      <c r="J32" s="1">
        <v>0.42013067443331598</v>
      </c>
      <c r="L32" s="4">
        <f t="shared" si="0"/>
        <v>5.9246717531775572E-2</v>
      </c>
      <c r="M32" s="4">
        <f t="shared" si="1"/>
        <v>2.6894700266876299E-2</v>
      </c>
      <c r="O32" s="1">
        <f ca="1">C32-Summary!B$5</f>
        <v>-2.8599669031478548E-4</v>
      </c>
      <c r="P32" s="1">
        <f ca="1">D32-Summary!C$5</f>
        <v>5.9166361596914178E-2</v>
      </c>
      <c r="Q32" s="1">
        <f ca="1">E32-Summary!D$5</f>
        <v>1.0064270499811792</v>
      </c>
      <c r="R32" s="1">
        <f ca="1">F32-Summary!E$5</f>
        <v>0.92542906920864609</v>
      </c>
      <c r="S32" s="1">
        <f ca="1">G32-Summary!F$5</f>
        <v>2.2026944002414419</v>
      </c>
      <c r="T32" s="1">
        <f t="shared" ca="1" si="2"/>
        <v>2.6860903441906798E-2</v>
      </c>
      <c r="U32" s="1">
        <f t="shared" ca="1" si="3"/>
        <v>0.45690725407521926</v>
      </c>
      <c r="V32" s="1">
        <f t="shared" ca="1" si="4"/>
        <v>0.42013502604229069</v>
      </c>
      <c r="X32" s="4">
        <f t="shared" ca="1" si="5"/>
        <v>5.9232811825355398E-2</v>
      </c>
      <c r="Y32" s="4">
        <f t="shared" ca="1" si="6"/>
        <v>2.6891071143987456E-2</v>
      </c>
    </row>
    <row r="33" spans="1:25" x14ac:dyDescent="0.25">
      <c r="A33">
        <v>16</v>
      </c>
      <c r="B33">
        <v>1755170877.2720001</v>
      </c>
      <c r="C33" s="1">
        <v>1.11029868329625E-4</v>
      </c>
      <c r="D33" s="1">
        <v>5.89933916136616E-2</v>
      </c>
      <c r="E33" s="1">
        <v>1.0070530103264199</v>
      </c>
      <c r="F33" s="1">
        <v>0.92611878198810305</v>
      </c>
      <c r="G33" s="1">
        <v>2.20536285375487</v>
      </c>
      <c r="H33" s="1">
        <v>2.6749970651414101E-2</v>
      </c>
      <c r="I33" s="1">
        <v>0.456638239195789</v>
      </c>
      <c r="J33" s="1">
        <v>0.41993941287769698</v>
      </c>
      <c r="L33" s="4">
        <f t="shared" si="0"/>
        <v>5.89675942517894E-2</v>
      </c>
      <c r="M33" s="4">
        <f t="shared" si="1"/>
        <v>2.6738273092516571E-2</v>
      </c>
      <c r="O33" s="1">
        <f ca="1">C33-Summary!B$5</f>
        <v>1.1806744343355351E-4</v>
      </c>
      <c r="P33" s="1">
        <f ca="1">D33-Summary!C$5</f>
        <v>5.8981121060686079E-2</v>
      </c>
      <c r="Q33" s="1">
        <f ca="1">E33-Summary!D$5</f>
        <v>1.0069890945843691</v>
      </c>
      <c r="R33" s="1">
        <f ca="1">F33-Summary!E$5</f>
        <v>0.92603601624086718</v>
      </c>
      <c r="S33" s="1">
        <f ca="1">G33-Summary!F$5</f>
        <v>2.2051430387840218</v>
      </c>
      <c r="T33" s="1">
        <f t="shared" ca="1" si="2"/>
        <v>2.6747072649405061E-2</v>
      </c>
      <c r="U33" s="1">
        <f t="shared" ca="1" si="3"/>
        <v>0.45665477335186899</v>
      </c>
      <c r="V33" s="1">
        <f t="shared" ca="1" si="4"/>
        <v>0.41994374058905021</v>
      </c>
      <c r="X33" s="4">
        <f t="shared" ca="1" si="5"/>
        <v>5.8953688545369226E-2</v>
      </c>
      <c r="Y33" s="4">
        <f t="shared" ca="1" si="6"/>
        <v>2.6734632406375757E-2</v>
      </c>
    </row>
    <row r="34" spans="1:25" x14ac:dyDescent="0.25">
      <c r="A34">
        <v>17</v>
      </c>
      <c r="B34">
        <v>1755170884.273</v>
      </c>
      <c r="C34" s="1">
        <v>1.76518783572376E-4</v>
      </c>
      <c r="D34" s="1">
        <v>5.8358813859911499E-2</v>
      </c>
      <c r="E34" s="1">
        <v>0.99653589041470003</v>
      </c>
      <c r="F34" s="1">
        <v>0.916422931437746</v>
      </c>
      <c r="G34" s="1">
        <v>2.1807709924695899</v>
      </c>
      <c r="H34" s="1">
        <v>2.67606337673373E-2</v>
      </c>
      <c r="I34" s="1">
        <v>0.45696494214928202</v>
      </c>
      <c r="J34" s="1">
        <v>0.42022887070776399</v>
      </c>
      <c r="L34" s="4">
        <f t="shared" si="0"/>
        <v>5.8317800401050696E-2</v>
      </c>
      <c r="M34" s="4">
        <f t="shared" si="1"/>
        <v>2.6741826905451155E-2</v>
      </c>
      <c r="O34" s="1">
        <f ca="1">C34-Summary!B$5</f>
        <v>1.8355635867630453E-4</v>
      </c>
      <c r="P34" s="1">
        <f ca="1">D34-Summary!C$5</f>
        <v>5.8346543306935977E-2</v>
      </c>
      <c r="Q34" s="1">
        <f ca="1">E34-Summary!D$5</f>
        <v>0.99647197467264914</v>
      </c>
      <c r="R34" s="1">
        <f ca="1">F34-Summary!E$5</f>
        <v>0.91634016569051013</v>
      </c>
      <c r="S34" s="1">
        <f ca="1">G34-Summary!F$5</f>
        <v>2.1805511774987418</v>
      </c>
      <c r="T34" s="1">
        <f t="shared" ca="1" si="2"/>
        <v>2.6757704157103941E-2</v>
      </c>
      <c r="U34" s="1">
        <f t="shared" ca="1" si="3"/>
        <v>0.45698169570854941</v>
      </c>
      <c r="V34" s="1">
        <f t="shared" ca="1" si="4"/>
        <v>0.42023327640565722</v>
      </c>
      <c r="X34" s="4">
        <f t="shared" ca="1" si="5"/>
        <v>5.8303894694630522E-2</v>
      </c>
      <c r="Y34" s="4">
        <f t="shared" ca="1" si="6"/>
        <v>2.6738145518560828E-2</v>
      </c>
    </row>
    <row r="35" spans="1:25" x14ac:dyDescent="0.25">
      <c r="A35">
        <v>18</v>
      </c>
      <c r="B35">
        <v>1755170890.2739999</v>
      </c>
      <c r="C35" s="1">
        <v>2.9642551530728899E-5</v>
      </c>
      <c r="D35" s="1">
        <v>5.8353993363141801E-2</v>
      </c>
      <c r="E35" s="1">
        <v>0.99521249787186405</v>
      </c>
      <c r="F35" s="1">
        <v>0.91495096587609903</v>
      </c>
      <c r="G35" s="1">
        <v>2.1788690274987199</v>
      </c>
      <c r="H35" s="1">
        <v>2.6781781110602199E-2</v>
      </c>
      <c r="I35" s="1">
        <v>0.45675645727744202</v>
      </c>
      <c r="J35" s="1">
        <v>0.41992013027347203</v>
      </c>
      <c r="L35" s="4">
        <f t="shared" si="0"/>
        <v>5.8347106030569425E-2</v>
      </c>
      <c r="M35" s="4">
        <f t="shared" si="1"/>
        <v>2.6778620143841438E-2</v>
      </c>
      <c r="O35" s="1">
        <f ca="1">C35-Summary!B$5</f>
        <v>3.6680126634657419E-5</v>
      </c>
      <c r="P35" s="1">
        <f ca="1">D35-Summary!C$5</f>
        <v>5.834172281016628E-2</v>
      </c>
      <c r="Q35" s="1">
        <f ca="1">E35-Summary!D$5</f>
        <v>0.99514858212981316</v>
      </c>
      <c r="R35" s="1">
        <f ca="1">F35-Summary!E$5</f>
        <v>0.91486820012886316</v>
      </c>
      <c r="S35" s="1">
        <f ca="1">G35-Summary!F$5</f>
        <v>2.1786492125278718</v>
      </c>
      <c r="T35" s="1">
        <f t="shared" ca="1" si="2"/>
        <v>2.6778851076476318E-2</v>
      </c>
      <c r="U35" s="1">
        <f t="shared" ca="1" si="3"/>
        <v>0.45677320442750352</v>
      </c>
      <c r="V35" s="1">
        <f t="shared" ca="1" si="4"/>
        <v>0.41992450866716069</v>
      </c>
      <c r="X35" s="4">
        <f t="shared" ca="1" si="5"/>
        <v>5.8333200324149244E-2</v>
      </c>
      <c r="Y35" s="4">
        <f t="shared" ca="1" si="6"/>
        <v>2.6774939255349708E-2</v>
      </c>
    </row>
    <row r="36" spans="1:25" x14ac:dyDescent="0.25">
      <c r="A36">
        <v>19</v>
      </c>
      <c r="B36">
        <v>1755170896.2709999</v>
      </c>
      <c r="C36" s="1">
        <v>-3.7707399735847901E-5</v>
      </c>
      <c r="D36" s="1">
        <v>5.7968427993239501E-2</v>
      </c>
      <c r="E36" s="1">
        <v>0.99382883422063295</v>
      </c>
      <c r="F36" s="1">
        <v>0.912772618268198</v>
      </c>
      <c r="G36" s="1">
        <v>2.1738101591321</v>
      </c>
      <c r="H36" s="1">
        <v>2.66667389282895E-2</v>
      </c>
      <c r="I36" s="1">
        <v>0.45718290074484602</v>
      </c>
      <c r="J36" s="1">
        <v>0.419895276702829</v>
      </c>
      <c r="L36" s="4">
        <f t="shared" si="0"/>
        <v>5.7977189162201327E-2</v>
      </c>
      <c r="M36" s="4">
        <f t="shared" si="1"/>
        <v>2.6670769256754642E-2</v>
      </c>
      <c r="O36" s="1">
        <f ca="1">C36-Summary!B$5</f>
        <v>-3.0669824631919384E-5</v>
      </c>
      <c r="P36" s="1">
        <f ca="1">D36-Summary!C$5</f>
        <v>5.7956157440263979E-2</v>
      </c>
      <c r="Q36" s="1">
        <f ca="1">E36-Summary!D$5</f>
        <v>0.99376491847858206</v>
      </c>
      <c r="R36" s="1">
        <f ca="1">F36-Summary!E$5</f>
        <v>0.91268985252096213</v>
      </c>
      <c r="S36" s="1">
        <f ca="1">G36-Summary!F$5</f>
        <v>2.1735903441612519</v>
      </c>
      <c r="T36" s="1">
        <f t="shared" ca="1" si="2"/>
        <v>2.6663790440524884E-2</v>
      </c>
      <c r="U36" s="1">
        <f t="shared" ca="1" si="3"/>
        <v>0.45719972999882713</v>
      </c>
      <c r="V36" s="1">
        <f t="shared" ca="1" si="4"/>
        <v>0.41989966277346169</v>
      </c>
      <c r="X36" s="4">
        <f t="shared" ca="1" si="5"/>
        <v>5.7963283455781153E-2</v>
      </c>
      <c r="Y36" s="4">
        <f t="shared" ca="1" si="6"/>
        <v>2.6667068894321994E-2</v>
      </c>
    </row>
    <row r="37" spans="1:25" x14ac:dyDescent="0.25">
      <c r="A37">
        <v>20</v>
      </c>
      <c r="B37">
        <v>1755170902.273</v>
      </c>
      <c r="C37" s="1">
        <v>8.1274847201417105E-6</v>
      </c>
      <c r="D37" s="1">
        <v>5.69830124080292E-2</v>
      </c>
      <c r="E37" s="1">
        <v>0.97182115105204703</v>
      </c>
      <c r="F37" s="1">
        <v>0.89363024680953396</v>
      </c>
      <c r="G37" s="1">
        <v>2.12757137402639</v>
      </c>
      <c r="H37" s="1">
        <v>2.6783126105043301E-2</v>
      </c>
      <c r="I37" s="1">
        <v>0.45677487623500501</v>
      </c>
      <c r="J37" s="1">
        <v>0.42002362774714003</v>
      </c>
      <c r="L37" s="4">
        <f>D37-1/$R$1*$N$7/$N$6*C37</f>
        <v>5.6981124018286956E-2</v>
      </c>
      <c r="M37" s="4">
        <f t="shared" si="1"/>
        <v>2.6782238525070591E-2</v>
      </c>
      <c r="O37" s="1">
        <f ca="1">C37-Summary!B$5</f>
        <v>1.5165059824070229E-5</v>
      </c>
      <c r="P37" s="1">
        <f ca="1">D37-Summary!C$5</f>
        <v>5.6970741855053679E-2</v>
      </c>
      <c r="Q37" s="1">
        <f ca="1">E37-Summary!D$5</f>
        <v>0.97175723530999614</v>
      </c>
      <c r="R37" s="1">
        <f ca="1">F37-Summary!E$5</f>
        <v>0.89354748106229809</v>
      </c>
      <c r="S37" s="1">
        <f ca="1">G37-Summary!F$5</f>
        <v>2.1273515590555419</v>
      </c>
      <c r="T37" s="1">
        <f t="shared" ca="1" si="2"/>
        <v>2.6780125556843264E-2</v>
      </c>
      <c r="U37" s="1">
        <f t="shared" ca="1" si="3"/>
        <v>0.45679202911878708</v>
      </c>
      <c r="V37" s="1">
        <f t="shared" ca="1" si="4"/>
        <v>0.42002812241292037</v>
      </c>
      <c r="X37" s="4">
        <f t="shared" ca="1" si="5"/>
        <v>5.6967218311866782E-2</v>
      </c>
      <c r="Y37" s="4">
        <f t="shared" ca="1" si="6"/>
        <v>2.67784692517667E-2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3.4608312011205499E-5</v>
      </c>
      <c r="D40" s="1">
        <v>5.8682768976691502E-2</v>
      </c>
      <c r="E40" s="1">
        <v>1.00361642458879</v>
      </c>
      <c r="F40" s="1">
        <v>0.92278938556405599</v>
      </c>
      <c r="G40" s="1">
        <v>2.1970076810725399</v>
      </c>
      <c r="H40" s="1">
        <v>2.67106133841718E-2</v>
      </c>
      <c r="I40" s="1">
        <v>0.456810530724653</v>
      </c>
      <c r="J40" s="1">
        <v>0.42002153677625398</v>
      </c>
      <c r="L40">
        <f>AVERAGE(L18:L37)</f>
        <v>5.8674727868815169E-2</v>
      </c>
      <c r="M40">
        <f t="shared" ref="M40:Y40" si="7">AVERAGE(M18:M37)</f>
        <v>2.6706914220431553E-2</v>
      </c>
      <c r="O40">
        <f t="shared" ca="1" si="7"/>
        <v>4.1645887115133907E-5</v>
      </c>
      <c r="P40">
        <f t="shared" ca="1" si="7"/>
        <v>5.8670498423716036E-2</v>
      </c>
      <c r="Q40">
        <f t="shared" ca="1" si="7"/>
        <v>1.0035525088467385</v>
      </c>
      <c r="R40">
        <f t="shared" ca="1" si="7"/>
        <v>0.92270661981682023</v>
      </c>
      <c r="S40">
        <f t="shared" ca="1" si="7"/>
        <v>2.1967878661016913</v>
      </c>
      <c r="T40">
        <f t="shared" ca="1" si="7"/>
        <v>2.6707699801122191E-2</v>
      </c>
      <c r="U40">
        <f t="shared" ca="1" si="7"/>
        <v>0.45682714870818214</v>
      </c>
      <c r="V40">
        <f t="shared" ca="1" si="7"/>
        <v>0.42002589018989156</v>
      </c>
      <c r="X40">
        <f t="shared" ca="1" si="7"/>
        <v>5.8660822162394988E-2</v>
      </c>
      <c r="Y40">
        <f t="shared" ca="1" si="7"/>
        <v>2.6703255758670358E-2</v>
      </c>
    </row>
    <row r="41" spans="1:25" x14ac:dyDescent="0.25">
      <c r="A41" t="s">
        <v>4</v>
      </c>
      <c r="B41" t="s">
        <v>8</v>
      </c>
      <c r="C41" s="1">
        <v>82.6868378970712</v>
      </c>
      <c r="D41" s="1">
        <v>0.32945199640360201</v>
      </c>
      <c r="E41" s="1">
        <v>0.34117563171447002</v>
      </c>
      <c r="F41" s="1">
        <v>0.33895678620087</v>
      </c>
      <c r="G41" s="1">
        <v>0.34083072789055202</v>
      </c>
      <c r="H41" s="1">
        <v>6.3390564072917502E-2</v>
      </c>
      <c r="I41" s="1">
        <v>7.2804281209783899E-3</v>
      </c>
      <c r="J41" s="1">
        <v>6.50882759866669E-3</v>
      </c>
      <c r="L41">
        <f>STDEV(L18:L37)/SQRT(COUNT(L18:L37))/L40</f>
        <v>3.320638123443347E-3</v>
      </c>
      <c r="M41">
        <f t="shared" ref="M41:X41" si="8">STDEV(M18:M37)/SQRT(COUNT(M18:M37))/M40</f>
        <v>6.4890080217995278E-4</v>
      </c>
      <c r="O41">
        <f t="shared" ca="1" si="8"/>
        <v>0.68713913507245195</v>
      </c>
      <c r="P41">
        <f t="shared" ca="1" si="8"/>
        <v>3.2952089914490071E-3</v>
      </c>
      <c r="Q41">
        <f t="shared" ca="1" si="8"/>
        <v>3.411973610145553E-3</v>
      </c>
      <c r="R41">
        <f t="shared" ca="1" si="8"/>
        <v>3.3898719024381247E-3</v>
      </c>
      <c r="S41">
        <f t="shared" ca="1" si="8"/>
        <v>3.4086483209228007E-3</v>
      </c>
      <c r="T41">
        <f t="shared" ca="1" si="8"/>
        <v>6.3393674354887241E-4</v>
      </c>
      <c r="U41">
        <f t="shared" ca="1" si="8"/>
        <v>7.2804157570920195E-5</v>
      </c>
      <c r="V41">
        <f t="shared" ca="1" si="8"/>
        <v>6.510467059873696E-5</v>
      </c>
      <c r="X41">
        <f t="shared" ca="1" si="8"/>
        <v>3.3214252896842881E-3</v>
      </c>
      <c r="Y41">
        <f ca="1">STDEV(Y18:Y37)/SQRT(COUNT(Y18:Y37))/Y40</f>
        <v>6.4894654781959315E-4</v>
      </c>
    </row>
    <row r="42" spans="1:25" x14ac:dyDescent="0.25">
      <c r="A42" t="s">
        <v>4</v>
      </c>
      <c r="B42" t="s">
        <v>7</v>
      </c>
      <c r="C42" s="1">
        <v>2.8616518851618101E-5</v>
      </c>
      <c r="D42" s="1">
        <v>1.9333155393862401E-4</v>
      </c>
      <c r="E42" s="1">
        <v>3.4240946765809899E-3</v>
      </c>
      <c r="F42" s="1">
        <v>3.1278572447106801E-3</v>
      </c>
      <c r="G42" s="1">
        <v>7.4880772712109002E-3</v>
      </c>
      <c r="H42" s="1">
        <v>1.6932008491562701E-5</v>
      </c>
      <c r="I42" s="1">
        <v>3.3257762338468302E-5</v>
      </c>
      <c r="J42" s="1">
        <v>2.7338477706036801E-5</v>
      </c>
    </row>
    <row r="43" spans="1:25" x14ac:dyDescent="0.25">
      <c r="A43" t="s">
        <v>4</v>
      </c>
      <c r="B43" t="s">
        <v>6</v>
      </c>
      <c r="C43" s="1">
        <v>369.786780764713</v>
      </c>
      <c r="D43" s="1">
        <v>1.47335411856294</v>
      </c>
      <c r="E43" s="1">
        <v>1.5257838095599701</v>
      </c>
      <c r="F43" s="1">
        <v>1.5158608307600101</v>
      </c>
      <c r="G43" s="1">
        <v>1.5242413527680101</v>
      </c>
      <c r="H43" s="1">
        <v>0.283491220798199</v>
      </c>
      <c r="I43" s="1">
        <v>3.2559064367617498E-2</v>
      </c>
      <c r="J43" s="1">
        <v>2.9108361928890901E-2</v>
      </c>
    </row>
    <row r="44" spans="1:25" x14ac:dyDescent="0.25">
      <c r="A44" t="s">
        <v>4</v>
      </c>
      <c r="B44" t="s">
        <v>5</v>
      </c>
      <c r="C44" s="1">
        <v>1.2797696286324399E-4</v>
      </c>
      <c r="D44" s="1">
        <v>8.6460499360486098E-4</v>
      </c>
      <c r="E44" s="1">
        <v>1.53130169164605E-2</v>
      </c>
      <c r="F44" s="1">
        <v>1.39882028461765E-2</v>
      </c>
      <c r="G44" s="1">
        <v>3.3487699598397397E-2</v>
      </c>
      <c r="H44" s="1">
        <v>7.5722243965475999E-5</v>
      </c>
      <c r="I44" s="1">
        <v>1.4873323473669499E-4</v>
      </c>
      <c r="J44" s="1">
        <v>1.2226138910412099E-4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633DE-0C8F-49EC-A196-33E4460C4A76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0.99024700850142411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1.020887500165772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1.0096544056073204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1.0045281819152909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1755173276.273</v>
      </c>
      <c r="C18" s="1">
        <v>-1.7468168142428399E-4</v>
      </c>
      <c r="D18" s="1">
        <v>5.98023875948447E-2</v>
      </c>
      <c r="E18" s="1">
        <v>1.02515247493252</v>
      </c>
      <c r="F18" s="1">
        <v>0.94249246539641196</v>
      </c>
      <c r="G18" s="1">
        <v>2.2444418260215802</v>
      </c>
      <c r="H18" s="1">
        <v>2.6644659220617001E-2</v>
      </c>
      <c r="I18" s="1">
        <v>0.45675163555014803</v>
      </c>
      <c r="J18" s="1">
        <v>0.41992287546478202</v>
      </c>
      <c r="L18" s="4">
        <f>D18-1/$R$1*$N$7/$N$6*C18</f>
        <v>5.984297308152909E-2</v>
      </c>
      <c r="M18" s="4">
        <f>L18/G18</f>
        <v>2.6662741884294978E-2</v>
      </c>
      <c r="O18" s="1">
        <f ca="1">C18-Summary!B$5</f>
        <v>-1.6764410632035546E-4</v>
      </c>
      <c r="P18" s="1">
        <f ca="1">D18-Summary!C$5</f>
        <v>5.9790117041869179E-2</v>
      </c>
      <c r="Q18" s="1">
        <f ca="1">E18-Summary!D$5</f>
        <v>1.0250885591904693</v>
      </c>
      <c r="R18" s="1">
        <f ca="1">F18-Summary!E$5</f>
        <v>0.94240969964917609</v>
      </c>
      <c r="S18" s="1">
        <f ca="1">G18-Summary!F$5</f>
        <v>2.244222011050732</v>
      </c>
      <c r="T18" s="1">
        <f ca="1">P18/S18</f>
        <v>2.6641801367002806E-2</v>
      </c>
      <c r="U18" s="1">
        <f ca="1">Q18/S18</f>
        <v>0.45676789290134828</v>
      </c>
      <c r="V18" s="1">
        <f ca="1">R18/S18</f>
        <v>0.41992712619726297</v>
      </c>
      <c r="X18" s="4">
        <f ca="1">P18-1/$R$1*$N$7/$N$6*O18</f>
        <v>5.982906742057692E-2</v>
      </c>
      <c r="Y18" s="4">
        <f ca="1">X18/S18</f>
        <v>2.6659157216163871E-2</v>
      </c>
    </row>
    <row r="19" spans="1:25" x14ac:dyDescent="0.25">
      <c r="A19">
        <v>2</v>
      </c>
      <c r="B19">
        <v>1755173282.2739999</v>
      </c>
      <c r="C19" s="1">
        <v>-2.4093180113670998E-5</v>
      </c>
      <c r="D19" s="1">
        <v>5.8452595625458598E-2</v>
      </c>
      <c r="E19" s="1">
        <v>1.00137653730351</v>
      </c>
      <c r="F19" s="1">
        <v>0.92077825680674397</v>
      </c>
      <c r="G19" s="1">
        <v>2.1920375846341602</v>
      </c>
      <c r="H19" s="1">
        <v>2.6665872900721199E-2</v>
      </c>
      <c r="I19" s="1">
        <v>0.45682452906966797</v>
      </c>
      <c r="J19" s="1">
        <v>0.420055870967383</v>
      </c>
      <c r="L19" s="4">
        <f t="shared" ref="L19:L36" si="0">D19-1/$R$1*$N$7/$N$6*C19</f>
        <v>5.8458193427315751E-2</v>
      </c>
      <c r="M19" s="4">
        <f t="shared" ref="M19:M37" si="1">L19/G19</f>
        <v>2.6668426598658035E-2</v>
      </c>
      <c r="O19" s="1">
        <f ca="1">C19-Summary!B$5</f>
        <v>-1.7055605009742478E-5</v>
      </c>
      <c r="P19" s="1">
        <f ca="1">D19-Summary!C$5</f>
        <v>5.8440325072483076E-2</v>
      </c>
      <c r="Q19" s="1">
        <f ca="1">E19-Summary!D$5</f>
        <v>1.0013126215614592</v>
      </c>
      <c r="R19" s="1">
        <f ca="1">F19-Summary!E$5</f>
        <v>0.9206954910595081</v>
      </c>
      <c r="S19" s="1">
        <f ca="1">G19-Summary!F$5</f>
        <v>2.1918177696633121</v>
      </c>
      <c r="T19" s="1">
        <f t="shared" ref="T19:T37" ca="1" si="2">P19/S19</f>
        <v>2.6662948846089593E-2</v>
      </c>
      <c r="U19" s="1">
        <f t="shared" ref="U19:U37" ca="1" si="3">Q19/S19</f>
        <v>0.4568411824288075</v>
      </c>
      <c r="V19" s="1">
        <f t="shared" ref="V19:V37" ca="1" si="4">R19/S19</f>
        <v>0.42006023666873421</v>
      </c>
      <c r="X19" s="4">
        <f t="shared" ref="X19:X37" ca="1" si="5">P19-1/$R$1*$N$7/$N$6*O19</f>
        <v>5.8444287766363588E-2</v>
      </c>
      <c r="Y19" s="4">
        <f t="shared" ref="Y19:Y37" ca="1" si="6">X19/S19</f>
        <v>2.6664756794695248E-2</v>
      </c>
    </row>
    <row r="20" spans="1:25" x14ac:dyDescent="0.25">
      <c r="A20">
        <v>3</v>
      </c>
      <c r="B20">
        <v>1755173288.2739999</v>
      </c>
      <c r="C20" s="1">
        <v>4.5129110468072503E-5</v>
      </c>
      <c r="D20" s="1">
        <v>5.8022661163697503E-2</v>
      </c>
      <c r="E20" s="1">
        <v>0.99207418436338701</v>
      </c>
      <c r="F20" s="1">
        <v>0.91198635339449396</v>
      </c>
      <c r="G20" s="1">
        <v>2.1703870085127699</v>
      </c>
      <c r="H20" s="1">
        <v>2.6733785696338299E-2</v>
      </c>
      <c r="I20" s="1">
        <v>0.45709552281332</v>
      </c>
      <c r="J20" s="1">
        <v>0.42019526923883299</v>
      </c>
      <c r="L20" s="4">
        <f t="shared" si="0"/>
        <v>5.801217588042655E-2</v>
      </c>
      <c r="M20" s="4">
        <f t="shared" si="1"/>
        <v>2.6728954630160017E-2</v>
      </c>
      <c r="O20" s="1">
        <f ca="1">C20-Summary!B$5</f>
        <v>5.2166685572001019E-5</v>
      </c>
      <c r="P20" s="1">
        <f ca="1">D20-Summary!C$5</f>
        <v>5.8010390610721982E-2</v>
      </c>
      <c r="Q20" s="1">
        <f ca="1">E20-Summary!D$5</f>
        <v>0.99201026862133612</v>
      </c>
      <c r="R20" s="1">
        <f ca="1">F20-Summary!E$5</f>
        <v>0.9119035876472581</v>
      </c>
      <c r="S20" s="1">
        <f ca="1">G20-Summary!F$5</f>
        <v>2.1701671935419218</v>
      </c>
      <c r="T20" s="1">
        <f t="shared" ca="1" si="2"/>
        <v>2.6730839348853782E-2</v>
      </c>
      <c r="U20" s="1">
        <f t="shared" ca="1" si="3"/>
        <v>0.45711236976275538</v>
      </c>
      <c r="V20" s="1">
        <f t="shared" ca="1" si="4"/>
        <v>0.42019969261397949</v>
      </c>
      <c r="X20" s="4">
        <f t="shared" ca="1" si="5"/>
        <v>5.7998270219474381E-2</v>
      </c>
      <c r="Y20" s="4">
        <f t="shared" ca="1" si="6"/>
        <v>2.6725254345410881E-2</v>
      </c>
    </row>
    <row r="21" spans="1:25" x14ac:dyDescent="0.25">
      <c r="A21">
        <v>4</v>
      </c>
      <c r="B21">
        <v>1755173295.27</v>
      </c>
      <c r="C21" s="1">
        <v>4.7000050496498798E-5</v>
      </c>
      <c r="D21" s="1">
        <v>5.8371607461081401E-2</v>
      </c>
      <c r="E21" s="1">
        <v>1.0019766998345101</v>
      </c>
      <c r="F21" s="1">
        <v>0.92091644334076594</v>
      </c>
      <c r="G21" s="1">
        <v>2.1933874900069101</v>
      </c>
      <c r="H21" s="1">
        <v>2.6612537787792899E-2</v>
      </c>
      <c r="I21" s="1">
        <v>0.456817003105709</v>
      </c>
      <c r="J21" s="1">
        <v>0.41986035186963799</v>
      </c>
      <c r="L21" s="4">
        <f t="shared" si="0"/>
        <v>5.8360687484195227E-2</v>
      </c>
      <c r="M21" s="4">
        <f t="shared" si="1"/>
        <v>2.6607559197855808E-2</v>
      </c>
      <c r="O21" s="1">
        <f ca="1">C21-Summary!B$5</f>
        <v>5.4037625600427315E-5</v>
      </c>
      <c r="P21" s="1">
        <f ca="1">D21-Summary!C$5</f>
        <v>5.835933690810588E-2</v>
      </c>
      <c r="Q21" s="1">
        <f ca="1">E21-Summary!D$5</f>
        <v>1.0019127840924593</v>
      </c>
      <c r="R21" s="1">
        <f ca="1">F21-Summary!E$5</f>
        <v>0.92083367759353008</v>
      </c>
      <c r="S21" s="1">
        <f ca="1">G21-Summary!F$5</f>
        <v>2.193167675036062</v>
      </c>
      <c r="T21" s="1">
        <f t="shared" ca="1" si="2"/>
        <v>2.6609610187304209E-2</v>
      </c>
      <c r="U21" s="1">
        <f t="shared" ca="1" si="3"/>
        <v>0.45683364546032029</v>
      </c>
      <c r="V21" s="1">
        <f t="shared" ca="1" si="4"/>
        <v>0.41986469528755427</v>
      </c>
      <c r="X21" s="4">
        <f t="shared" ca="1" si="5"/>
        <v>5.8346781823243057E-2</v>
      </c>
      <c r="Y21" s="4">
        <f t="shared" ca="1" si="6"/>
        <v>2.6603885552108398E-2</v>
      </c>
    </row>
    <row r="22" spans="1:25" x14ac:dyDescent="0.25">
      <c r="A22">
        <v>5</v>
      </c>
      <c r="B22">
        <v>1755173300.2709999</v>
      </c>
      <c r="C22" s="1">
        <v>3.0161717779715999E-5</v>
      </c>
      <c r="D22" s="1">
        <v>5.8369679250435097E-2</v>
      </c>
      <c r="E22" s="1">
        <v>1.00142511297924</v>
      </c>
      <c r="F22" s="1">
        <v>0.92027260639568098</v>
      </c>
      <c r="G22" s="1">
        <v>2.19232905861859</v>
      </c>
      <c r="H22" s="1">
        <v>2.6624506490469199E-2</v>
      </c>
      <c r="I22" s="1">
        <v>0.456785950559014</v>
      </c>
      <c r="J22" s="1">
        <v>0.41976937849628798</v>
      </c>
      <c r="L22" s="4">
        <f t="shared" si="0"/>
        <v>5.8362671486453514E-2</v>
      </c>
      <c r="M22" s="4">
        <f t="shared" si="1"/>
        <v>2.6621309997701011E-2</v>
      </c>
      <c r="O22" s="1">
        <f ca="1">C22-Summary!B$5</f>
        <v>3.7199292883644516E-5</v>
      </c>
      <c r="P22" s="1">
        <f ca="1">D22-Summary!C$5</f>
        <v>5.8357408697459576E-2</v>
      </c>
      <c r="Q22" s="1">
        <f ca="1">E22-Summary!D$5</f>
        <v>1.0013611972371892</v>
      </c>
      <c r="R22" s="1">
        <f ca="1">F22-Summary!E$5</f>
        <v>0.92018984064844511</v>
      </c>
      <c r="S22" s="1">
        <f ca="1">G22-Summary!F$5</f>
        <v>2.1921092436477418</v>
      </c>
      <c r="T22" s="1">
        <f t="shared" ca="1" si="2"/>
        <v>2.6621578676595026E-2</v>
      </c>
      <c r="U22" s="1">
        <f t="shared" ca="1" si="3"/>
        <v>0.45680259783535754</v>
      </c>
      <c r="V22" s="1">
        <f t="shared" ca="1" si="4"/>
        <v>0.41977371488896192</v>
      </c>
      <c r="X22" s="4">
        <f t="shared" ca="1" si="5"/>
        <v>5.8348765825501352E-2</v>
      </c>
      <c r="Y22" s="4">
        <f t="shared" ca="1" si="6"/>
        <v>2.6617635957050703E-2</v>
      </c>
    </row>
    <row r="23" spans="1:25" x14ac:dyDescent="0.25">
      <c r="A23">
        <v>6</v>
      </c>
      <c r="B23">
        <v>1755173307.2709999</v>
      </c>
      <c r="C23" s="1">
        <v>1.0687200203225401E-4</v>
      </c>
      <c r="D23" s="1">
        <v>5.7623737421052403E-2</v>
      </c>
      <c r="E23" s="1">
        <v>0.98724413779531195</v>
      </c>
      <c r="F23" s="1">
        <v>0.90693687509001797</v>
      </c>
      <c r="G23" s="1">
        <v>2.1596244250067702</v>
      </c>
      <c r="H23" s="1">
        <v>2.6682295659288799E-2</v>
      </c>
      <c r="I23" s="1">
        <v>0.457136956946675</v>
      </c>
      <c r="J23" s="1">
        <v>0.41995120289824101</v>
      </c>
      <c r="L23" s="4">
        <f t="shared" si="0"/>
        <v>5.7598906813858514E-2</v>
      </c>
      <c r="M23" s="4">
        <f t="shared" si="1"/>
        <v>2.6670798008629648E-2</v>
      </c>
      <c r="O23" s="1">
        <f ca="1">C23-Summary!B$5</f>
        <v>1.1390957713618252E-4</v>
      </c>
      <c r="P23" s="1">
        <f ca="1">D23-Summary!C$5</f>
        <v>5.7611466868076881E-2</v>
      </c>
      <c r="Q23" s="1">
        <f ca="1">E23-Summary!D$5</f>
        <v>0.98718022205326106</v>
      </c>
      <c r="R23" s="1">
        <f ca="1">F23-Summary!E$5</f>
        <v>0.9068541093427821</v>
      </c>
      <c r="S23" s="1">
        <f ca="1">G23-Summary!F$5</f>
        <v>2.1594046100359221</v>
      </c>
      <c r="T23" s="1">
        <f t="shared" ca="1" si="2"/>
        <v>2.6679329385667333E-2</v>
      </c>
      <c r="U23" s="1">
        <f t="shared" ca="1" si="3"/>
        <v>0.45715389207992807</v>
      </c>
      <c r="V23" s="1">
        <f t="shared" ca="1" si="4"/>
        <v>0.41995562347516541</v>
      </c>
      <c r="X23" s="4">
        <f t="shared" ca="1" si="5"/>
        <v>5.7585001152906351E-2</v>
      </c>
      <c r="Y23" s="4">
        <f t="shared" ca="1" si="6"/>
        <v>2.6667073361461617E-2</v>
      </c>
    </row>
    <row r="24" spans="1:25" x14ac:dyDescent="0.25">
      <c r="A24">
        <v>7</v>
      </c>
      <c r="B24">
        <v>1755173313.2720001</v>
      </c>
      <c r="C24" s="1">
        <v>3.4839003638706703E-5</v>
      </c>
      <c r="D24" s="1">
        <v>5.9895076917964002E-2</v>
      </c>
      <c r="E24" s="1">
        <v>1.02429785337086</v>
      </c>
      <c r="F24" s="1">
        <v>0.94165983404231401</v>
      </c>
      <c r="G24" s="1">
        <v>2.2421052188358201</v>
      </c>
      <c r="H24" s="1">
        <v>2.67137672285797E-2</v>
      </c>
      <c r="I24" s="1">
        <v>0.45684646945459301</v>
      </c>
      <c r="J24" s="1">
        <v>0.41998913616161798</v>
      </c>
      <c r="L24" s="4">
        <f t="shared" si="0"/>
        <v>5.9886982434863387E-2</v>
      </c>
      <c r="M24" s="4">
        <f t="shared" si="1"/>
        <v>2.671015701304099E-2</v>
      </c>
      <c r="O24" s="1">
        <f ca="1">C24-Summary!B$5</f>
        <v>4.187657874263522E-5</v>
      </c>
      <c r="P24" s="1">
        <f ca="1">D24-Summary!C$5</f>
        <v>5.9882806364988481E-2</v>
      </c>
      <c r="Q24" s="1">
        <f ca="1">E24-Summary!D$5</f>
        <v>1.0242339376288092</v>
      </c>
      <c r="R24" s="1">
        <f ca="1">F24-Summary!E$5</f>
        <v>0.94157706829507815</v>
      </c>
      <c r="S24" s="1">
        <f ca="1">G24-Summary!F$5</f>
        <v>2.241885403864972</v>
      </c>
      <c r="T24" s="1">
        <f t="shared" ca="1" si="2"/>
        <v>2.6710913172346609E-2</v>
      </c>
      <c r="U24" s="1">
        <f t="shared" ca="1" si="3"/>
        <v>0.45686275304841517</v>
      </c>
      <c r="V24" s="1">
        <f t="shared" ca="1" si="4"/>
        <v>0.41999339782123357</v>
      </c>
      <c r="X24" s="4">
        <f t="shared" ca="1" si="5"/>
        <v>5.9873076773911217E-2</v>
      </c>
      <c r="Y24" s="4">
        <f t="shared" ca="1" si="6"/>
        <v>2.6706573257799467E-2</v>
      </c>
    </row>
    <row r="25" spans="1:25" x14ac:dyDescent="0.25">
      <c r="A25">
        <v>8</v>
      </c>
      <c r="B25">
        <v>1755173319.2739999</v>
      </c>
      <c r="C25" s="1">
        <v>-1.8480742626228801E-5</v>
      </c>
      <c r="D25" s="1">
        <v>5.9809145904633501E-2</v>
      </c>
      <c r="E25" s="1">
        <v>1.02138969183504</v>
      </c>
      <c r="F25" s="1">
        <v>0.93897505920188296</v>
      </c>
      <c r="G25" s="1">
        <v>2.2359845131373199</v>
      </c>
      <c r="H25" s="1">
        <v>2.6748461607506799E-2</v>
      </c>
      <c r="I25" s="1">
        <v>0.45679640705646901</v>
      </c>
      <c r="J25" s="1">
        <v>0.41993808708648001</v>
      </c>
      <c r="L25" s="4">
        <f t="shared" si="0"/>
        <v>5.9813439714537661E-2</v>
      </c>
      <c r="M25" s="4">
        <f t="shared" si="1"/>
        <v>2.675038192935118E-2</v>
      </c>
      <c r="O25" s="1">
        <f ca="1">C25-Summary!B$5</f>
        <v>-1.144316752230028E-5</v>
      </c>
      <c r="P25" s="1">
        <f ca="1">D25-Summary!C$5</f>
        <v>5.979687535165798E-2</v>
      </c>
      <c r="Q25" s="1">
        <f ca="1">E25-Summary!D$5</f>
        <v>1.0213257760929892</v>
      </c>
      <c r="R25" s="1">
        <f ca="1">F25-Summary!E$5</f>
        <v>0.93889229345464709</v>
      </c>
      <c r="S25" s="1">
        <f ca="1">G25-Summary!F$5</f>
        <v>2.2357646981664718</v>
      </c>
      <c r="T25" s="1">
        <f t="shared" ca="1" si="2"/>
        <v>2.6745603148979315E-2</v>
      </c>
      <c r="U25" s="1">
        <f t="shared" ca="1" si="3"/>
        <v>0.45681273030680208</v>
      </c>
      <c r="V25" s="1">
        <f t="shared" ca="1" si="4"/>
        <v>0.41994235539393893</v>
      </c>
      <c r="X25" s="4">
        <f t="shared" ca="1" si="5"/>
        <v>5.9799534053585492E-2</v>
      </c>
      <c r="Y25" s="4">
        <f t="shared" ca="1" si="6"/>
        <v>2.6746792317915428E-2</v>
      </c>
    </row>
    <row r="26" spans="1:25" x14ac:dyDescent="0.25">
      <c r="A26">
        <v>9</v>
      </c>
      <c r="B26">
        <v>1755173325.27</v>
      </c>
      <c r="C26" s="1">
        <v>-8.9569261859562201E-5</v>
      </c>
      <c r="D26" s="1">
        <v>6.0322909430513598E-2</v>
      </c>
      <c r="E26" s="1">
        <v>1.0307538756286301</v>
      </c>
      <c r="F26" s="1">
        <v>0.94746899128544104</v>
      </c>
      <c r="G26" s="1">
        <v>2.2554659687825098</v>
      </c>
      <c r="H26" s="1">
        <v>2.6745209311703998E-2</v>
      </c>
      <c r="I26" s="1">
        <v>0.457002628235187</v>
      </c>
      <c r="J26" s="1">
        <v>0.42007682864613399</v>
      </c>
      <c r="L26" s="4">
        <f t="shared" si="0"/>
        <v>6.0343719924521283E-2</v>
      </c>
      <c r="M26" s="4">
        <f t="shared" si="1"/>
        <v>2.6754436005564982E-2</v>
      </c>
      <c r="O26" s="1">
        <f ca="1">C26-Summary!B$5</f>
        <v>-8.2531686755633684E-5</v>
      </c>
      <c r="P26" s="1">
        <f ca="1">D26-Summary!C$5</f>
        <v>6.0310638877538077E-2</v>
      </c>
      <c r="Q26" s="1">
        <f ca="1">E26-Summary!D$5</f>
        <v>1.0306899598865793</v>
      </c>
      <c r="R26" s="1">
        <f ca="1">F26-Summary!E$5</f>
        <v>0.94738622553820517</v>
      </c>
      <c r="S26" s="1">
        <f ca="1">G26-Summary!F$5</f>
        <v>2.2552461538116617</v>
      </c>
      <c r="T26" s="1">
        <f t="shared" ca="1" si="2"/>
        <v>2.6742375228355979E-2</v>
      </c>
      <c r="U26" s="1">
        <f t="shared" ca="1" si="3"/>
        <v>0.45701883058067877</v>
      </c>
      <c r="V26" s="1">
        <f t="shared" ca="1" si="4"/>
        <v>0.42008107360564534</v>
      </c>
      <c r="X26" s="4">
        <f t="shared" ca="1" si="5"/>
        <v>6.0329814263569113E-2</v>
      </c>
      <c r="Y26" s="4">
        <f t="shared" ca="1" si="6"/>
        <v>2.6750877797354324E-2</v>
      </c>
    </row>
    <row r="27" spans="1:25" x14ac:dyDescent="0.25">
      <c r="A27">
        <v>10</v>
      </c>
      <c r="B27">
        <v>1755173331.2739999</v>
      </c>
      <c r="C27" s="1">
        <v>1.2388233445941499E-5</v>
      </c>
      <c r="D27" s="1">
        <v>6.0227283325500099E-2</v>
      </c>
      <c r="E27" s="1">
        <v>1.0316265871255199</v>
      </c>
      <c r="F27" s="1">
        <v>0.94768768481293997</v>
      </c>
      <c r="G27" s="1">
        <v>2.2582710542226301</v>
      </c>
      <c r="H27" s="1">
        <v>2.6669643226787901E-2</v>
      </c>
      <c r="I27" s="1">
        <v>0.45682141884453498</v>
      </c>
      <c r="J27" s="1">
        <v>0.41965187617354499</v>
      </c>
      <c r="L27" s="4">
        <f t="shared" si="0"/>
        <v>6.022440504725441E-2</v>
      </c>
      <c r="M27" s="4">
        <f t="shared" si="1"/>
        <v>2.6668368677286881E-2</v>
      </c>
      <c r="O27" s="1">
        <f ca="1">C27-Summary!B$5</f>
        <v>1.942580854987002E-5</v>
      </c>
      <c r="P27" s="1">
        <f ca="1">D27-Summary!C$5</f>
        <v>6.0215012772524577E-2</v>
      </c>
      <c r="Q27" s="1">
        <f ca="1">E27-Summary!D$5</f>
        <v>1.0315626713834691</v>
      </c>
      <c r="R27" s="1">
        <f ca="1">F27-Summary!E$5</f>
        <v>0.9476049190657041</v>
      </c>
      <c r="S27" s="1">
        <f ca="1">G27-Summary!F$5</f>
        <v>2.258051239251782</v>
      </c>
      <c r="T27" s="1">
        <f t="shared" ca="1" si="2"/>
        <v>2.6666805307959781E-2</v>
      </c>
      <c r="U27" s="1">
        <f t="shared" ca="1" si="3"/>
        <v>0.4568375834222802</v>
      </c>
      <c r="V27" s="1">
        <f t="shared" ca="1" si="4"/>
        <v>0.41965607449178094</v>
      </c>
      <c r="X27" s="4">
        <f t="shared" ca="1" si="5"/>
        <v>6.0210499386302248E-2</v>
      </c>
      <c r="Y27" s="4">
        <f t="shared" ca="1" si="6"/>
        <v>2.6664806510880299E-2</v>
      </c>
    </row>
    <row r="28" spans="1:25" x14ac:dyDescent="0.25">
      <c r="A28">
        <v>11</v>
      </c>
      <c r="B28">
        <v>1755173337.273</v>
      </c>
      <c r="C28" s="1">
        <v>1.0406542325863399E-4</v>
      </c>
      <c r="D28" s="1">
        <v>6.0615639364984097E-2</v>
      </c>
      <c r="E28" s="1">
        <v>1.0347262383265501</v>
      </c>
      <c r="F28" s="1">
        <v>0.95126105377328696</v>
      </c>
      <c r="G28" s="1">
        <v>2.2645965189940398</v>
      </c>
      <c r="H28" s="1">
        <v>2.6766639821521099E-2</v>
      </c>
      <c r="I28" s="1">
        <v>0.45691416976397597</v>
      </c>
      <c r="J28" s="1">
        <v>0.420057633134509</v>
      </c>
      <c r="L28" s="4">
        <f t="shared" si="0"/>
        <v>6.0591460837415942E-2</v>
      </c>
      <c r="M28" s="4">
        <f t="shared" si="1"/>
        <v>2.6755963072985459E-2</v>
      </c>
      <c r="O28" s="1">
        <f ca="1">C28-Summary!B$5</f>
        <v>1.1110299836256251E-4</v>
      </c>
      <c r="P28" s="1">
        <f ca="1">D28-Summary!C$5</f>
        <v>6.0603368812008576E-2</v>
      </c>
      <c r="Q28" s="1">
        <f ca="1">E28-Summary!D$5</f>
        <v>1.0346623225844993</v>
      </c>
      <c r="R28" s="1">
        <f ca="1">F28-Summary!E$5</f>
        <v>0.95117828802605109</v>
      </c>
      <c r="S28" s="1">
        <f ca="1">G28-Summary!F$5</f>
        <v>2.2643767040231917</v>
      </c>
      <c r="T28" s="1">
        <f t="shared" ca="1" si="2"/>
        <v>2.6763819246299701E-2</v>
      </c>
      <c r="U28" s="1">
        <f t="shared" ca="1" si="3"/>
        <v>0.45693029819030601</v>
      </c>
      <c r="V28" s="1">
        <f t="shared" ca="1" si="4"/>
        <v>0.42006185911383992</v>
      </c>
      <c r="X28" s="4">
        <f t="shared" ca="1" si="5"/>
        <v>6.0577555176463772E-2</v>
      </c>
      <c r="Y28" s="4">
        <f t="shared" ca="1" si="6"/>
        <v>2.6752419360627434E-2</v>
      </c>
    </row>
    <row r="29" spans="1:25" x14ac:dyDescent="0.25">
      <c r="A29">
        <v>12</v>
      </c>
      <c r="B29">
        <v>1755173343.2720001</v>
      </c>
      <c r="C29" s="1">
        <v>1.2745382329402299E-4</v>
      </c>
      <c r="D29" s="1">
        <v>6.0276544131144999E-2</v>
      </c>
      <c r="E29" s="1">
        <v>1.03336340397629</v>
      </c>
      <c r="F29" s="1">
        <v>0.95015686960475798</v>
      </c>
      <c r="G29" s="1">
        <v>2.26330234308899</v>
      </c>
      <c r="H29" s="1">
        <v>2.66321220031428E-2</v>
      </c>
      <c r="I29" s="1">
        <v>0.45657329306076599</v>
      </c>
      <c r="J29" s="1">
        <v>0.41980996153963601</v>
      </c>
      <c r="L29" s="4">
        <f t="shared" si="0"/>
        <v>6.0246931550100455E-2</v>
      </c>
      <c r="M29" s="4">
        <f t="shared" si="1"/>
        <v>2.6619038209395617E-2</v>
      </c>
      <c r="O29" s="1">
        <f ca="1">C29-Summary!B$5</f>
        <v>1.3449139839795152E-4</v>
      </c>
      <c r="P29" s="1">
        <f ca="1">D29-Summary!C$5</f>
        <v>6.0264273578169478E-2</v>
      </c>
      <c r="Q29" s="1">
        <f ca="1">E29-Summary!D$5</f>
        <v>1.0332994882342392</v>
      </c>
      <c r="R29" s="1">
        <f ca="1">F29-Summary!E$5</f>
        <v>0.95007410385752211</v>
      </c>
      <c r="S29" s="1">
        <f ca="1">G29-Summary!F$5</f>
        <v>2.2630825281181419</v>
      </c>
      <c r="T29" s="1">
        <f t="shared" ca="1" si="2"/>
        <v>2.662928674911472E-2</v>
      </c>
      <c r="U29" s="1">
        <f t="shared" ca="1" si="3"/>
        <v>0.45658939760074752</v>
      </c>
      <c r="V29" s="1">
        <f t="shared" ca="1" si="4"/>
        <v>0.41981416587911746</v>
      </c>
      <c r="X29" s="4">
        <f t="shared" ca="1" si="5"/>
        <v>6.0233025889148285E-2</v>
      </c>
      <c r="Y29" s="4">
        <f t="shared" ca="1" si="6"/>
        <v>2.6615479170896537E-2</v>
      </c>
    </row>
    <row r="30" spans="1:25" x14ac:dyDescent="0.25">
      <c r="A30">
        <v>13</v>
      </c>
      <c r="B30">
        <v>1755173350.2709999</v>
      </c>
      <c r="C30" s="1">
        <v>1.26518276663127E-4</v>
      </c>
      <c r="D30" s="1">
        <v>5.9618964979695002E-2</v>
      </c>
      <c r="E30" s="1">
        <v>1.02223546718194</v>
      </c>
      <c r="F30" s="1">
        <v>0.94002093810106402</v>
      </c>
      <c r="G30" s="1">
        <v>2.2390394818097299</v>
      </c>
      <c r="H30" s="1">
        <v>2.6627027108743501E-2</v>
      </c>
      <c r="I30" s="1">
        <v>0.45655088956078199</v>
      </c>
      <c r="J30" s="1">
        <v>0.41983222972972201</v>
      </c>
      <c r="L30" s="4">
        <f t="shared" si="0"/>
        <v>5.9589569763259159E-2</v>
      </c>
      <c r="M30" s="4">
        <f t="shared" si="1"/>
        <v>2.6613898614728845E-2</v>
      </c>
      <c r="O30" s="1">
        <f ca="1">C30-Summary!B$5</f>
        <v>1.3355585176705553E-4</v>
      </c>
      <c r="P30" s="1">
        <f ca="1">D30-Summary!C$5</f>
        <v>5.9606694426719481E-2</v>
      </c>
      <c r="Q30" s="1">
        <f ca="1">E30-Summary!D$5</f>
        <v>1.0221715514398892</v>
      </c>
      <c r="R30" s="1">
        <f ca="1">F30-Summary!E$5</f>
        <v>0.93993817235382815</v>
      </c>
      <c r="S30" s="1">
        <f ca="1">G30-Summary!F$5</f>
        <v>2.2388196668388818</v>
      </c>
      <c r="T30" s="1">
        <f t="shared" ca="1" si="2"/>
        <v>2.6624160627855123E-2</v>
      </c>
      <c r="U30" s="1">
        <f t="shared" ca="1" si="3"/>
        <v>0.45656716643156525</v>
      </c>
      <c r="V30" s="1">
        <f t="shared" ca="1" si="4"/>
        <v>0.41983648181944949</v>
      </c>
      <c r="X30" s="4">
        <f t="shared" ca="1" si="5"/>
        <v>5.9575664102306997E-2</v>
      </c>
      <c r="Y30" s="4">
        <f t="shared" ca="1" si="6"/>
        <v>2.6610300501078456E-2</v>
      </c>
    </row>
    <row r="31" spans="1:25" x14ac:dyDescent="0.25">
      <c r="A31">
        <v>14</v>
      </c>
      <c r="B31">
        <v>1755173356.2709999</v>
      </c>
      <c r="C31" s="1">
        <v>-5.1219511868969701E-5</v>
      </c>
      <c r="D31" s="1">
        <v>5.9644062954749298E-2</v>
      </c>
      <c r="E31" s="1">
        <v>1.0248117234219201</v>
      </c>
      <c r="F31" s="1">
        <v>0.94205388704438098</v>
      </c>
      <c r="G31" s="1">
        <v>2.2433850945655398</v>
      </c>
      <c r="H31" s="1">
        <v>2.65866360168092E-2</v>
      </c>
      <c r="I31" s="1">
        <v>0.45681489366424899</v>
      </c>
      <c r="J31" s="1">
        <v>0.41992517884086999</v>
      </c>
      <c r="L31" s="4">
        <f t="shared" si="0"/>
        <v>5.9655963279957924E-2</v>
      </c>
      <c r="M31" s="4">
        <f t="shared" si="1"/>
        <v>2.6591940645621107E-2</v>
      </c>
      <c r="O31" s="1">
        <f ca="1">C31-Summary!B$5</f>
        <v>-4.4181936765041184E-5</v>
      </c>
      <c r="P31" s="1">
        <f ca="1">D31-Summary!C$5</f>
        <v>5.9631792401773777E-2</v>
      </c>
      <c r="Q31" s="1">
        <f ca="1">E31-Summary!D$5</f>
        <v>1.0247478076798693</v>
      </c>
      <c r="R31" s="1">
        <f ca="1">F31-Summary!E$5</f>
        <v>0.94197112129714511</v>
      </c>
      <c r="S31" s="1">
        <f ca="1">G31-Summary!F$5</f>
        <v>2.2431652795946917</v>
      </c>
      <c r="T31" s="1">
        <f t="shared" ca="1" si="2"/>
        <v>2.6583771131010195E-2</v>
      </c>
      <c r="U31" s="1">
        <f t="shared" ca="1" si="3"/>
        <v>0.45683116487298109</v>
      </c>
      <c r="V31" s="1">
        <f t="shared" ca="1" si="4"/>
        <v>0.41992943180154163</v>
      </c>
      <c r="X31" s="4">
        <f t="shared" ca="1" si="5"/>
        <v>5.9642057619005762E-2</v>
      </c>
      <c r="Y31" s="4">
        <f t="shared" ca="1" si="6"/>
        <v>2.6588347350749938E-2</v>
      </c>
    </row>
    <row r="32" spans="1:25" x14ac:dyDescent="0.25">
      <c r="A32">
        <v>15</v>
      </c>
      <c r="B32">
        <v>1755173362.2720001</v>
      </c>
      <c r="C32" s="1">
        <v>-2.1396186365366099E-4</v>
      </c>
      <c r="D32" s="1">
        <v>5.8426563008759202E-2</v>
      </c>
      <c r="E32" s="1">
        <v>0.99912235328710897</v>
      </c>
      <c r="F32" s="1">
        <v>0.91869737948536101</v>
      </c>
      <c r="G32" s="1">
        <v>2.18724606179499</v>
      </c>
      <c r="H32" s="1">
        <v>2.6712386881981898E-2</v>
      </c>
      <c r="I32" s="1">
        <v>0.45679467470027801</v>
      </c>
      <c r="J32" s="1">
        <v>0.42002470391073299</v>
      </c>
      <c r="L32" s="4">
        <f t="shared" si="0"/>
        <v>5.8476274840575104E-2</v>
      </c>
      <c r="M32" s="4">
        <f t="shared" si="1"/>
        <v>2.6735114929221013E-2</v>
      </c>
      <c r="O32" s="1">
        <f ca="1">C32-Summary!B$5</f>
        <v>-2.0692428854973246E-4</v>
      </c>
      <c r="P32" s="1">
        <f ca="1">D32-Summary!C$5</f>
        <v>5.8414292455783681E-2</v>
      </c>
      <c r="Q32" s="1">
        <f ca="1">E32-Summary!D$5</f>
        <v>0.99905843754505808</v>
      </c>
      <c r="R32" s="1">
        <f ca="1">F32-Summary!E$5</f>
        <v>0.91861461373812514</v>
      </c>
      <c r="S32" s="1">
        <f ca="1">G32-Summary!F$5</f>
        <v>2.1870262468241419</v>
      </c>
      <c r="T32" s="1">
        <f t="shared" ca="1" si="2"/>
        <v>2.6709461096138712E-2</v>
      </c>
      <c r="U32" s="1">
        <f t="shared" ca="1" si="3"/>
        <v>0.45681136154439211</v>
      </c>
      <c r="V32" s="1">
        <f t="shared" ca="1" si="4"/>
        <v>0.42002907604427603</v>
      </c>
      <c r="X32" s="4">
        <f t="shared" ca="1" si="5"/>
        <v>5.8462369179622935E-2</v>
      </c>
      <c r="Y32" s="4">
        <f t="shared" ca="1" si="6"/>
        <v>2.673144378789153E-2</v>
      </c>
    </row>
    <row r="33" spans="1:25" x14ac:dyDescent="0.25">
      <c r="A33">
        <v>16</v>
      </c>
      <c r="B33">
        <v>1755173368.2709999</v>
      </c>
      <c r="C33" s="1">
        <v>-2.1396186365366099E-4</v>
      </c>
      <c r="D33" s="1">
        <v>5.7694067626885302E-2</v>
      </c>
      <c r="E33" s="1">
        <v>0.99094863165408598</v>
      </c>
      <c r="F33" s="1">
        <v>0.91102389806300499</v>
      </c>
      <c r="G33" s="1">
        <v>2.16991909866426</v>
      </c>
      <c r="H33" s="1">
        <v>2.65881191895126E-2</v>
      </c>
      <c r="I33" s="1">
        <v>0.456675381245358</v>
      </c>
      <c r="J33" s="1">
        <v>0.41984233357999501</v>
      </c>
      <c r="L33" s="4">
        <f t="shared" si="0"/>
        <v>5.7743779458701204E-2</v>
      </c>
      <c r="M33" s="4">
        <f t="shared" si="1"/>
        <v>2.6611028721875676E-2</v>
      </c>
      <c r="O33" s="1">
        <f ca="1">C33-Summary!B$5</f>
        <v>-2.0692428854973246E-4</v>
      </c>
      <c r="P33" s="1">
        <f ca="1">D33-Summary!C$5</f>
        <v>5.7681797073909781E-2</v>
      </c>
      <c r="Q33" s="1">
        <f ca="1">E33-Summary!D$5</f>
        <v>0.99088471591203509</v>
      </c>
      <c r="R33" s="1">
        <f ca="1">F33-Summary!E$5</f>
        <v>0.91094113231576912</v>
      </c>
      <c r="S33" s="1">
        <f ca="1">G33-Summary!F$5</f>
        <v>2.1696992836934119</v>
      </c>
      <c r="T33" s="1">
        <f t="shared" ca="1" si="2"/>
        <v>2.6585157448971383E-2</v>
      </c>
      <c r="U33" s="1">
        <f t="shared" ca="1" si="3"/>
        <v>0.45669218926287458</v>
      </c>
      <c r="V33" s="1">
        <f t="shared" ca="1" si="4"/>
        <v>0.41984672215271335</v>
      </c>
      <c r="X33" s="4">
        <f t="shared" ca="1" si="5"/>
        <v>5.7729873797749034E-2</v>
      </c>
      <c r="Y33" s="4">
        <f t="shared" ca="1" si="6"/>
        <v>2.6607315691913425E-2</v>
      </c>
    </row>
    <row r="34" spans="1:25" x14ac:dyDescent="0.25">
      <c r="A34">
        <v>17</v>
      </c>
      <c r="B34">
        <v>1755173374.2690001</v>
      </c>
      <c r="C34" s="1">
        <v>-1.66099230457482E-5</v>
      </c>
      <c r="D34" s="1">
        <v>5.8020733617766898E-2</v>
      </c>
      <c r="E34" s="1">
        <v>0.99080461051471103</v>
      </c>
      <c r="F34" s="1">
        <v>0.91109389815888198</v>
      </c>
      <c r="G34" s="1">
        <v>2.1695424679086002</v>
      </c>
      <c r="H34" s="1">
        <v>2.67433039343534E-2</v>
      </c>
      <c r="I34" s="1">
        <v>0.45668827652395599</v>
      </c>
      <c r="J34" s="1">
        <v>0.41994748276910099</v>
      </c>
      <c r="L34" s="4">
        <f t="shared" si="0"/>
        <v>5.8024592762040673E-2</v>
      </c>
      <c r="M34" s="4">
        <f t="shared" si="1"/>
        <v>2.6745082716898985E-2</v>
      </c>
      <c r="O34" s="1">
        <f ca="1">C34-Summary!B$5</f>
        <v>-9.5723479418196797E-6</v>
      </c>
      <c r="P34" s="1">
        <f ca="1">D34-Summary!C$5</f>
        <v>5.8008463064791377E-2</v>
      </c>
      <c r="Q34" s="1">
        <f ca="1">E34-Summary!D$5</f>
        <v>0.99074069477266014</v>
      </c>
      <c r="R34" s="1">
        <f ca="1">F34-Summary!E$5</f>
        <v>0.91101113241164611</v>
      </c>
      <c r="S34" s="1">
        <f ca="1">G34-Summary!F$5</f>
        <v>2.1693226529377521</v>
      </c>
      <c r="T34" s="1">
        <f t="shared" ca="1" si="2"/>
        <v>2.6740357404296144E-2</v>
      </c>
      <c r="U34" s="1">
        <f t="shared" ca="1" si="3"/>
        <v>0.45670508876629018</v>
      </c>
      <c r="V34" s="1">
        <f t="shared" ca="1" si="4"/>
        <v>0.4199518827583954</v>
      </c>
      <c r="X34" s="4">
        <f t="shared" ca="1" si="5"/>
        <v>5.8010687101088504E-2</v>
      </c>
      <c r="Y34" s="4">
        <f t="shared" ca="1" si="6"/>
        <v>2.674138262582975E-2</v>
      </c>
    </row>
    <row r="35" spans="1:25" x14ac:dyDescent="0.25">
      <c r="A35">
        <v>18</v>
      </c>
      <c r="B35">
        <v>1755173380.2739999</v>
      </c>
      <c r="C35" s="1">
        <v>1.3961601010304301E-4</v>
      </c>
      <c r="D35" s="1">
        <v>5.6871606378355297E-2</v>
      </c>
      <c r="E35" s="1">
        <v>0.97364358667727202</v>
      </c>
      <c r="F35" s="1">
        <v>0.89544123905759898</v>
      </c>
      <c r="G35" s="1">
        <v>2.13096579764317</v>
      </c>
      <c r="H35" s="1">
        <v>2.6688183565055101E-2</v>
      </c>
      <c r="I35" s="1">
        <v>0.45690249358019203</v>
      </c>
      <c r="J35" s="1">
        <v>0.42020441625480098</v>
      </c>
      <c r="L35" s="4">
        <f t="shared" si="0"/>
        <v>5.6839168038669285E-2</v>
      </c>
      <c r="M35" s="4">
        <f t="shared" si="1"/>
        <v>2.667296119981509E-2</v>
      </c>
      <c r="O35" s="1">
        <f ca="1">C35-Summary!B$5</f>
        <v>1.4665358520697154E-4</v>
      </c>
      <c r="P35" s="1">
        <f ca="1">D35-Summary!C$5</f>
        <v>5.6859335825379775E-2</v>
      </c>
      <c r="Q35" s="1">
        <f ca="1">E35-Summary!D$5</f>
        <v>0.97357967093522113</v>
      </c>
      <c r="R35" s="1">
        <f ca="1">F35-Summary!E$5</f>
        <v>0.89535847331036311</v>
      </c>
      <c r="S35" s="1">
        <f ca="1">G35-Summary!F$5</f>
        <v>2.1307459826723218</v>
      </c>
      <c r="T35" s="1">
        <f t="shared" ca="1" si="2"/>
        <v>2.6685178002339063E-2</v>
      </c>
      <c r="U35" s="1">
        <f t="shared" ca="1" si="3"/>
        <v>0.45691963230369903</v>
      </c>
      <c r="V35" s="1">
        <f t="shared" ca="1" si="4"/>
        <v>0.42020892241102792</v>
      </c>
      <c r="X35" s="4">
        <f t="shared" ca="1" si="5"/>
        <v>5.6825262377717116E-2</v>
      </c>
      <c r="Y35" s="4">
        <f t="shared" ca="1" si="6"/>
        <v>2.6669186679140637E-2</v>
      </c>
    </row>
    <row r="36" spans="1:25" x14ac:dyDescent="0.25">
      <c r="A36">
        <v>19</v>
      </c>
      <c r="B36">
        <v>1755173387.2720001</v>
      </c>
      <c r="C36" s="1">
        <v>5.0741941181474703E-5</v>
      </c>
      <c r="D36" s="1">
        <v>5.8406315880882298E-2</v>
      </c>
      <c r="E36" s="1">
        <v>1.00137653730351</v>
      </c>
      <c r="F36" s="1">
        <v>0.92126473183408697</v>
      </c>
      <c r="G36" s="1">
        <v>2.19299600779522</v>
      </c>
      <c r="H36" s="1">
        <v>2.6633115460890599E-2</v>
      </c>
      <c r="I36" s="1">
        <v>0.45662487927202</v>
      </c>
      <c r="J36" s="1">
        <v>0.42009412172177202</v>
      </c>
      <c r="L36" s="4">
        <f t="shared" si="0"/>
        <v>5.8394526514296351E-2</v>
      </c>
      <c r="M36" s="4">
        <f t="shared" si="1"/>
        <v>2.6627739542948215E-2</v>
      </c>
      <c r="O36" s="1">
        <f ca="1">C36-Summary!B$5</f>
        <v>5.777951628540322E-5</v>
      </c>
      <c r="P36" s="1">
        <f ca="1">D36-Summary!C$5</f>
        <v>5.8394045327906777E-2</v>
      </c>
      <c r="Q36" s="1">
        <f ca="1">E36-Summary!D$5</f>
        <v>1.0013126215614592</v>
      </c>
      <c r="R36" s="1">
        <f ca="1">F36-Summary!E$5</f>
        <v>0.9211819660868511</v>
      </c>
      <c r="S36" s="1">
        <f ca="1">G36-Summary!F$5</f>
        <v>2.1927761928243719</v>
      </c>
      <c r="T36" s="1">
        <f t="shared" ca="1" si="2"/>
        <v>2.6630189400539423E-2</v>
      </c>
      <c r="U36" s="1">
        <f t="shared" ca="1" si="3"/>
        <v>0.45664150533836917</v>
      </c>
      <c r="V36" s="1">
        <f t="shared" ca="1" si="4"/>
        <v>0.42009848934940175</v>
      </c>
      <c r="X36" s="4">
        <f t="shared" ca="1" si="5"/>
        <v>5.8380620853344181E-2</v>
      </c>
      <c r="Y36" s="4">
        <f t="shared" ca="1" si="6"/>
        <v>2.6624067264314794E-2</v>
      </c>
    </row>
    <row r="37" spans="1:25" x14ac:dyDescent="0.25">
      <c r="A37">
        <v>20</v>
      </c>
      <c r="B37">
        <v>1755173393.2709999</v>
      </c>
      <c r="C37" s="1">
        <v>2.9226263264915101E-5</v>
      </c>
      <c r="D37" s="1">
        <v>5.7813543839850698E-2</v>
      </c>
      <c r="E37" s="1">
        <v>0.99013316994762501</v>
      </c>
      <c r="F37" s="1">
        <v>0.91003053688398605</v>
      </c>
      <c r="G37" s="1">
        <v>2.1663933294625499</v>
      </c>
      <c r="H37" s="1">
        <v>2.66865407373615E-2</v>
      </c>
      <c r="I37" s="1">
        <v>0.45704219842352301</v>
      </c>
      <c r="J37" s="1">
        <v>0.42006708777567497</v>
      </c>
      <c r="L37" s="4">
        <f>D37-1/$R$1*$N$7/$N$6*C37</f>
        <v>5.7806753419075596E-2</v>
      </c>
      <c r="M37" s="4">
        <f t="shared" si="1"/>
        <v>2.66834063015771E-2</v>
      </c>
      <c r="O37" s="1">
        <f ca="1">C37-Summary!B$5</f>
        <v>3.6263838368843621E-5</v>
      </c>
      <c r="P37" s="1">
        <f ca="1">D37-Summary!C$5</f>
        <v>5.7801273286875177E-2</v>
      </c>
      <c r="Q37" s="1">
        <f ca="1">E37-Summary!D$5</f>
        <v>0.99006925420557412</v>
      </c>
      <c r="R37" s="1">
        <f ca="1">F37-Summary!E$5</f>
        <v>0.90994777113675018</v>
      </c>
      <c r="S37" s="1">
        <f ca="1">G37-Summary!F$5</f>
        <v>2.1661735144917018</v>
      </c>
      <c r="T37" s="1">
        <f t="shared" ca="1" si="2"/>
        <v>2.6683584163588295E-2</v>
      </c>
      <c r="U37" s="1">
        <f t="shared" ca="1" si="3"/>
        <v>0.45705907102178583</v>
      </c>
      <c r="V37" s="1">
        <f t="shared" ca="1" si="4"/>
        <v>0.42007150629864098</v>
      </c>
      <c r="X37" s="4">
        <f t="shared" ca="1" si="5"/>
        <v>5.7792847758123433E-2</v>
      </c>
      <c r="Y37" s="4">
        <f t="shared" ca="1" si="6"/>
        <v>2.6679694572705859E-2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2.57169136903111E-6</v>
      </c>
      <c r="D40" s="1">
        <v>5.8914256293912698E-2</v>
      </c>
      <c r="E40" s="1">
        <v>1.0089241438729799</v>
      </c>
      <c r="F40" s="1">
        <v>0.92751095008865503</v>
      </c>
      <c r="G40" s="1">
        <v>2.2085710174753101</v>
      </c>
      <c r="H40" s="1">
        <v>2.6675240692458899E-2</v>
      </c>
      <c r="I40" s="1">
        <v>0.45682298357152101</v>
      </c>
      <c r="J40" s="1">
        <v>0.41996080131298802</v>
      </c>
      <c r="L40">
        <f>AVERAGE(L18:L37)</f>
        <v>5.8913658787952364E-2</v>
      </c>
      <c r="M40">
        <f t="shared" ref="M40:Y40" si="7">AVERAGE(M18:M37)</f>
        <v>2.6674965394880523E-2</v>
      </c>
      <c r="O40">
        <f t="shared" ca="1" si="7"/>
        <v>9.6092664729595418E-6</v>
      </c>
      <c r="P40">
        <f t="shared" ca="1" si="7"/>
        <v>5.890198574093717E-2</v>
      </c>
      <c r="Q40">
        <f t="shared" ca="1" si="7"/>
        <v>1.0088602281309265</v>
      </c>
      <c r="R40">
        <f t="shared" ca="1" si="7"/>
        <v>0.92742818434141938</v>
      </c>
      <c r="S40">
        <f t="shared" ca="1" si="7"/>
        <v>2.2083512025044598</v>
      </c>
      <c r="T40">
        <f t="shared" ca="1" si="7"/>
        <v>2.6672338496965358E-2</v>
      </c>
      <c r="U40">
        <f t="shared" ca="1" si="7"/>
        <v>0.45683951765798508</v>
      </c>
      <c r="V40">
        <f t="shared" ca="1" si="7"/>
        <v>0.41996512640363309</v>
      </c>
      <c r="X40">
        <f t="shared" ca="1" si="7"/>
        <v>5.8899753127000173E-2</v>
      </c>
      <c r="Y40">
        <f t="shared" ca="1" si="7"/>
        <v>2.6671322505799434E-2</v>
      </c>
    </row>
    <row r="41" spans="1:25" x14ac:dyDescent="0.25">
      <c r="A41" t="s">
        <v>4</v>
      </c>
      <c r="B41" t="s">
        <v>8</v>
      </c>
      <c r="C41" s="1">
        <v>930.78632798915498</v>
      </c>
      <c r="D41" s="1">
        <v>0.42184875735883098</v>
      </c>
      <c r="E41" s="1">
        <v>0.41485976633292299</v>
      </c>
      <c r="F41" s="1">
        <v>0.41403508957223401</v>
      </c>
      <c r="G41" s="1">
        <v>0.417083483064357</v>
      </c>
      <c r="H41" s="1">
        <v>4.6647992887147001E-2</v>
      </c>
      <c r="I41" s="1">
        <v>7.8767257706913001E-3</v>
      </c>
      <c r="J41" s="1">
        <v>7.5213718627257396E-3</v>
      </c>
      <c r="L41">
        <f>STDEV(L18:L37)/SQRT(COUNT(L18:L37))/L40</f>
        <v>4.2202870654688869E-3</v>
      </c>
      <c r="M41">
        <f t="shared" ref="M41:X41" si="8">STDEV(M18:M37)/SQRT(COUNT(M18:M37))/M40</f>
        <v>4.6740163781212451E-4</v>
      </c>
      <c r="O41">
        <f t="shared" ca="1" si="8"/>
        <v>2.4910279809990934</v>
      </c>
      <c r="P41">
        <f t="shared" ca="1" si="8"/>
        <v>4.2193663754588788E-3</v>
      </c>
      <c r="Q41">
        <f t="shared" ca="1" si="8"/>
        <v>4.1488604952760614E-3</v>
      </c>
      <c r="R41">
        <f t="shared" ca="1" si="8"/>
        <v>4.1407203898152761E-3</v>
      </c>
      <c r="S41">
        <f t="shared" ca="1" si="8"/>
        <v>4.1712499874065759E-3</v>
      </c>
      <c r="T41">
        <f t="shared" ca="1" si="8"/>
        <v>4.6659481544512237E-4</v>
      </c>
      <c r="U41">
        <f t="shared" ca="1" si="8"/>
        <v>7.8817558413393367E-5</v>
      </c>
      <c r="V41">
        <f t="shared" ca="1" si="8"/>
        <v>7.5238532279410815E-5</v>
      </c>
      <c r="X41">
        <f t="shared" ca="1" si="8"/>
        <v>4.2212834343488504E-3</v>
      </c>
      <c r="Y41">
        <f ca="1">STDEV(Y18:Y37)/SQRT(COUNT(Y18:Y37))/Y40</f>
        <v>4.6753771210445279E-4</v>
      </c>
    </row>
    <row r="42" spans="1:25" x14ac:dyDescent="0.25">
      <c r="A42" t="s">
        <v>4</v>
      </c>
      <c r="B42" t="s">
        <v>7</v>
      </c>
      <c r="C42" s="1">
        <v>2.3936951661018699E-5</v>
      </c>
      <c r="D42" s="1">
        <v>2.4852905808306802E-4</v>
      </c>
      <c r="E42" s="1">
        <v>4.1856203457478897E-3</v>
      </c>
      <c r="F42" s="1">
        <v>3.8402207929918398E-3</v>
      </c>
      <c r="G42" s="1">
        <v>9.2115849256359603E-3</v>
      </c>
      <c r="H42" s="1">
        <v>1.2443464380847499E-5</v>
      </c>
      <c r="I42" s="1">
        <v>3.5982693673418899E-5</v>
      </c>
      <c r="J42" s="1">
        <v>3.1586813544432598E-5</v>
      </c>
    </row>
    <row r="43" spans="1:25" x14ac:dyDescent="0.25">
      <c r="A43" t="s">
        <v>4</v>
      </c>
      <c r="B43" t="s">
        <v>6</v>
      </c>
      <c r="C43" s="1">
        <v>4162.6030038223298</v>
      </c>
      <c r="D43" s="1">
        <v>1.8865649953563199</v>
      </c>
      <c r="E43" s="1">
        <v>1.85530927730019</v>
      </c>
      <c r="F43" s="1">
        <v>1.8516212107074601</v>
      </c>
      <c r="G43" s="1">
        <v>1.86525404084857</v>
      </c>
      <c r="H43" s="1">
        <v>0.208616166219175</v>
      </c>
      <c r="I43" s="1">
        <v>3.5225788526780301E-2</v>
      </c>
      <c r="J43" s="1">
        <v>3.3636597538217898E-2</v>
      </c>
    </row>
    <row r="44" spans="1:25" x14ac:dyDescent="0.25">
      <c r="A44" t="s">
        <v>4</v>
      </c>
      <c r="B44" t="s">
        <v>5</v>
      </c>
      <c r="C44" s="1">
        <v>1.07049302176329E-4</v>
      </c>
      <c r="D44" s="1">
        <v>1.1114557365154601E-3</v>
      </c>
      <c r="E44" s="1">
        <v>1.8718663242196901E-2</v>
      </c>
      <c r="F44" s="1">
        <v>1.7173989483475802E-2</v>
      </c>
      <c r="G44" s="1">
        <v>4.1195460148468699E-2</v>
      </c>
      <c r="H44" s="1">
        <v>5.5648864462345097E-5</v>
      </c>
      <c r="I44" s="1">
        <v>1.60919498134632E-4</v>
      </c>
      <c r="J44" s="1">
        <v>1.41260524555925E-4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19E21-898F-4A9D-97B5-86090B28B0A3}">
  <dimension ref="A1:Y45"/>
  <sheetViews>
    <sheetView workbookViewId="0"/>
  </sheetViews>
  <sheetFormatPr baseColWidth="10" defaultRowHeight="15" x14ac:dyDescent="0.25"/>
  <sheetData>
    <row r="1" spans="12:22" x14ac:dyDescent="0.25">
      <c r="L1" s="2" t="s">
        <v>79</v>
      </c>
      <c r="M1" s="2" t="s">
        <v>80</v>
      </c>
      <c r="N1" s="13">
        <v>201.97064359999999</v>
      </c>
      <c r="O1" s="14">
        <v>7.9999999999999996E-7</v>
      </c>
      <c r="P1" s="2" t="s">
        <v>81</v>
      </c>
      <c r="Q1" s="2">
        <v>1</v>
      </c>
      <c r="R1" s="4">
        <f>R3^N13</f>
        <v>0.99070678548885671</v>
      </c>
      <c r="U1" s="15" t="s">
        <v>82</v>
      </c>
      <c r="V1" t="s">
        <v>83</v>
      </c>
    </row>
    <row r="2" spans="12:22" x14ac:dyDescent="0.25">
      <c r="L2" s="2" t="s">
        <v>84</v>
      </c>
      <c r="M2" s="2" t="s">
        <v>80</v>
      </c>
      <c r="N2" s="13">
        <v>203.97349399999999</v>
      </c>
      <c r="O2" s="14">
        <v>4.9999999999999998E-7</v>
      </c>
      <c r="P2" s="2" t="s">
        <v>85</v>
      </c>
      <c r="Q2" s="2">
        <v>1</v>
      </c>
      <c r="R2" s="4">
        <f>N9/M40</f>
        <v>1.0199823944986255</v>
      </c>
      <c r="S2" s="4"/>
      <c r="U2" t="s">
        <v>86</v>
      </c>
      <c r="V2" t="s">
        <v>87</v>
      </c>
    </row>
    <row r="3" spans="12:22" x14ac:dyDescent="0.25">
      <c r="L3" s="2" t="s">
        <v>88</v>
      </c>
      <c r="M3" s="2" t="s">
        <v>80</v>
      </c>
      <c r="N3" s="16">
        <v>205.9744652</v>
      </c>
      <c r="O3" s="14">
        <v>1.1999999999999999E-6</v>
      </c>
      <c r="P3" s="2" t="s">
        <v>89</v>
      </c>
      <c r="Q3" s="2">
        <v>1</v>
      </c>
      <c r="R3" s="4">
        <f>N10/I40</f>
        <v>1.0091950489870494</v>
      </c>
      <c r="T3" s="17"/>
      <c r="U3" t="s">
        <v>90</v>
      </c>
      <c r="V3" t="s">
        <v>91</v>
      </c>
    </row>
    <row r="4" spans="12:22" x14ac:dyDescent="0.25">
      <c r="L4" s="2" t="s">
        <v>92</v>
      </c>
      <c r="M4" s="2" t="s">
        <v>80</v>
      </c>
      <c r="N4" s="13">
        <v>207.976652</v>
      </c>
      <c r="O4" s="14">
        <v>1.1999999999999999E-6</v>
      </c>
      <c r="P4" s="2" t="s">
        <v>93</v>
      </c>
      <c r="Q4" s="2">
        <v>1</v>
      </c>
      <c r="R4" s="4">
        <f>N11/J40</f>
        <v>1.0050087873758409</v>
      </c>
    </row>
    <row r="6" spans="12:22" x14ac:dyDescent="0.25">
      <c r="L6" s="2" t="s">
        <v>94</v>
      </c>
      <c r="M6" s="2" t="s">
        <v>95</v>
      </c>
      <c r="N6">
        <v>0.29859999999999998</v>
      </c>
      <c r="O6" s="14">
        <v>2.5999999999999999E-3</v>
      </c>
    </row>
    <row r="7" spans="12:22" x14ac:dyDescent="0.25">
      <c r="L7" s="2" t="s">
        <v>96</v>
      </c>
      <c r="M7" s="2" t="s">
        <v>95</v>
      </c>
      <c r="N7">
        <v>6.8699999999999997E-2</v>
      </c>
      <c r="O7" s="14">
        <v>1.5E-3</v>
      </c>
    </row>
    <row r="9" spans="12:22" x14ac:dyDescent="0.25">
      <c r="L9" s="2" t="s">
        <v>97</v>
      </c>
      <c r="M9" s="2" t="s">
        <v>95</v>
      </c>
      <c r="N9">
        <f>0.059042/2.1681</f>
        <v>2.7232138738988054E-2</v>
      </c>
    </row>
    <row r="10" spans="12:22" x14ac:dyDescent="0.25">
      <c r="L10" s="2" t="s">
        <v>98</v>
      </c>
      <c r="M10" s="2" t="s">
        <v>95</v>
      </c>
      <c r="N10">
        <f>1/2.1681</f>
        <v>0.46123333794566673</v>
      </c>
      <c r="P10" s="17"/>
    </row>
    <row r="11" spans="12:22" x14ac:dyDescent="0.25">
      <c r="L11" s="2" t="s">
        <v>99</v>
      </c>
      <c r="M11" s="2" t="s">
        <v>95</v>
      </c>
      <c r="N11">
        <f>0.91464/2.1681</f>
        <v>0.42186246021862461</v>
      </c>
    </row>
    <row r="13" spans="12:22" x14ac:dyDescent="0.25">
      <c r="L13" s="18" t="s">
        <v>100</v>
      </c>
      <c r="M13" s="2">
        <v>1</v>
      </c>
      <c r="N13">
        <f>LN(N2/N1)/LN(N3/N4)</f>
        <v>-1.020062635920151</v>
      </c>
    </row>
    <row r="16" spans="12:22" x14ac:dyDescent="0.25">
      <c r="O16" t="s">
        <v>101</v>
      </c>
    </row>
    <row r="17" spans="1:25" x14ac:dyDescent="0.25">
      <c r="A17" t="s">
        <v>27</v>
      </c>
      <c r="B17" t="s">
        <v>26</v>
      </c>
      <c r="C17" t="s">
        <v>25</v>
      </c>
      <c r="D17" t="s">
        <v>24</v>
      </c>
      <c r="E17" t="s">
        <v>23</v>
      </c>
      <c r="F17" t="s">
        <v>22</v>
      </c>
      <c r="G17" t="s">
        <v>21</v>
      </c>
      <c r="H17" t="s">
        <v>65</v>
      </c>
      <c r="I17" t="s">
        <v>20</v>
      </c>
      <c r="J17" t="s">
        <v>64</v>
      </c>
      <c r="L17" t="s">
        <v>102</v>
      </c>
      <c r="M17" t="s">
        <v>103</v>
      </c>
      <c r="O17" t="s">
        <v>25</v>
      </c>
      <c r="P17" t="s">
        <v>24</v>
      </c>
      <c r="Q17" t="s">
        <v>23</v>
      </c>
      <c r="R17" t="s">
        <v>22</v>
      </c>
      <c r="S17" t="s">
        <v>21</v>
      </c>
      <c r="T17" t="s">
        <v>65</v>
      </c>
      <c r="U17" t="s">
        <v>20</v>
      </c>
      <c r="V17" t="s">
        <v>64</v>
      </c>
      <c r="X17" t="s">
        <v>104</v>
      </c>
      <c r="Y17" t="s">
        <v>105</v>
      </c>
    </row>
    <row r="18" spans="1:25" x14ac:dyDescent="0.25">
      <c r="A18">
        <v>1</v>
      </c>
      <c r="B18">
        <v>1755164734.273</v>
      </c>
      <c r="C18" s="1">
        <v>2.2148151031505E-4</v>
      </c>
      <c r="D18" s="1">
        <v>3.8112932044779703E-2</v>
      </c>
      <c r="E18" s="1">
        <v>0.65091961932051001</v>
      </c>
      <c r="F18" s="1">
        <v>0.59825138083535401</v>
      </c>
      <c r="G18" s="1">
        <v>1.42399103645429</v>
      </c>
      <c r="H18" s="1">
        <v>2.6764867944449999E-2</v>
      </c>
      <c r="I18" s="1">
        <v>0.45710935157378901</v>
      </c>
      <c r="J18" s="1">
        <v>0.42012299622684901</v>
      </c>
      <c r="L18" s="4">
        <f>D18-1/$R$1*$N$7/$N$6*C18</f>
        <v>3.8061496982208683E-2</v>
      </c>
      <c r="M18" s="4">
        <f>L18/G18</f>
        <v>2.6728747588876028E-2</v>
      </c>
      <c r="O18" s="1">
        <f ca="1">C18-Summary!B$5</f>
        <v>2.2851908541897853E-4</v>
      </c>
      <c r="P18" s="1">
        <f ca="1">D18-Summary!C$5</f>
        <v>3.8100661491804182E-2</v>
      </c>
      <c r="Q18" s="1">
        <f ca="1">E18-Summary!D$5</f>
        <v>0.65085570357845912</v>
      </c>
      <c r="R18" s="1">
        <f ca="1">F18-Summary!E$5</f>
        <v>0.59816861508811814</v>
      </c>
      <c r="S18" s="1">
        <f ca="1">G18-Summary!F$5</f>
        <v>1.4237712214834422</v>
      </c>
      <c r="T18" s="1">
        <f ca="1">P18/S18</f>
        <v>2.6760381806359805E-2</v>
      </c>
      <c r="U18" s="1">
        <f ca="1">Q18/S18</f>
        <v>0.45713503248107917</v>
      </c>
      <c r="V18" s="1">
        <f ca="1">R18/S18</f>
        <v>0.42012972734824627</v>
      </c>
      <c r="X18" s="4">
        <f ca="1">P18-1/$R$1*$N$7/$N$6*O18</f>
        <v>3.8047592080093569E-2</v>
      </c>
      <c r="Y18" s="4">
        <f ca="1">X18/S18</f>
        <v>2.6723107972677931E-2</v>
      </c>
    </row>
    <row r="19" spans="1:25" x14ac:dyDescent="0.25">
      <c r="A19">
        <v>2</v>
      </c>
      <c r="B19">
        <v>1755164741.273</v>
      </c>
      <c r="C19" s="1">
        <v>1.16695674205827E-4</v>
      </c>
      <c r="D19" s="1">
        <v>3.8798590746289899E-2</v>
      </c>
      <c r="E19" s="1">
        <v>0.66377212630131299</v>
      </c>
      <c r="F19" s="1">
        <v>0.61002145303064204</v>
      </c>
      <c r="G19" s="1">
        <v>1.4532913880881</v>
      </c>
      <c r="H19" s="1">
        <v>2.6697048550829099E-2</v>
      </c>
      <c r="I19" s="1">
        <v>0.456737122191682</v>
      </c>
      <c r="J19" s="1">
        <v>0.41975164652504099</v>
      </c>
      <c r="L19" s="4">
        <f t="shared" ref="L19:L36" si="0">D19-1/$R$1*$N$7/$N$6*C19</f>
        <v>3.8771490293091772E-2</v>
      </c>
      <c r="M19" s="4">
        <f t="shared" ref="M19:M37" si="1">L19/G19</f>
        <v>2.6678400911807648E-2</v>
      </c>
      <c r="O19" s="1">
        <f ca="1">C19-Summary!B$5</f>
        <v>1.2373324930975551E-4</v>
      </c>
      <c r="P19" s="1">
        <f ca="1">D19-Summary!C$5</f>
        <v>3.8786320193314378E-2</v>
      </c>
      <c r="Q19" s="1">
        <f ca="1">E19-Summary!D$5</f>
        <v>0.6637082105592621</v>
      </c>
      <c r="R19" s="1">
        <f ca="1">F19-Summary!E$5</f>
        <v>0.60993868728340617</v>
      </c>
      <c r="S19" s="1">
        <f ca="1">G19-Summary!F$5</f>
        <v>1.4530715731172521</v>
      </c>
      <c r="T19" s="1">
        <f t="shared" ref="T19:T37" ca="1" si="2">P19/S19</f>
        <v>2.6692642613678472E-2</v>
      </c>
      <c r="U19" s="1">
        <f t="shared" ref="U19:U37" ca="1" si="3">Q19/S19</f>
        <v>0.45676222894885976</v>
      </c>
      <c r="V19" s="1">
        <f t="shared" ref="V19:V37" ca="1" si="4">R19/S19</f>
        <v>0.41975818574092266</v>
      </c>
      <c r="X19" s="4">
        <f t="shared" ref="X19:X37" ca="1" si="5">P19-1/$R$1*$N$7/$N$6*O19</f>
        <v>3.8757585390976658E-2</v>
      </c>
      <c r="Y19" s="4">
        <f t="shared" ref="Y19:Y37" ca="1" si="6">X19/S19</f>
        <v>2.6672867398975127E-2</v>
      </c>
    </row>
    <row r="20" spans="1:25" x14ac:dyDescent="0.25">
      <c r="A20">
        <v>3</v>
      </c>
      <c r="B20">
        <v>1755164747.27</v>
      </c>
      <c r="C20" s="1">
        <v>-6.1975969326139594E-5</v>
      </c>
      <c r="D20" s="1">
        <v>3.8837649319716797E-2</v>
      </c>
      <c r="E20" s="1">
        <v>0.666442734986473</v>
      </c>
      <c r="F20" s="1">
        <v>0.61185354955939697</v>
      </c>
      <c r="G20" s="1">
        <v>1.4575248094803299</v>
      </c>
      <c r="H20" s="1">
        <v>2.66463041089255E-2</v>
      </c>
      <c r="I20" s="1">
        <v>0.45724280688167801</v>
      </c>
      <c r="J20" s="1">
        <v>0.41978945783951799</v>
      </c>
      <c r="L20" s="4">
        <f t="shared" si="0"/>
        <v>3.8852042114201783E-2</v>
      </c>
      <c r="M20" s="4">
        <f t="shared" si="1"/>
        <v>2.6656178928476836E-2</v>
      </c>
      <c r="O20" s="1">
        <f ca="1">C20-Summary!B$5</f>
        <v>-5.4938394222211077E-5</v>
      </c>
      <c r="P20" s="1">
        <f ca="1">D20-Summary!C$5</f>
        <v>3.8825378766741275E-2</v>
      </c>
      <c r="Q20" s="1">
        <f ca="1">E20-Summary!D$5</f>
        <v>0.6663788192444221</v>
      </c>
      <c r="R20" s="1">
        <f ca="1">F20-Summary!E$5</f>
        <v>0.6117707838121611</v>
      </c>
      <c r="S20" s="1">
        <f ca="1">G20-Summary!F$5</f>
        <v>1.457304994509482</v>
      </c>
      <c r="T20" s="1">
        <f t="shared" ca="1" si="2"/>
        <v>2.6641903316751897E-2</v>
      </c>
      <c r="U20" s="1">
        <f t="shared" ca="1" si="3"/>
        <v>0.45726791698035746</v>
      </c>
      <c r="V20" s="1">
        <f t="shared" ca="1" si="4"/>
        <v>0.41979598376253324</v>
      </c>
      <c r="X20" s="4">
        <f t="shared" ca="1" si="5"/>
        <v>3.8838137212086676E-2</v>
      </c>
      <c r="Y20" s="4">
        <f t="shared" ca="1" si="6"/>
        <v>2.6650658138421671E-2</v>
      </c>
    </row>
    <row r="21" spans="1:25" x14ac:dyDescent="0.25">
      <c r="A21">
        <v>4</v>
      </c>
      <c r="B21">
        <v>1755164753.2739999</v>
      </c>
      <c r="C21" s="1">
        <v>-1.5644372726979E-4</v>
      </c>
      <c r="D21" s="1">
        <v>3.8352859232871302E-2</v>
      </c>
      <c r="E21" s="1">
        <v>0.65708971423865803</v>
      </c>
      <c r="F21" s="1">
        <v>0.60365005381964998</v>
      </c>
      <c r="G21" s="1">
        <v>1.4370364189361799</v>
      </c>
      <c r="H21" s="1">
        <v>2.6688856821919099E-2</v>
      </c>
      <c r="I21" s="1">
        <v>0.45725334833552</v>
      </c>
      <c r="J21" s="1">
        <v>0.42006593978078999</v>
      </c>
      <c r="L21" s="4">
        <f t="shared" si="0"/>
        <v>3.8389190450269624E-2</v>
      </c>
      <c r="M21" s="4">
        <f t="shared" si="1"/>
        <v>2.6714138865519262E-2</v>
      </c>
      <c r="O21" s="1">
        <f ca="1">C21-Summary!B$5</f>
        <v>-1.4940615216586147E-4</v>
      </c>
      <c r="P21" s="1">
        <f ca="1">D21-Summary!C$5</f>
        <v>3.834058867989578E-2</v>
      </c>
      <c r="Q21" s="1">
        <f ca="1">E21-Summary!D$5</f>
        <v>0.65702579849660714</v>
      </c>
      <c r="R21" s="1">
        <f ca="1">F21-Summary!E$5</f>
        <v>0.60356728807241411</v>
      </c>
      <c r="S21" s="1">
        <f ca="1">G21-Summary!F$5</f>
        <v>1.4368166039653321</v>
      </c>
      <c r="T21" s="1">
        <f t="shared" ca="1" si="2"/>
        <v>2.6684399786363323E-2</v>
      </c>
      <c r="U21" s="1">
        <f t="shared" ca="1" si="3"/>
        <v>0.45727881810618332</v>
      </c>
      <c r="V21" s="1">
        <f t="shared" ca="1" si="4"/>
        <v>0.42007260105895683</v>
      </c>
      <c r="X21" s="4">
        <f t="shared" ca="1" si="5"/>
        <v>3.837528554815451E-2</v>
      </c>
      <c r="Y21" s="4">
        <f t="shared" ca="1" si="6"/>
        <v>2.6708548218503495E-2</v>
      </c>
    </row>
    <row r="22" spans="1:25" x14ac:dyDescent="0.25">
      <c r="A22">
        <v>5</v>
      </c>
      <c r="B22">
        <v>1755164759.273</v>
      </c>
      <c r="C22" s="1">
        <v>-1.2651432607760401E-4</v>
      </c>
      <c r="D22" s="1">
        <v>3.8230984275903997E-2</v>
      </c>
      <c r="E22" s="1">
        <v>0.65413016534061597</v>
      </c>
      <c r="F22" s="1">
        <v>0.60017933974138504</v>
      </c>
      <c r="G22" s="1">
        <v>1.43115987451527</v>
      </c>
      <c r="H22" s="1">
        <v>2.6713286863812101E-2</v>
      </c>
      <c r="I22" s="1">
        <v>0.45706295780697698</v>
      </c>
      <c r="J22" s="1">
        <v>0.41936568403628599</v>
      </c>
      <c r="L22" s="4">
        <f t="shared" si="0"/>
        <v>3.8260364932865727E-2</v>
      </c>
      <c r="M22" s="4">
        <f t="shared" si="1"/>
        <v>2.6733816126464843E-2</v>
      </c>
      <c r="O22" s="1">
        <f ca="1">C22-Summary!B$5</f>
        <v>-1.1947675097367549E-4</v>
      </c>
      <c r="P22" s="1">
        <f ca="1">D22-Summary!C$5</f>
        <v>3.8218713722928475E-2</v>
      </c>
      <c r="Q22" s="1">
        <f ca="1">E22-Summary!D$5</f>
        <v>0.65406624959856507</v>
      </c>
      <c r="R22" s="1">
        <f ca="1">F22-Summary!E$5</f>
        <v>0.60009657399414917</v>
      </c>
      <c r="S22" s="1">
        <f ca="1">G22-Summary!F$5</f>
        <v>1.4309400595444222</v>
      </c>
      <c r="T22" s="1">
        <f t="shared" ca="1" si="2"/>
        <v>2.6708815277067872E-2</v>
      </c>
      <c r="U22" s="1">
        <f t="shared" ca="1" si="3"/>
        <v>0.4570885029291894</v>
      </c>
      <c r="V22" s="1">
        <f t="shared" ca="1" si="4"/>
        <v>0.41937226510047237</v>
      </c>
      <c r="X22" s="4">
        <f t="shared" ca="1" si="5"/>
        <v>3.8246460030750613E-2</v>
      </c>
      <c r="Y22" s="4">
        <f t="shared" ca="1" si="6"/>
        <v>2.6728205542674785E-2</v>
      </c>
    </row>
    <row r="23" spans="1:25" x14ac:dyDescent="0.25">
      <c r="A23">
        <v>6</v>
      </c>
      <c r="B23">
        <v>1755164765.27</v>
      </c>
      <c r="C23" s="1">
        <v>-6.3846705663061105E-5</v>
      </c>
      <c r="D23" s="1">
        <v>3.9056786610044199E-2</v>
      </c>
      <c r="E23" s="1">
        <v>0.66770059410786498</v>
      </c>
      <c r="F23" s="1">
        <v>0.61344782144663301</v>
      </c>
      <c r="G23" s="1">
        <v>1.4623177768626101</v>
      </c>
      <c r="H23" s="1">
        <v>2.6708822957647399E-2</v>
      </c>
      <c r="I23" s="1">
        <v>0.45660430630913001</v>
      </c>
      <c r="J23" s="1">
        <v>0.41950377076231399</v>
      </c>
      <c r="L23" s="4">
        <f t="shared" si="0"/>
        <v>3.9071613849103848E-2</v>
      </c>
      <c r="M23" s="4">
        <f t="shared" si="1"/>
        <v>2.6718962504122496E-2</v>
      </c>
      <c r="O23" s="1">
        <f ca="1">C23-Summary!B$5</f>
        <v>-5.6809130559132588E-5</v>
      </c>
      <c r="P23" s="1">
        <f ca="1">D23-Summary!C$5</f>
        <v>3.9044516057068678E-2</v>
      </c>
      <c r="Q23" s="1">
        <f ca="1">E23-Summary!D$5</f>
        <v>0.66763667836581408</v>
      </c>
      <c r="R23" s="1">
        <f ca="1">F23-Summary!E$5</f>
        <v>0.61336505569939714</v>
      </c>
      <c r="S23" s="1">
        <f ca="1">G23-Summary!F$5</f>
        <v>1.4620979618917622</v>
      </c>
      <c r="T23" s="1">
        <f t="shared" ca="1" si="2"/>
        <v>2.6704445991122382E-2</v>
      </c>
      <c r="U23" s="1">
        <f t="shared" ca="1" si="3"/>
        <v>0.45662923809973727</v>
      </c>
      <c r="V23" s="1">
        <f t="shared" ca="1" si="4"/>
        <v>0.41951023234160284</v>
      </c>
      <c r="X23" s="4">
        <f t="shared" ca="1" si="5"/>
        <v>3.9057708946988734E-2</v>
      </c>
      <c r="Y23" s="4">
        <f t="shared" ca="1" si="6"/>
        <v>2.6713469251029666E-2</v>
      </c>
    </row>
    <row r="24" spans="1:25" x14ac:dyDescent="0.25">
      <c r="A24">
        <v>7</v>
      </c>
      <c r="B24">
        <v>1755164771.2690001</v>
      </c>
      <c r="C24" s="1">
        <v>7.3661853417006604E-5</v>
      </c>
      <c r="D24" s="1">
        <v>3.92197414735646E-2</v>
      </c>
      <c r="E24" s="1">
        <v>0.67100333695895398</v>
      </c>
      <c r="F24" s="1">
        <v>0.61628514854752203</v>
      </c>
      <c r="G24" s="1">
        <v>1.4680234255026099</v>
      </c>
      <c r="H24" s="1">
        <v>2.6716018826563701E-2</v>
      </c>
      <c r="I24" s="1">
        <v>0.45707944798579597</v>
      </c>
      <c r="J24" s="1">
        <v>0.41980607246544399</v>
      </c>
      <c r="L24" s="4">
        <f t="shared" si="0"/>
        <v>3.920263484450915E-2</v>
      </c>
      <c r="M24" s="4">
        <f t="shared" si="1"/>
        <v>2.6704365995445387E-2</v>
      </c>
      <c r="O24" s="1">
        <f ca="1">C24-Summary!B$5</f>
        <v>8.069942852093512E-5</v>
      </c>
      <c r="P24" s="1">
        <f ca="1">D24-Summary!C$5</f>
        <v>3.9207470920589078E-2</v>
      </c>
      <c r="Q24" s="1">
        <f ca="1">E24-Summary!D$5</f>
        <v>0.67093942121690309</v>
      </c>
      <c r="R24" s="1">
        <f ca="1">F24-Summary!E$5</f>
        <v>0.61620238280028616</v>
      </c>
      <c r="S24" s="1">
        <f ca="1">G24-Summary!F$5</f>
        <v>1.467803610531762</v>
      </c>
      <c r="T24" s="1">
        <f t="shared" ca="1" si="2"/>
        <v>2.6711659951827501E-2</v>
      </c>
      <c r="U24" s="1">
        <f t="shared" ca="1" si="3"/>
        <v>0.45710435401765526</v>
      </c>
      <c r="V24" s="1">
        <f t="shared" ca="1" si="4"/>
        <v>0.41981255419929497</v>
      </c>
      <c r="X24" s="4">
        <f t="shared" ca="1" si="5"/>
        <v>3.9188729942394036E-2</v>
      </c>
      <c r="Y24" s="4">
        <f t="shared" ca="1" si="6"/>
        <v>2.6698891909794784E-2</v>
      </c>
    </row>
    <row r="25" spans="1:25" x14ac:dyDescent="0.25">
      <c r="A25">
        <v>8</v>
      </c>
      <c r="B25">
        <v>1755164778.2720001</v>
      </c>
      <c r="C25" s="1">
        <v>1.3447106019217901E-4</v>
      </c>
      <c r="D25" s="1">
        <v>3.93121896330728E-2</v>
      </c>
      <c r="E25" s="1">
        <v>0.67231013791477201</v>
      </c>
      <c r="F25" s="1">
        <v>0.61698834310448103</v>
      </c>
      <c r="G25" s="1">
        <v>1.47042720260008</v>
      </c>
      <c r="H25" s="1">
        <v>2.6735216516369401E-2</v>
      </c>
      <c r="I25" s="1">
        <v>0.45722096049770999</v>
      </c>
      <c r="J25" s="1">
        <v>0.41959802023078102</v>
      </c>
      <c r="L25" s="4">
        <f t="shared" si="0"/>
        <v>3.9280961168966982E-2</v>
      </c>
      <c r="M25" s="4">
        <f t="shared" si="1"/>
        <v>2.6713978835204152E-2</v>
      </c>
      <c r="O25" s="1">
        <f ca="1">C25-Summary!B$5</f>
        <v>1.4150863529610754E-4</v>
      </c>
      <c r="P25" s="1">
        <f ca="1">D25-Summary!C$5</f>
        <v>3.9299919080097279E-2</v>
      </c>
      <c r="Q25" s="1">
        <f ca="1">E25-Summary!D$5</f>
        <v>0.67224622217272112</v>
      </c>
      <c r="R25" s="1">
        <f ca="1">F25-Summary!E$5</f>
        <v>0.61690557735724516</v>
      </c>
      <c r="S25" s="1">
        <f ca="1">G25-Summary!F$5</f>
        <v>1.4702073876292321</v>
      </c>
      <c r="T25" s="1">
        <f t="shared" ca="1" si="2"/>
        <v>2.6730867638660123E-2</v>
      </c>
      <c r="U25" s="1">
        <f t="shared" ca="1" si="3"/>
        <v>0.45724584696635545</v>
      </c>
      <c r="V25" s="1">
        <f t="shared" ca="1" si="4"/>
        <v>0.41960446026055548</v>
      </c>
      <c r="X25" s="4">
        <f t="shared" ca="1" si="5"/>
        <v>3.9267056266851869E-2</v>
      </c>
      <c r="Y25" s="4">
        <f t="shared" ca="1" si="6"/>
        <v>2.6708515136882532E-2</v>
      </c>
    </row>
    <row r="26" spans="1:25" x14ac:dyDescent="0.25">
      <c r="A26">
        <v>9</v>
      </c>
      <c r="B26">
        <v>1755164784.273</v>
      </c>
      <c r="C26" s="1">
        <v>1.7937872287337301E-4</v>
      </c>
      <c r="D26" s="1">
        <v>3.85804623108374E-2</v>
      </c>
      <c r="E26" s="1">
        <v>0.66543983763794601</v>
      </c>
      <c r="F26" s="1">
        <v>0.611196206694262</v>
      </c>
      <c r="G26" s="1">
        <v>1.4557148482886599</v>
      </c>
      <c r="H26" s="1">
        <v>2.6502760726932601E-2</v>
      </c>
      <c r="I26" s="1">
        <v>0.45712238109011299</v>
      </c>
      <c r="J26" s="1">
        <v>0.41985984233985302</v>
      </c>
      <c r="L26" s="4">
        <f t="shared" si="0"/>
        <v>3.8538804856805338E-2</v>
      </c>
      <c r="M26" s="4">
        <f t="shared" si="1"/>
        <v>2.6474144233749899E-2</v>
      </c>
      <c r="O26" s="1">
        <f ca="1">C26-Summary!B$5</f>
        <v>1.8641629797730154E-4</v>
      </c>
      <c r="P26" s="1">
        <f ca="1">D26-Summary!C$5</f>
        <v>3.8568191757861879E-2</v>
      </c>
      <c r="Q26" s="1">
        <f ca="1">E26-Summary!D$5</f>
        <v>0.66537592189589512</v>
      </c>
      <c r="R26" s="1">
        <f ca="1">F26-Summary!E$5</f>
        <v>0.61111344094702613</v>
      </c>
      <c r="S26" s="1">
        <f ca="1">G26-Summary!F$5</f>
        <v>1.455495033317812</v>
      </c>
      <c r="T26" s="1">
        <f t="shared" ca="1" si="2"/>
        <v>2.6498332783688992E-2</v>
      </c>
      <c r="U26" s="1">
        <f t="shared" ca="1" si="3"/>
        <v>0.45714750422690598</v>
      </c>
      <c r="V26" s="1">
        <f t="shared" ca="1" si="4"/>
        <v>0.41986638700785422</v>
      </c>
      <c r="X26" s="4">
        <f t="shared" ca="1" si="5"/>
        <v>3.8524899954690224E-2</v>
      </c>
      <c r="Y26" s="4">
        <f t="shared" ca="1" si="6"/>
        <v>2.6468589086746947E-2</v>
      </c>
    </row>
    <row r="27" spans="1:25" x14ac:dyDescent="0.25">
      <c r="A27">
        <v>10</v>
      </c>
      <c r="B27">
        <v>1755164790.2690001</v>
      </c>
      <c r="C27" s="1">
        <v>1.5879579079441E-4</v>
      </c>
      <c r="D27" s="1">
        <v>3.9291221261808701E-2</v>
      </c>
      <c r="E27" s="1">
        <v>0.67020203866880601</v>
      </c>
      <c r="F27" s="1">
        <v>0.61591331392970605</v>
      </c>
      <c r="G27" s="1">
        <v>1.4673447725620701</v>
      </c>
      <c r="H27" s="1">
        <v>2.6777088790934701E-2</v>
      </c>
      <c r="I27" s="1">
        <v>0.45674476183166501</v>
      </c>
      <c r="J27" s="1">
        <v>0.41974682804388402</v>
      </c>
      <c r="L27" s="4">
        <f t="shared" si="0"/>
        <v>3.9254343820328795E-2</v>
      </c>
      <c r="M27" s="4">
        <f t="shared" si="1"/>
        <v>2.6751956700529492E-2</v>
      </c>
      <c r="O27" s="1">
        <f ca="1">C27-Summary!B$5</f>
        <v>1.6583336589833853E-4</v>
      </c>
      <c r="P27" s="1">
        <f ca="1">D27-Summary!C$5</f>
        <v>3.927895070883318E-2</v>
      </c>
      <c r="Q27" s="1">
        <f ca="1">E27-Summary!D$5</f>
        <v>0.67013812292675512</v>
      </c>
      <c r="R27" s="1">
        <f ca="1">F27-Summary!E$5</f>
        <v>0.61583054818247018</v>
      </c>
      <c r="S27" s="1">
        <f ca="1">G27-Summary!F$5</f>
        <v>1.4671249575912222</v>
      </c>
      <c r="T27" s="1">
        <f t="shared" ca="1" si="2"/>
        <v>2.677273704983027E-2</v>
      </c>
      <c r="U27" s="1">
        <f t="shared" ca="1" si="3"/>
        <v>0.45676962923936054</v>
      </c>
      <c r="V27" s="1">
        <f t="shared" ca="1" si="4"/>
        <v>0.41975330389959598</v>
      </c>
      <c r="X27" s="4">
        <f t="shared" ca="1" si="5"/>
        <v>3.9240438918213681E-2</v>
      </c>
      <c r="Y27" s="4">
        <f t="shared" ca="1" si="6"/>
        <v>2.6746487213086489E-2</v>
      </c>
    </row>
    <row r="28" spans="1:25" x14ac:dyDescent="0.25">
      <c r="A28">
        <v>11</v>
      </c>
      <c r="B28">
        <v>1755164796.273</v>
      </c>
      <c r="C28" s="1">
        <v>-1.05293319395535E-5</v>
      </c>
      <c r="D28" s="1">
        <v>3.9133972454196198E-2</v>
      </c>
      <c r="E28" s="1">
        <v>0.66770186527133402</v>
      </c>
      <c r="F28" s="1">
        <v>0.61303489668520705</v>
      </c>
      <c r="G28" s="1">
        <v>1.46071040522157</v>
      </c>
      <c r="H28" s="1">
        <v>2.6791054759591398E-2</v>
      </c>
      <c r="I28" s="1">
        <v>0.45710762577203001</v>
      </c>
      <c r="J28" s="1">
        <v>0.41968270678007302</v>
      </c>
      <c r="L28" s="4">
        <f t="shared" si="0"/>
        <v>3.9136417700512113E-2</v>
      </c>
      <c r="M28" s="4">
        <f t="shared" si="1"/>
        <v>2.679272877129649E-2</v>
      </c>
      <c r="O28" s="1">
        <f ca="1">C28-Summary!B$5</f>
        <v>-3.4917568356249803E-6</v>
      </c>
      <c r="P28" s="1">
        <f ca="1">D28-Summary!C$5</f>
        <v>3.9121701901220676E-2</v>
      </c>
      <c r="Q28" s="1">
        <f ca="1">E28-Summary!D$5</f>
        <v>0.66763794952928313</v>
      </c>
      <c r="R28" s="1">
        <f ca="1">F28-Summary!E$5</f>
        <v>0.61295213093797118</v>
      </c>
      <c r="S28" s="1">
        <f ca="1">G28-Summary!F$5</f>
        <v>1.4604905902507221</v>
      </c>
      <c r="T28" s="1">
        <f t="shared" ca="1" si="2"/>
        <v>2.6786685352423026E-2</v>
      </c>
      <c r="U28" s="1">
        <f t="shared" ca="1" si="3"/>
        <v>0.45713266075522596</v>
      </c>
      <c r="V28" s="1">
        <f t="shared" ca="1" si="4"/>
        <v>0.41968920240201329</v>
      </c>
      <c r="X28" s="4">
        <f t="shared" ca="1" si="5"/>
        <v>3.9122512798397006E-2</v>
      </c>
      <c r="Y28" s="4">
        <f t="shared" ca="1" si="6"/>
        <v>2.6787240574881657E-2</v>
      </c>
    </row>
    <row r="29" spans="1:25" x14ac:dyDescent="0.25">
      <c r="A29">
        <v>12</v>
      </c>
      <c r="B29">
        <v>1755164802.2709999</v>
      </c>
      <c r="C29" s="1">
        <v>4.93392185409907E-5</v>
      </c>
      <c r="D29" s="1">
        <v>3.8623322229716997E-2</v>
      </c>
      <c r="E29" s="1">
        <v>0.66516195251625598</v>
      </c>
      <c r="F29" s="1">
        <v>0.61064129489933505</v>
      </c>
      <c r="G29" s="1">
        <v>1.4554322644587701</v>
      </c>
      <c r="H29" s="1">
        <v>2.6537354690346699E-2</v>
      </c>
      <c r="I29" s="1">
        <v>0.45702020544639199</v>
      </c>
      <c r="J29" s="1">
        <v>0.41956009208467798</v>
      </c>
      <c r="L29" s="4">
        <f t="shared" si="0"/>
        <v>3.8611864091341243E-2</v>
      </c>
      <c r="M29" s="4">
        <f t="shared" si="1"/>
        <v>2.6529482020037388E-2</v>
      </c>
      <c r="O29" s="1">
        <f ca="1">C29-Summary!B$5</f>
        <v>5.6376793644919217E-5</v>
      </c>
      <c r="P29" s="1">
        <f ca="1">D29-Summary!C$5</f>
        <v>3.8611051676741476E-2</v>
      </c>
      <c r="Q29" s="1">
        <f ca="1">E29-Summary!D$5</f>
        <v>0.66509803677420509</v>
      </c>
      <c r="R29" s="1">
        <f ca="1">F29-Summary!E$5</f>
        <v>0.61055852915209918</v>
      </c>
      <c r="S29" s="1">
        <f ca="1">G29-Summary!F$5</f>
        <v>1.4552124494879222</v>
      </c>
      <c r="T29" s="1">
        <f t="shared" ca="1" si="2"/>
        <v>2.6532931112792774E-2</v>
      </c>
      <c r="U29" s="1">
        <f t="shared" ca="1" si="3"/>
        <v>0.45704531802778892</v>
      </c>
      <c r="V29" s="1">
        <f t="shared" ca="1" si="4"/>
        <v>0.41956659274523794</v>
      </c>
      <c r="X29" s="4">
        <f t="shared" ca="1" si="5"/>
        <v>3.8597959189226129E-2</v>
      </c>
      <c r="Y29" s="4">
        <f t="shared" ca="1" si="6"/>
        <v>2.6523934153262946E-2</v>
      </c>
    </row>
    <row r="30" spans="1:25" x14ac:dyDescent="0.25">
      <c r="A30">
        <v>13</v>
      </c>
      <c r="B30">
        <v>1755164808.2709999</v>
      </c>
      <c r="C30" s="1">
        <v>2.2241714818952801E-4</v>
      </c>
      <c r="D30" s="1">
        <v>3.87004747026456E-2</v>
      </c>
      <c r="E30" s="1">
        <v>0.66132190081600295</v>
      </c>
      <c r="F30" s="1">
        <v>0.60745792217127903</v>
      </c>
      <c r="G30" s="1">
        <v>1.4464344207997799</v>
      </c>
      <c r="H30" s="1">
        <v>2.6755775544422301E-2</v>
      </c>
      <c r="I30" s="1">
        <v>0.457208354078253</v>
      </c>
      <c r="J30" s="1">
        <v>0.41996921079587701</v>
      </c>
      <c r="L30" s="4">
        <f t="shared" si="0"/>
        <v>3.864882235515292E-2</v>
      </c>
      <c r="M30" s="4">
        <f t="shared" si="1"/>
        <v>2.6720065423901311E-2</v>
      </c>
      <c r="O30" s="1">
        <f ca="1">C30-Summary!B$5</f>
        <v>2.2945472329345654E-4</v>
      </c>
      <c r="P30" s="1">
        <f ca="1">D30-Summary!C$5</f>
        <v>3.8688204149670079E-2</v>
      </c>
      <c r="Q30" s="1">
        <f ca="1">E30-Summary!D$5</f>
        <v>0.66125798507395206</v>
      </c>
      <c r="R30" s="1">
        <f ca="1">F30-Summary!E$5</f>
        <v>0.60737515642404316</v>
      </c>
      <c r="S30" s="1">
        <f ca="1">G30-Summary!F$5</f>
        <v>1.446214605828932</v>
      </c>
      <c r="T30" s="1">
        <f t="shared" ca="1" si="2"/>
        <v>2.6751357643421823E-2</v>
      </c>
      <c r="U30" s="1">
        <f t="shared" ca="1" si="3"/>
        <v>0.45723365149872514</v>
      </c>
      <c r="V30" s="1">
        <f t="shared" ca="1" si="4"/>
        <v>0.419975814084599</v>
      </c>
      <c r="X30" s="4">
        <f t="shared" ca="1" si="5"/>
        <v>3.8634917453037813E-2</v>
      </c>
      <c r="Y30" s="4">
        <f t="shared" ca="1" si="6"/>
        <v>2.6714512007637553E-2</v>
      </c>
    </row>
    <row r="31" spans="1:25" x14ac:dyDescent="0.25">
      <c r="A31">
        <v>14</v>
      </c>
      <c r="B31">
        <v>1755164814.273</v>
      </c>
      <c r="C31" s="1">
        <v>1.2605110065353899E-4</v>
      </c>
      <c r="D31" s="1">
        <v>3.9059645239039799E-2</v>
      </c>
      <c r="E31" s="1">
        <v>0.66494120829189796</v>
      </c>
      <c r="F31" s="1">
        <v>0.61098824070914504</v>
      </c>
      <c r="G31" s="1">
        <v>1.4555275491869899</v>
      </c>
      <c r="H31" s="1">
        <v>2.6835387115040899E-2</v>
      </c>
      <c r="I31" s="1">
        <v>0.45683862779739798</v>
      </c>
      <c r="J31" s="1">
        <v>0.41977099028487502</v>
      </c>
      <c r="L31" s="4">
        <f t="shared" si="0"/>
        <v>3.9030372157778805E-2</v>
      </c>
      <c r="M31" s="4">
        <f t="shared" si="1"/>
        <v>2.6815275450869959E-2</v>
      </c>
      <c r="O31" s="1">
        <f ca="1">C31-Summary!B$5</f>
        <v>1.3308867575746752E-4</v>
      </c>
      <c r="P31" s="1">
        <f ca="1">D31-Summary!C$5</f>
        <v>3.9047374686064278E-2</v>
      </c>
      <c r="Q31" s="1">
        <f ca="1">E31-Summary!D$5</f>
        <v>0.66487729254984707</v>
      </c>
      <c r="R31" s="1">
        <f ca="1">F31-Summary!E$5</f>
        <v>0.61090547496190917</v>
      </c>
      <c r="S31" s="1">
        <f ca="1">G31-Summary!F$5</f>
        <v>1.455307734216142</v>
      </c>
      <c r="T31" s="1">
        <f t="shared" ca="1" si="2"/>
        <v>2.6831008843016958E-2</v>
      </c>
      <c r="U31" s="1">
        <f t="shared" ca="1" si="3"/>
        <v>0.45686371130842873</v>
      </c>
      <c r="V31" s="1">
        <f t="shared" ca="1" si="4"/>
        <v>0.41977752237464411</v>
      </c>
      <c r="X31" s="4">
        <f t="shared" ca="1" si="5"/>
        <v>3.9016467255663691E-2</v>
      </c>
      <c r="Y31" s="4">
        <f t="shared" ca="1" si="6"/>
        <v>2.6809771114614973E-2</v>
      </c>
    </row>
    <row r="32" spans="1:25" x14ac:dyDescent="0.25">
      <c r="A32">
        <v>15</v>
      </c>
      <c r="B32">
        <v>1755164821.2750001</v>
      </c>
      <c r="C32" s="1">
        <v>-3.6720682085141597E-5</v>
      </c>
      <c r="D32" s="1">
        <v>3.8489986278438103E-2</v>
      </c>
      <c r="E32" s="1">
        <v>0.65761744819742196</v>
      </c>
      <c r="F32" s="1">
        <v>0.60386666823202195</v>
      </c>
      <c r="G32" s="1">
        <v>1.43900964892018</v>
      </c>
      <c r="H32" s="1">
        <v>2.6747552601416199E-2</v>
      </c>
      <c r="I32" s="1">
        <v>0.45699307762869401</v>
      </c>
      <c r="J32" s="1">
        <v>0.419640458064445</v>
      </c>
      <c r="L32" s="4">
        <f t="shared" si="0"/>
        <v>3.8498513990652149E-2</v>
      </c>
      <c r="M32" s="4">
        <f t="shared" si="1"/>
        <v>2.6753478699424349E-2</v>
      </c>
      <c r="O32" s="1">
        <f ca="1">C32-Summary!B$5</f>
        <v>-2.9683106981213076E-5</v>
      </c>
      <c r="P32" s="1">
        <f ca="1">D32-Summary!C$5</f>
        <v>3.8477715725462582E-2</v>
      </c>
      <c r="Q32" s="1">
        <f ca="1">E32-Summary!D$5</f>
        <v>0.65755353245537107</v>
      </c>
      <c r="R32" s="1">
        <f ca="1">F32-Summary!E$5</f>
        <v>0.60378390248478608</v>
      </c>
      <c r="S32" s="1">
        <f ca="1">G32-Summary!F$5</f>
        <v>1.4387898339493321</v>
      </c>
      <c r="T32" s="1">
        <f t="shared" ca="1" si="2"/>
        <v>2.6743110645871853E-2</v>
      </c>
      <c r="U32" s="1">
        <f t="shared" ca="1" si="3"/>
        <v>0.45701847270525492</v>
      </c>
      <c r="V32" s="1">
        <f t="shared" ca="1" si="4"/>
        <v>0.41964704520288454</v>
      </c>
      <c r="X32" s="4">
        <f t="shared" ca="1" si="5"/>
        <v>3.8484609088537042E-2</v>
      </c>
      <c r="Y32" s="4">
        <f t="shared" ca="1" si="6"/>
        <v>2.6747901729956412E-2</v>
      </c>
    </row>
    <row r="33" spans="1:25" x14ac:dyDescent="0.25">
      <c r="A33">
        <v>16</v>
      </c>
      <c r="B33">
        <v>1755164827.2720001</v>
      </c>
      <c r="C33" s="1">
        <v>-5.0751476919655998E-5</v>
      </c>
      <c r="D33" s="1">
        <v>3.8460464287912402E-2</v>
      </c>
      <c r="E33" s="1">
        <v>0.65954875737740004</v>
      </c>
      <c r="F33" s="1">
        <v>0.60600092905932801</v>
      </c>
      <c r="G33" s="1">
        <v>1.44310872125585</v>
      </c>
      <c r="H33" s="1">
        <v>2.66511204051504E-2</v>
      </c>
      <c r="I33" s="1">
        <v>0.45703331125560198</v>
      </c>
      <c r="J33" s="1">
        <v>0.41992742482490197</v>
      </c>
      <c r="L33" s="4">
        <f t="shared" si="0"/>
        <v>3.8472250397674886E-2</v>
      </c>
      <c r="M33" s="4">
        <f t="shared" si="1"/>
        <v>2.6659287572037414E-2</v>
      </c>
      <c r="O33" s="1">
        <f ca="1">C33-Summary!B$5</f>
        <v>-4.3713901815727481E-5</v>
      </c>
      <c r="P33" s="1">
        <f ca="1">D33-Summary!C$5</f>
        <v>3.8448193734936881E-2</v>
      </c>
      <c r="Q33" s="1">
        <f ca="1">E33-Summary!D$5</f>
        <v>0.65948484163534915</v>
      </c>
      <c r="R33" s="1">
        <f ca="1">F33-Summary!E$5</f>
        <v>0.60591816331209214</v>
      </c>
      <c r="S33" s="1">
        <f ca="1">G33-Summary!F$5</f>
        <v>1.4428889062850021</v>
      </c>
      <c r="T33" s="1">
        <f t="shared" ca="1" si="2"/>
        <v>2.664667637782955E-2</v>
      </c>
      <c r="U33" s="1">
        <f t="shared" ca="1" si="3"/>
        <v>0.45705864031716831</v>
      </c>
      <c r="V33" s="1">
        <f t="shared" ca="1" si="4"/>
        <v>0.41993403696764581</v>
      </c>
      <c r="X33" s="4">
        <f t="shared" ca="1" si="5"/>
        <v>3.8458345495559772E-2</v>
      </c>
      <c r="Y33" s="4">
        <f t="shared" ca="1" si="6"/>
        <v>2.6653712096642461E-2</v>
      </c>
    </row>
    <row r="34" spans="1:25" x14ac:dyDescent="0.25">
      <c r="A34">
        <v>17</v>
      </c>
      <c r="B34">
        <v>1755164833.2709999</v>
      </c>
      <c r="C34" s="1">
        <v>-1.09678639453908E-4</v>
      </c>
      <c r="D34" s="1">
        <v>3.8400470663974999E-2</v>
      </c>
      <c r="E34" s="1">
        <v>0.65740683697074698</v>
      </c>
      <c r="F34" s="1">
        <v>0.60368205138842401</v>
      </c>
      <c r="G34" s="1">
        <v>1.4387122126072101</v>
      </c>
      <c r="H34" s="1">
        <v>2.6690863070096701E-2</v>
      </c>
      <c r="I34" s="1">
        <v>0.45694116669754398</v>
      </c>
      <c r="J34" s="1">
        <v>0.41959889274480999</v>
      </c>
      <c r="L34" s="4">
        <f t="shared" si="0"/>
        <v>3.8425941538157642E-2</v>
      </c>
      <c r="M34" s="4">
        <f t="shared" si="1"/>
        <v>2.6708567009744635E-2</v>
      </c>
      <c r="O34" s="1">
        <f ca="1">C34-Summary!B$5</f>
        <v>-1.0264106434997948E-4</v>
      </c>
      <c r="P34" s="1">
        <f ca="1">D34-Summary!C$5</f>
        <v>3.8388200110999478E-2</v>
      </c>
      <c r="Q34" s="1">
        <f ca="1">E34-Summary!D$5</f>
        <v>0.65734292122869609</v>
      </c>
      <c r="R34" s="1">
        <f ca="1">F34-Summary!E$5</f>
        <v>0.60359928564118814</v>
      </c>
      <c r="S34" s="1">
        <f ca="1">G34-Summary!F$5</f>
        <v>1.4384923976363622</v>
      </c>
      <c r="T34" s="1">
        <f t="shared" ca="1" si="2"/>
        <v>2.6686411533405729E-2</v>
      </c>
      <c r="U34" s="1">
        <f t="shared" ca="1" si="3"/>
        <v>0.45696655909256073</v>
      </c>
      <c r="V34" s="1">
        <f t="shared" ca="1" si="4"/>
        <v>0.41960547489370364</v>
      </c>
      <c r="X34" s="4">
        <f t="shared" ca="1" si="5"/>
        <v>3.8412036636042528E-2</v>
      </c>
      <c r="Y34" s="4">
        <f t="shared" ca="1" si="6"/>
        <v>2.6702982024207223E-2</v>
      </c>
    </row>
    <row r="35" spans="1:25" x14ac:dyDescent="0.25">
      <c r="A35">
        <v>18</v>
      </c>
      <c r="B35">
        <v>1755164839.2709999</v>
      </c>
      <c r="C35" s="1">
        <v>2.0089770121154099E-4</v>
      </c>
      <c r="D35" s="1">
        <v>3.8274781382354697E-2</v>
      </c>
      <c r="E35" s="1">
        <v>0.65458329941803095</v>
      </c>
      <c r="F35" s="1">
        <v>0.60131637117003001</v>
      </c>
      <c r="G35" s="1">
        <v>1.4315880832398999</v>
      </c>
      <c r="H35" s="1">
        <v>2.6735889904680499E-2</v>
      </c>
      <c r="I35" s="1">
        <v>0.457242769118759</v>
      </c>
      <c r="J35" s="1">
        <v>0.42003449051430902</v>
      </c>
      <c r="L35" s="4">
        <f t="shared" si="0"/>
        <v>3.8228126536008877E-2</v>
      </c>
      <c r="M35" s="4">
        <f t="shared" si="1"/>
        <v>2.6703300330282755E-2</v>
      </c>
      <c r="O35" s="1">
        <f ca="1">C35-Summary!B$5</f>
        <v>2.0793527631546952E-4</v>
      </c>
      <c r="P35" s="1">
        <f ca="1">D35-Summary!C$5</f>
        <v>3.8262510829379176E-2</v>
      </c>
      <c r="Q35" s="1">
        <f ca="1">E35-Summary!D$5</f>
        <v>0.65451938367598006</v>
      </c>
      <c r="R35" s="1">
        <f ca="1">F35-Summary!E$5</f>
        <v>0.60123360542279414</v>
      </c>
      <c r="S35" s="1">
        <f ca="1">G35-Summary!F$5</f>
        <v>1.4313682682690521</v>
      </c>
      <c r="T35" s="1">
        <f t="shared" ca="1" si="2"/>
        <v>2.6731423126802913E-2</v>
      </c>
      <c r="U35" s="1">
        <f t="shared" ca="1" si="3"/>
        <v>0.45726833421247193</v>
      </c>
      <c r="V35" s="1">
        <f t="shared" ca="1" si="4"/>
        <v>0.42004117231819282</v>
      </c>
      <c r="X35" s="4">
        <f t="shared" ca="1" si="5"/>
        <v>3.8214221633893763E-2</v>
      </c>
      <c r="Y35" s="4">
        <f t="shared" ca="1" si="6"/>
        <v>2.6697686738651871E-2</v>
      </c>
    </row>
    <row r="36" spans="1:25" x14ac:dyDescent="0.25">
      <c r="A36">
        <v>19</v>
      </c>
      <c r="B36">
        <v>1755164846.2709999</v>
      </c>
      <c r="C36" s="1">
        <v>8.6758904813803999E-5</v>
      </c>
      <c r="D36" s="1">
        <v>3.7785505102723403E-2</v>
      </c>
      <c r="E36" s="1">
        <v>0.64707718009194903</v>
      </c>
      <c r="F36" s="1">
        <v>0.59405224982118598</v>
      </c>
      <c r="G36" s="1">
        <v>1.41561559245364</v>
      </c>
      <c r="H36" s="1">
        <v>2.6691924915315999E-2</v>
      </c>
      <c r="I36" s="1">
        <v>0.45709950041620201</v>
      </c>
      <c r="J36" s="1">
        <v>0.41964234710888598</v>
      </c>
      <c r="L36" s="4">
        <f t="shared" si="0"/>
        <v>3.7765356921092605E-2</v>
      </c>
      <c r="M36" s="4">
        <f t="shared" si="1"/>
        <v>2.6677692109646201E-2</v>
      </c>
      <c r="O36" s="1">
        <f ca="1">C36-Summary!B$5</f>
        <v>9.3796479917732515E-5</v>
      </c>
      <c r="P36" s="1">
        <f ca="1">D36-Summary!C$5</f>
        <v>3.7773234549747882E-2</v>
      </c>
      <c r="Q36" s="1">
        <f ca="1">E36-Summary!D$5</f>
        <v>0.64701326434989814</v>
      </c>
      <c r="R36" s="1">
        <f ca="1">F36-Summary!E$5</f>
        <v>0.59396948407395012</v>
      </c>
      <c r="S36" s="1">
        <f ca="1">G36-Summary!F$5</f>
        <v>1.4153957774827921</v>
      </c>
      <c r="T36" s="1">
        <f t="shared" ca="1" si="2"/>
        <v>2.6687400902753587E-2</v>
      </c>
      <c r="U36" s="1">
        <f t="shared" ca="1" si="3"/>
        <v>0.45712533175743791</v>
      </c>
      <c r="V36" s="1">
        <f t="shared" ca="1" si="4"/>
        <v>0.41964904341476417</v>
      </c>
      <c r="X36" s="4">
        <f t="shared" ca="1" si="5"/>
        <v>3.7751452018977491E-2</v>
      </c>
      <c r="Y36" s="4">
        <f t="shared" ca="1" si="6"/>
        <v>2.667201119259836E-2</v>
      </c>
    </row>
    <row r="37" spans="1:25" x14ac:dyDescent="0.25">
      <c r="A37">
        <v>20</v>
      </c>
      <c r="B37">
        <v>1755164852.2709999</v>
      </c>
      <c r="C37" s="1">
        <v>1.37918291814032E-5</v>
      </c>
      <c r="D37" s="1">
        <v>3.7604704689513199E-2</v>
      </c>
      <c r="E37" s="1">
        <v>0.64261136129727203</v>
      </c>
      <c r="F37" s="1">
        <v>0.59030639548497199</v>
      </c>
      <c r="G37" s="1">
        <v>1.4062864251240901</v>
      </c>
      <c r="H37" s="1">
        <v>2.6740430695826999E-2</v>
      </c>
      <c r="I37" s="1">
        <v>0.45695624292225201</v>
      </c>
      <c r="J37" s="1">
        <v>0.41976256396905898</v>
      </c>
      <c r="L37" s="4">
        <f>D37-1/$R$1*$N$7/$N$6*C37</f>
        <v>3.7601501787402299E-2</v>
      </c>
      <c r="M37" s="4">
        <f t="shared" si="1"/>
        <v>2.6738153135542328E-2</v>
      </c>
      <c r="O37" s="1">
        <f ca="1">C37-Summary!B$5</f>
        <v>2.082940428533172E-5</v>
      </c>
      <c r="P37" s="1">
        <f ca="1">D37-Summary!C$5</f>
        <v>3.7592434136537678E-2</v>
      </c>
      <c r="Q37" s="1">
        <f ca="1">E37-Summary!D$5</f>
        <v>0.64254744555522114</v>
      </c>
      <c r="R37" s="1">
        <f ca="1">F37-Summary!E$5</f>
        <v>0.59022362973773612</v>
      </c>
      <c r="S37" s="1">
        <f ca="1">G37-Summary!F$5</f>
        <v>1.4060666101532422</v>
      </c>
      <c r="T37" s="1">
        <f t="shared" ca="1" si="2"/>
        <v>2.6735884249780038E-2</v>
      </c>
      <c r="U37" s="1">
        <f t="shared" ca="1" si="3"/>
        <v>0.45698222325697085</v>
      </c>
      <c r="V37" s="1">
        <f t="shared" ca="1" si="4"/>
        <v>0.419769323498415</v>
      </c>
      <c r="X37" s="4">
        <f t="shared" ca="1" si="5"/>
        <v>3.7587596885287185E-2</v>
      </c>
      <c r="Y37" s="4">
        <f t="shared" ca="1" si="6"/>
        <v>2.6732443978020819E-2</v>
      </c>
    </row>
    <row r="38" spans="1:25" x14ac:dyDescent="0.25">
      <c r="A38" t="s">
        <v>4</v>
      </c>
      <c r="B38" t="s">
        <v>19</v>
      </c>
      <c r="C38" t="s">
        <v>18</v>
      </c>
      <c r="D38" t="s">
        <v>17</v>
      </c>
      <c r="E38" t="s">
        <v>16</v>
      </c>
      <c r="F38" t="s">
        <v>15</v>
      </c>
      <c r="G38" t="s">
        <v>14</v>
      </c>
      <c r="H38" t="s">
        <v>63</v>
      </c>
      <c r="I38" t="s">
        <v>13</v>
      </c>
      <c r="J38" t="s">
        <v>62</v>
      </c>
    </row>
    <row r="39" spans="1:25" x14ac:dyDescent="0.25">
      <c r="A39" t="s">
        <v>4</v>
      </c>
      <c r="B39" t="s">
        <v>12</v>
      </c>
      <c r="C39" t="s">
        <v>11</v>
      </c>
      <c r="D39" t="s">
        <v>11</v>
      </c>
      <c r="E39" t="s">
        <v>11</v>
      </c>
      <c r="F39" t="s">
        <v>11</v>
      </c>
      <c r="G39" t="s">
        <v>11</v>
      </c>
      <c r="H39" t="s">
        <v>10</v>
      </c>
      <c r="I39" t="s">
        <v>10</v>
      </c>
      <c r="J39" t="s">
        <v>10</v>
      </c>
    </row>
    <row r="40" spans="1:25" x14ac:dyDescent="0.25">
      <c r="A40" t="s">
        <v>4</v>
      </c>
      <c r="B40" t="s">
        <v>9</v>
      </c>
      <c r="C40" s="1">
        <v>4.8363982782689997E-5</v>
      </c>
      <c r="D40" s="1">
        <v>3.8616337196970198E-2</v>
      </c>
      <c r="E40" s="1">
        <v>0.66084910578621103</v>
      </c>
      <c r="F40" s="1">
        <v>0.60695668151649795</v>
      </c>
      <c r="G40" s="1">
        <v>1.44596284382791</v>
      </c>
      <c r="H40" s="1">
        <v>2.6706381290513601E-2</v>
      </c>
      <c r="I40" s="1">
        <v>0.45703091628185899</v>
      </c>
      <c r="J40" s="1">
        <v>0.419759971771134</v>
      </c>
      <c r="L40">
        <f>AVERAGE(L18:L37)</f>
        <v>3.8605105539406263E-2</v>
      </c>
      <c r="M40">
        <f t="shared" ref="M40:Y40" si="7">AVERAGE(M18:M37)</f>
        <v>2.6698636060648939E-2</v>
      </c>
      <c r="O40">
        <f t="shared" ca="1" si="7"/>
        <v>5.5401557886618406E-5</v>
      </c>
      <c r="P40">
        <f t="shared" ca="1" si="7"/>
        <v>3.8604066643994725E-2</v>
      </c>
      <c r="Q40">
        <f t="shared" ca="1" si="7"/>
        <v>0.66078519004416036</v>
      </c>
      <c r="R40">
        <f t="shared" ca="1" si="7"/>
        <v>0.60687391576926208</v>
      </c>
      <c r="S40">
        <f t="shared" ca="1" si="7"/>
        <v>1.4457430288570612</v>
      </c>
      <c r="T40">
        <f t="shared" ca="1" si="7"/>
        <v>2.6701953800172446E-2</v>
      </c>
      <c r="U40">
        <f t="shared" ca="1" si="7"/>
        <v>0.45705619874638581</v>
      </c>
      <c r="V40">
        <f t="shared" ca="1" si="7"/>
        <v>0.41976654643110678</v>
      </c>
      <c r="X40">
        <f t="shared" ca="1" si="7"/>
        <v>3.859120063729115E-2</v>
      </c>
      <c r="Y40">
        <f t="shared" ca="1" si="7"/>
        <v>2.6693076773963376E-2</v>
      </c>
    </row>
    <row r="41" spans="1:25" x14ac:dyDescent="0.25">
      <c r="A41" t="s">
        <v>4</v>
      </c>
      <c r="B41" t="s">
        <v>8</v>
      </c>
      <c r="C41" s="1">
        <v>55.837143206453199</v>
      </c>
      <c r="D41" s="1">
        <v>0.27996026755380099</v>
      </c>
      <c r="E41" s="1">
        <v>0.27507557988799203</v>
      </c>
      <c r="F41" s="1">
        <v>0.27488383018790502</v>
      </c>
      <c r="G41" s="1">
        <v>0.276715098605682</v>
      </c>
      <c r="H41" s="1">
        <v>6.56788972945304E-2</v>
      </c>
      <c r="I41" s="1">
        <v>8.9633447314747504E-3</v>
      </c>
      <c r="J41" s="1">
        <v>1.0464795242589E-2</v>
      </c>
      <c r="L41">
        <f>STDEV(L18:L37)/SQRT(COUNT(L18:L37))/L40</f>
        <v>2.7834467059654469E-3</v>
      </c>
      <c r="M41">
        <f t="shared" ref="M41:X41" si="8">STDEV(M18:M37)/SQRT(COUNT(M18:M37))/M40</f>
        <v>6.5644898710442599E-4</v>
      </c>
      <c r="O41">
        <f t="shared" ca="1" si="8"/>
        <v>0.48744236366027743</v>
      </c>
      <c r="P41">
        <f t="shared" ca="1" si="8"/>
        <v>2.800492547407149E-3</v>
      </c>
      <c r="Q41">
        <f t="shared" ca="1" si="8"/>
        <v>2.751021871123558E-3</v>
      </c>
      <c r="R41">
        <f t="shared" ca="1" si="8"/>
        <v>2.7492131897267217E-3</v>
      </c>
      <c r="S41">
        <f t="shared" ca="1" si="8"/>
        <v>2.7675717117329516E-3</v>
      </c>
      <c r="T41">
        <f t="shared" ca="1" si="8"/>
        <v>6.5696228535364401E-4</v>
      </c>
      <c r="U41">
        <f t="shared" ca="1" si="8"/>
        <v>8.9672445845847049E-5</v>
      </c>
      <c r="V41">
        <f t="shared" ca="1" si="8"/>
        <v>1.0467058559681976E-4</v>
      </c>
      <c r="X41">
        <f t="shared" ca="1" si="8"/>
        <v>2.7844496173377296E-3</v>
      </c>
      <c r="Y41">
        <f ca="1">STDEV(Y18:Y37)/SQRT(COUNT(Y18:Y37))/Y40</f>
        <v>6.5662739421815054E-4</v>
      </c>
    </row>
    <row r="42" spans="1:25" x14ac:dyDescent="0.25">
      <c r="A42" t="s">
        <v>4</v>
      </c>
      <c r="B42" t="s">
        <v>7</v>
      </c>
      <c r="C42" s="1">
        <v>2.7005066326715001E-5</v>
      </c>
      <c r="D42" s="1">
        <v>1.0811040093611601E-4</v>
      </c>
      <c r="E42" s="1">
        <v>1.8178345099260299E-3</v>
      </c>
      <c r="F42" s="1">
        <v>1.66842577373395E-3</v>
      </c>
      <c r="G42" s="1">
        <v>4.0011975090999399E-3</v>
      </c>
      <c r="H42" s="1">
        <v>1.7540456738882099E-5</v>
      </c>
      <c r="I42" s="1">
        <v>4.0965256555760799E-5</v>
      </c>
      <c r="J42" s="1">
        <v>4.39270215561986E-5</v>
      </c>
    </row>
    <row r="43" spans="1:25" x14ac:dyDescent="0.25">
      <c r="A43" t="s">
        <v>4</v>
      </c>
      <c r="B43" t="s">
        <v>6</v>
      </c>
      <c r="C43" s="1">
        <v>249.71129575804</v>
      </c>
      <c r="D43" s="1">
        <v>1.2520203784986501</v>
      </c>
      <c r="E43" s="1">
        <v>1.23017539115945</v>
      </c>
      <c r="F43" s="1">
        <v>1.22931786043132</v>
      </c>
      <c r="G43" s="1">
        <v>1.23750754176572</v>
      </c>
      <c r="H43" s="1">
        <v>0.29372495807559401</v>
      </c>
      <c r="I43" s="1">
        <v>4.0085296250684299E-2</v>
      </c>
      <c r="J43" s="1">
        <v>4.6799987066090801E-2</v>
      </c>
    </row>
    <row r="44" spans="1:25" x14ac:dyDescent="0.25">
      <c r="A44" t="s">
        <v>4</v>
      </c>
      <c r="B44" t="s">
        <v>5</v>
      </c>
      <c r="C44" s="1">
        <v>1.2077032808685E-4</v>
      </c>
      <c r="D44" s="1">
        <v>4.8348441113582402E-4</v>
      </c>
      <c r="E44" s="1">
        <v>8.1296030720792705E-3</v>
      </c>
      <c r="F44" s="1">
        <v>7.4614268909636104E-3</v>
      </c>
      <c r="G44" s="1">
        <v>1.7893899243500599E-2</v>
      </c>
      <c r="H44" s="1">
        <v>7.8443307249069497E-5</v>
      </c>
      <c r="I44" s="1">
        <v>1.8320219674879999E-4</v>
      </c>
      <c r="J44" s="1">
        <v>1.9644761249751699E-4</v>
      </c>
    </row>
    <row r="45" spans="1:25" x14ac:dyDescent="0.25">
      <c r="A45" t="s">
        <v>4</v>
      </c>
      <c r="B45" t="s">
        <v>3</v>
      </c>
      <c r="C45" t="s">
        <v>2</v>
      </c>
      <c r="D45" t="s">
        <v>2</v>
      </c>
      <c r="E45" t="s">
        <v>2</v>
      </c>
      <c r="F45" t="s">
        <v>2</v>
      </c>
      <c r="G45" t="s">
        <v>2</v>
      </c>
      <c r="H45" t="s">
        <v>2</v>
      </c>
      <c r="I45" t="s">
        <v>2</v>
      </c>
      <c r="J45" t="s">
        <v>2</v>
      </c>
    </row>
  </sheetData>
  <pageMargins left="0.78740157499999996" right="0.78740157499999996" top="0.984251969" bottom="0.984251969" header="0.4921259845" footer="0.492125984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32</vt:i4>
      </vt:variant>
    </vt:vector>
  </HeadingPairs>
  <TitlesOfParts>
    <vt:vector size="32" baseType="lpstr">
      <vt:lpstr>Introduction</vt:lpstr>
      <vt:lpstr>Summary</vt:lpstr>
      <vt:lpstr>blk-01</vt:lpstr>
      <vt:lpstr>blk-02</vt:lpstr>
      <vt:lpstr>z_14_01</vt:lpstr>
      <vt:lpstr>z_14_02</vt:lpstr>
      <vt:lpstr>z_14_03</vt:lpstr>
      <vt:lpstr>z_14_04</vt:lpstr>
      <vt:lpstr>z_14c_01</vt:lpstr>
      <vt:lpstr>z_14c_02</vt:lpstr>
      <vt:lpstr>z_14c_03</vt:lpstr>
      <vt:lpstr>z_14c_04</vt:lpstr>
      <vt:lpstr>z_14dc_01</vt:lpstr>
      <vt:lpstr>z_14dc_02</vt:lpstr>
      <vt:lpstr>z_14dc_03</vt:lpstr>
      <vt:lpstr>z_14dc_04</vt:lpstr>
      <vt:lpstr>z_135_01</vt:lpstr>
      <vt:lpstr>z_135_02</vt:lpstr>
      <vt:lpstr>z_135_03</vt:lpstr>
      <vt:lpstr>z_135_04</vt:lpstr>
      <vt:lpstr>z_135c_01</vt:lpstr>
      <vt:lpstr>z_135c_02</vt:lpstr>
      <vt:lpstr>z_135c_03</vt:lpstr>
      <vt:lpstr>z_135c_04</vt:lpstr>
      <vt:lpstr>z_135dc_01</vt:lpstr>
      <vt:lpstr>z_135dc_02</vt:lpstr>
      <vt:lpstr>z_135dc_03</vt:lpstr>
      <vt:lpstr>z_135dc_04</vt:lpstr>
      <vt:lpstr>z_ref_01</vt:lpstr>
      <vt:lpstr>z_ref_02</vt:lpstr>
      <vt:lpstr>z_ref_03</vt:lpstr>
      <vt:lpstr>z_ref_04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Olaf Rienitz</dc:creator>
  <cp:lastModifiedBy>Axel Pramann</cp:lastModifiedBy>
  <dcterms:created xsi:type="dcterms:W3CDTF">2024-07-12T08:15:19Z</dcterms:created>
  <dcterms:modified xsi:type="dcterms:W3CDTF">2026-03-16T10:27:06Z</dcterms:modified>
</cp:coreProperties>
</file>