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ramann\AVOGADRO\Manuskripte\2025-07-04 AC Impact of reference in IDMS\NEW JOURNAL\Supp Inform\"/>
    </mc:Choice>
  </mc:AlternateContent>
  <xr:revisionPtr revIDLastSave="0" documentId="13_ncr:1_{0A2B2276-CB58-4059-8B5C-2F0D38D6E6D0}" xr6:coauthVersionLast="47" xr6:coauthVersionMax="47" xr10:uidLastSave="{00000000-0000-0000-0000-000000000000}"/>
  <bookViews>
    <workbookView xWindow="38280" yWindow="-120" windowWidth="38640" windowHeight="21120" xr2:uid="{D785B0B1-C4BA-440C-A787-B773B37C3BE2}"/>
  </bookViews>
  <sheets>
    <sheet name="Introduction" sheetId="322" r:id="rId1"/>
    <sheet name="Summary" sheetId="321" r:id="rId2"/>
    <sheet name="blk-01" sheetId="291" r:id="rId3"/>
    <sheet name="blk-02" sheetId="292" r:id="rId4"/>
    <sheet name="z_14_01" sheetId="293" r:id="rId5"/>
    <sheet name="z_14_02" sheetId="294" r:id="rId6"/>
    <sheet name="z_14_03" sheetId="295" r:id="rId7"/>
    <sheet name="z_14_04" sheetId="296" r:id="rId8"/>
    <sheet name="z_14c_01" sheetId="297" r:id="rId9"/>
    <sheet name="z_14c_02" sheetId="298" r:id="rId10"/>
    <sheet name="z_14c_03" sheetId="299" r:id="rId11"/>
    <sheet name="z_14c_04" sheetId="300" r:id="rId12"/>
    <sheet name="z_14dc_01" sheetId="301" r:id="rId13"/>
    <sheet name="z_14dc_02" sheetId="302" r:id="rId14"/>
    <sheet name="z_14dc_03" sheetId="303" r:id="rId15"/>
    <sheet name="z_14dc_04" sheetId="304" r:id="rId16"/>
    <sheet name="z_135_01" sheetId="305" r:id="rId17"/>
    <sheet name="z_135_02" sheetId="306" r:id="rId18"/>
    <sheet name="z_135_03" sheetId="307" r:id="rId19"/>
    <sheet name="z_135_04" sheetId="308" r:id="rId20"/>
    <sheet name="z_135c_01" sheetId="309" r:id="rId21"/>
    <sheet name="z_135c_02" sheetId="310" r:id="rId22"/>
    <sheet name="z_135c_03" sheetId="311" r:id="rId23"/>
    <sheet name="z_135c_04" sheetId="312" r:id="rId24"/>
    <sheet name="z_135dc_01" sheetId="313" r:id="rId25"/>
    <sheet name="z_135dc_02" sheetId="314" r:id="rId26"/>
    <sheet name="z_135dc_03" sheetId="315" r:id="rId27"/>
    <sheet name="z_135dc_04" sheetId="316" r:id="rId28"/>
    <sheet name="z_ref_01" sheetId="317" r:id="rId29"/>
    <sheet name="z_ref_02" sheetId="318" r:id="rId30"/>
    <sheet name="z_ref_03" sheetId="319" r:id="rId31"/>
    <sheet name="z_ref_04" sheetId="320" r:id="rId32"/>
  </sheets>
  <definedNames>
    <definedName name="_Hlk180743439" localSheetId="0">Introduction!$O$3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40" i="321" l="1"/>
  <c r="AT58" i="321"/>
  <c r="AN58" i="321"/>
  <c r="AH58" i="321"/>
  <c r="U58" i="321"/>
  <c r="O58" i="321"/>
  <c r="I58" i="321"/>
  <c r="M40" i="294"/>
  <c r="M41" i="294"/>
  <c r="M40" i="295"/>
  <c r="M41" i="295"/>
  <c r="M40" i="296"/>
  <c r="M41" i="296"/>
  <c r="M40" i="297"/>
  <c r="M41" i="297"/>
  <c r="M40" i="298"/>
  <c r="M41" i="298"/>
  <c r="M40" i="299"/>
  <c r="M41" i="299"/>
  <c r="M40" i="300"/>
  <c r="M41" i="300"/>
  <c r="M40" i="301"/>
  <c r="M41" i="301"/>
  <c r="M40" i="302"/>
  <c r="M41" i="302"/>
  <c r="M40" i="303"/>
  <c r="M41" i="303" s="1"/>
  <c r="M40" i="304"/>
  <c r="M41" i="304"/>
  <c r="M40" i="305"/>
  <c r="M41" i="305" s="1"/>
  <c r="M40" i="306"/>
  <c r="M41" i="306"/>
  <c r="M40" i="307"/>
  <c r="M41" i="307" s="1"/>
  <c r="M40" i="308"/>
  <c r="M41" i="308"/>
  <c r="M40" i="309"/>
  <c r="M41" i="309" s="1"/>
  <c r="M40" i="310"/>
  <c r="M41" i="310"/>
  <c r="M40" i="311"/>
  <c r="M41" i="311" s="1"/>
  <c r="M40" i="312"/>
  <c r="M41" i="312"/>
  <c r="M40" i="313"/>
  <c r="M41" i="313" s="1"/>
  <c r="M40" i="314"/>
  <c r="M41" i="314"/>
  <c r="M40" i="315"/>
  <c r="M41" i="315" s="1"/>
  <c r="M40" i="316"/>
  <c r="M41" i="316"/>
  <c r="M40" i="317"/>
  <c r="M41" i="317" s="1"/>
  <c r="M40" i="318"/>
  <c r="M41" i="318"/>
  <c r="M40" i="319"/>
  <c r="M41" i="319" s="1"/>
  <c r="M40" i="320"/>
  <c r="M41" i="320"/>
  <c r="M40" i="293"/>
  <c r="M41" i="293" s="1"/>
  <c r="L40" i="294"/>
  <c r="L41" i="294" s="1"/>
  <c r="L40" i="295"/>
  <c r="L41" i="295" s="1"/>
  <c r="L40" i="296"/>
  <c r="L41" i="296" s="1"/>
  <c r="L40" i="297"/>
  <c r="L41" i="297" s="1"/>
  <c r="L40" i="298"/>
  <c r="L41" i="298" s="1"/>
  <c r="L40" i="299"/>
  <c r="L41" i="299" s="1"/>
  <c r="L41" i="300"/>
  <c r="L40" i="300"/>
  <c r="L41" i="301"/>
  <c r="L40" i="301"/>
  <c r="L40" i="302"/>
  <c r="L41" i="302" s="1"/>
  <c r="L40" i="303"/>
  <c r="L41" i="303" s="1"/>
  <c r="L40" i="304"/>
  <c r="L41" i="304" s="1"/>
  <c r="L40" i="305"/>
  <c r="L41" i="305" s="1"/>
  <c r="L40" i="306"/>
  <c r="L41" i="306" s="1"/>
  <c r="L40" i="307"/>
  <c r="L41" i="307" s="1"/>
  <c r="L41" i="308"/>
  <c r="L40" i="308"/>
  <c r="L41" i="309"/>
  <c r="L40" i="309"/>
  <c r="L40" i="310"/>
  <c r="L41" i="310" s="1"/>
  <c r="L40" i="311"/>
  <c r="L41" i="311" s="1"/>
  <c r="L40" i="312"/>
  <c r="L41" i="312" s="1"/>
  <c r="L40" i="313"/>
  <c r="L41" i="313" s="1"/>
  <c r="L40" i="314"/>
  <c r="L41" i="314" s="1"/>
  <c r="L40" i="315"/>
  <c r="L41" i="315" s="1"/>
  <c r="L41" i="316"/>
  <c r="L40" i="316"/>
  <c r="L41" i="317"/>
  <c r="L40" i="317"/>
  <c r="L40" i="318"/>
  <c r="L41" i="318" s="1"/>
  <c r="L40" i="319"/>
  <c r="L41" i="319" s="1"/>
  <c r="L40" i="320"/>
  <c r="L41" i="320" s="1"/>
  <c r="L40" i="293"/>
  <c r="L41" i="293" s="1"/>
  <c r="L19" i="294"/>
  <c r="M19" i="294"/>
  <c r="L20" i="294"/>
  <c r="M20" i="294"/>
  <c r="L21" i="294"/>
  <c r="M21" i="294" s="1"/>
  <c r="L22" i="294"/>
  <c r="M22" i="294" s="1"/>
  <c r="L23" i="294"/>
  <c r="M23" i="294" s="1"/>
  <c r="L24" i="294"/>
  <c r="M24" i="294"/>
  <c r="L25" i="294"/>
  <c r="M25" i="294" s="1"/>
  <c r="L26" i="294"/>
  <c r="M26" i="294" s="1"/>
  <c r="L27" i="294"/>
  <c r="M27" i="294" s="1"/>
  <c r="L28" i="294"/>
  <c r="M28" i="294"/>
  <c r="L29" i="294"/>
  <c r="M29" i="294" s="1"/>
  <c r="L30" i="294"/>
  <c r="M30" i="294" s="1"/>
  <c r="L31" i="294"/>
  <c r="M31" i="294"/>
  <c r="L32" i="294"/>
  <c r="M32" i="294"/>
  <c r="L33" i="294"/>
  <c r="M33" i="294" s="1"/>
  <c r="L34" i="294"/>
  <c r="M34" i="294" s="1"/>
  <c r="L35" i="294"/>
  <c r="M35" i="294"/>
  <c r="L36" i="294"/>
  <c r="M36" i="294"/>
  <c r="L37" i="294"/>
  <c r="M37" i="294" s="1"/>
  <c r="L19" i="295"/>
  <c r="M19" i="295" s="1"/>
  <c r="L20" i="295"/>
  <c r="M20" i="295"/>
  <c r="L21" i="295"/>
  <c r="M21" i="295" s="1"/>
  <c r="L22" i="295"/>
  <c r="M22" i="295"/>
  <c r="L23" i="295"/>
  <c r="M23" i="295" s="1"/>
  <c r="L24" i="295"/>
  <c r="M24" i="295"/>
  <c r="L25" i="295"/>
  <c r="M25" i="295" s="1"/>
  <c r="L26" i="295"/>
  <c r="M26" i="295"/>
  <c r="L27" i="295"/>
  <c r="M27" i="295" s="1"/>
  <c r="L28" i="295"/>
  <c r="M28" i="295" s="1"/>
  <c r="L29" i="295"/>
  <c r="M29" i="295" s="1"/>
  <c r="L30" i="295"/>
  <c r="M30" i="295" s="1"/>
  <c r="L31" i="295"/>
  <c r="M31" i="295" s="1"/>
  <c r="L32" i="295"/>
  <c r="M32" i="295" s="1"/>
  <c r="L33" i="295"/>
  <c r="M33" i="295" s="1"/>
  <c r="L34" i="295"/>
  <c r="M34" i="295"/>
  <c r="L35" i="295"/>
  <c r="M35" i="295" s="1"/>
  <c r="L36" i="295"/>
  <c r="M36" i="295"/>
  <c r="L37" i="295"/>
  <c r="M37" i="295" s="1"/>
  <c r="L19" i="296"/>
  <c r="M19" i="296"/>
  <c r="L20" i="296"/>
  <c r="M20" i="296"/>
  <c r="L21" i="296"/>
  <c r="M21" i="296"/>
  <c r="L22" i="296"/>
  <c r="M22" i="296"/>
  <c r="L23" i="296"/>
  <c r="M23" i="296"/>
  <c r="L24" i="296"/>
  <c r="M24" i="296" s="1"/>
  <c r="L25" i="296"/>
  <c r="M25" i="296"/>
  <c r="L26" i="296"/>
  <c r="M26" i="296"/>
  <c r="L27" i="296"/>
  <c r="M27" i="296"/>
  <c r="L28" i="296"/>
  <c r="M28" i="296"/>
  <c r="L29" i="296"/>
  <c r="M29" i="296"/>
  <c r="L30" i="296"/>
  <c r="M30" i="296"/>
  <c r="L31" i="296"/>
  <c r="M31" i="296"/>
  <c r="L32" i="296"/>
  <c r="M32" i="296" s="1"/>
  <c r="L33" i="296"/>
  <c r="M33" i="296" s="1"/>
  <c r="L34" i="296"/>
  <c r="M34" i="296"/>
  <c r="L35" i="296"/>
  <c r="M35" i="296"/>
  <c r="L36" i="296"/>
  <c r="M36" i="296" s="1"/>
  <c r="L37" i="296"/>
  <c r="M37" i="296" s="1"/>
  <c r="L19" i="297"/>
  <c r="M19" i="297" s="1"/>
  <c r="L20" i="297"/>
  <c r="M20" i="297"/>
  <c r="L21" i="297"/>
  <c r="M21" i="297" s="1"/>
  <c r="L22" i="297"/>
  <c r="M22" i="297" s="1"/>
  <c r="L23" i="297"/>
  <c r="M23" i="297" s="1"/>
  <c r="L24" i="297"/>
  <c r="M24" i="297" s="1"/>
  <c r="L25" i="297"/>
  <c r="M25" i="297"/>
  <c r="L26" i="297"/>
  <c r="M26" i="297"/>
  <c r="L27" i="297"/>
  <c r="M27" i="297" s="1"/>
  <c r="L28" i="297"/>
  <c r="M28" i="297" s="1"/>
  <c r="L29" i="297"/>
  <c r="M29" i="297"/>
  <c r="L30" i="297"/>
  <c r="M30" i="297"/>
  <c r="L31" i="297"/>
  <c r="M31" i="297" s="1"/>
  <c r="L32" i="297"/>
  <c r="M32" i="297" s="1"/>
  <c r="L33" i="297"/>
  <c r="M33" i="297"/>
  <c r="L34" i="297"/>
  <c r="M34" i="297"/>
  <c r="L35" i="297"/>
  <c r="M35" i="297" s="1"/>
  <c r="L36" i="297"/>
  <c r="M36" i="297" s="1"/>
  <c r="L37" i="297"/>
  <c r="M37" i="297" s="1"/>
  <c r="L19" i="298"/>
  <c r="M19" i="298"/>
  <c r="L20" i="298"/>
  <c r="M20" i="298"/>
  <c r="L21" i="298"/>
  <c r="M21" i="298"/>
  <c r="L22" i="298"/>
  <c r="M22" i="298"/>
  <c r="L23" i="298"/>
  <c r="M23" i="298"/>
  <c r="L24" i="298"/>
  <c r="M24" i="298"/>
  <c r="L25" i="298"/>
  <c r="M25" i="298"/>
  <c r="L26" i="298"/>
  <c r="M26" i="298"/>
  <c r="L27" i="298"/>
  <c r="M27" i="298"/>
  <c r="L28" i="298"/>
  <c r="M28" i="298"/>
  <c r="L29" i="298"/>
  <c r="M29" i="298"/>
  <c r="L30" i="298"/>
  <c r="M30" i="298"/>
  <c r="L31" i="298"/>
  <c r="M31" i="298"/>
  <c r="L32" i="298"/>
  <c r="M32" i="298"/>
  <c r="L33" i="298"/>
  <c r="M33" i="298"/>
  <c r="L34" i="298"/>
  <c r="M34" i="298"/>
  <c r="L35" i="298"/>
  <c r="M35" i="298"/>
  <c r="L36" i="298"/>
  <c r="M36" i="298"/>
  <c r="L37" i="298"/>
  <c r="M37" i="298"/>
  <c r="L19" i="299"/>
  <c r="M19" i="299"/>
  <c r="L20" i="299"/>
  <c r="M20" i="299" s="1"/>
  <c r="L21" i="299"/>
  <c r="M21" i="299" s="1"/>
  <c r="L22" i="299"/>
  <c r="M22" i="299" s="1"/>
  <c r="L23" i="299"/>
  <c r="M23" i="299"/>
  <c r="L24" i="299"/>
  <c r="M24" i="299" s="1"/>
  <c r="L25" i="299"/>
  <c r="M25" i="299"/>
  <c r="L26" i="299"/>
  <c r="M26" i="299" s="1"/>
  <c r="L27" i="299"/>
  <c r="M27" i="299" s="1"/>
  <c r="L28" i="299"/>
  <c r="M28" i="299"/>
  <c r="L29" i="299"/>
  <c r="M29" i="299" s="1"/>
  <c r="L30" i="299"/>
  <c r="M30" i="299" s="1"/>
  <c r="L31" i="299"/>
  <c r="M31" i="299" s="1"/>
  <c r="L32" i="299"/>
  <c r="M32" i="299" s="1"/>
  <c r="L33" i="299"/>
  <c r="M33" i="299"/>
  <c r="L34" i="299"/>
  <c r="M34" i="299" s="1"/>
  <c r="L35" i="299"/>
  <c r="M35" i="299" s="1"/>
  <c r="L36" i="299"/>
  <c r="M36" i="299" s="1"/>
  <c r="L37" i="299"/>
  <c r="M37" i="299" s="1"/>
  <c r="L19" i="300"/>
  <c r="M19" i="300"/>
  <c r="L20" i="300"/>
  <c r="M20" i="300" s="1"/>
  <c r="L21" i="300"/>
  <c r="M21" i="300" s="1"/>
  <c r="L22" i="300"/>
  <c r="M22" i="300"/>
  <c r="L23" i="300"/>
  <c r="M23" i="300"/>
  <c r="L24" i="300"/>
  <c r="M24" i="300" s="1"/>
  <c r="L25" i="300"/>
  <c r="M25" i="300" s="1"/>
  <c r="L26" i="300"/>
  <c r="M26" i="300"/>
  <c r="L27" i="300"/>
  <c r="M27" i="300" s="1"/>
  <c r="L28" i="300"/>
  <c r="M28" i="300"/>
  <c r="L29" i="300"/>
  <c r="M29" i="300"/>
  <c r="L30" i="300"/>
  <c r="M30" i="300"/>
  <c r="L31" i="300"/>
  <c r="M31" i="300" s="1"/>
  <c r="L32" i="300"/>
  <c r="M32" i="300" s="1"/>
  <c r="L33" i="300"/>
  <c r="M33" i="300"/>
  <c r="L34" i="300"/>
  <c r="M34" i="300"/>
  <c r="L35" i="300"/>
  <c r="M35" i="300"/>
  <c r="L36" i="300"/>
  <c r="M36" i="300"/>
  <c r="L37" i="300"/>
  <c r="M37" i="300"/>
  <c r="L19" i="301"/>
  <c r="M19" i="301" s="1"/>
  <c r="L20" i="301"/>
  <c r="M20" i="301" s="1"/>
  <c r="L21" i="301"/>
  <c r="M21" i="301" s="1"/>
  <c r="L22" i="301"/>
  <c r="M22" i="301" s="1"/>
  <c r="L23" i="301"/>
  <c r="M23" i="301" s="1"/>
  <c r="L24" i="301"/>
  <c r="M24" i="301"/>
  <c r="L25" i="301"/>
  <c r="M25" i="301" s="1"/>
  <c r="L26" i="301"/>
  <c r="M26" i="301"/>
  <c r="L27" i="301"/>
  <c r="M27" i="301" s="1"/>
  <c r="L28" i="301"/>
  <c r="M28" i="301" s="1"/>
  <c r="L29" i="301"/>
  <c r="M29" i="301" s="1"/>
  <c r="L30" i="301"/>
  <c r="M30" i="301" s="1"/>
  <c r="L31" i="301"/>
  <c r="M31" i="301" s="1"/>
  <c r="L32" i="301"/>
  <c r="M32" i="301" s="1"/>
  <c r="L33" i="301"/>
  <c r="M33" i="301"/>
  <c r="L34" i="301"/>
  <c r="M34" i="301"/>
  <c r="L35" i="301"/>
  <c r="M35" i="301" s="1"/>
  <c r="L36" i="301"/>
  <c r="M36" i="301" s="1"/>
  <c r="L37" i="301"/>
  <c r="M37" i="301" s="1"/>
  <c r="L19" i="302"/>
  <c r="M19" i="302"/>
  <c r="L20" i="302"/>
  <c r="M20" i="302"/>
  <c r="L21" i="302"/>
  <c r="M21" i="302"/>
  <c r="L22" i="302"/>
  <c r="M22" i="302"/>
  <c r="L23" i="302"/>
  <c r="M23" i="302"/>
  <c r="L24" i="302"/>
  <c r="M24" i="302"/>
  <c r="L25" i="302"/>
  <c r="M25" i="302" s="1"/>
  <c r="L26" i="302"/>
  <c r="M26" i="302"/>
  <c r="L27" i="302"/>
  <c r="M27" i="302"/>
  <c r="L28" i="302"/>
  <c r="M28" i="302"/>
  <c r="L29" i="302"/>
  <c r="M29" i="302"/>
  <c r="L30" i="302"/>
  <c r="M30" i="302"/>
  <c r="L31" i="302"/>
  <c r="M31" i="302"/>
  <c r="L32" i="302"/>
  <c r="M32" i="302"/>
  <c r="L33" i="302"/>
  <c r="M33" i="302"/>
  <c r="L34" i="302"/>
  <c r="M34" i="302"/>
  <c r="L35" i="302"/>
  <c r="M35" i="302"/>
  <c r="L36" i="302"/>
  <c r="M36" i="302"/>
  <c r="L37" i="302"/>
  <c r="M37" i="302"/>
  <c r="L19" i="303"/>
  <c r="M19" i="303"/>
  <c r="L20" i="303"/>
  <c r="M20" i="303"/>
  <c r="L21" i="303"/>
  <c r="M21" i="303" s="1"/>
  <c r="L22" i="303"/>
  <c r="M22" i="303"/>
  <c r="L23" i="303"/>
  <c r="M23" i="303"/>
  <c r="L24" i="303"/>
  <c r="M24" i="303"/>
  <c r="L25" i="303"/>
  <c r="M25" i="303" s="1"/>
  <c r="L26" i="303"/>
  <c r="M26" i="303"/>
  <c r="L27" i="303"/>
  <c r="M27" i="303"/>
  <c r="L28" i="303"/>
  <c r="M28" i="303" s="1"/>
  <c r="L29" i="303"/>
  <c r="M29" i="303" s="1"/>
  <c r="L30" i="303"/>
  <c r="M30" i="303"/>
  <c r="L31" i="303"/>
  <c r="M31" i="303" s="1"/>
  <c r="L32" i="303"/>
  <c r="M32" i="303"/>
  <c r="L33" i="303"/>
  <c r="M33" i="303" s="1"/>
  <c r="L34" i="303"/>
  <c r="M34" i="303"/>
  <c r="L35" i="303"/>
  <c r="M35" i="303"/>
  <c r="L36" i="303"/>
  <c r="M36" i="303" s="1"/>
  <c r="L37" i="303"/>
  <c r="M37" i="303" s="1"/>
  <c r="L19" i="304"/>
  <c r="M19" i="304" s="1"/>
  <c r="L20" i="304"/>
  <c r="M20" i="304"/>
  <c r="L21" i="304"/>
  <c r="M21" i="304"/>
  <c r="L22" i="304"/>
  <c r="M22" i="304" s="1"/>
  <c r="L23" i="304"/>
  <c r="M23" i="304"/>
  <c r="L24" i="304"/>
  <c r="M24" i="304"/>
  <c r="L25" i="304"/>
  <c r="M25" i="304"/>
  <c r="L26" i="304"/>
  <c r="M26" i="304"/>
  <c r="L27" i="304"/>
  <c r="M27" i="304"/>
  <c r="L28" i="304"/>
  <c r="M28" i="304"/>
  <c r="L29" i="304"/>
  <c r="M29" i="304" s="1"/>
  <c r="L30" i="304"/>
  <c r="M30" i="304"/>
  <c r="L31" i="304"/>
  <c r="M31" i="304"/>
  <c r="L32" i="304"/>
  <c r="M32" i="304"/>
  <c r="L33" i="304"/>
  <c r="M33" i="304" s="1"/>
  <c r="L34" i="304"/>
  <c r="M34" i="304"/>
  <c r="L35" i="304"/>
  <c r="M35" i="304" s="1"/>
  <c r="L36" i="304"/>
  <c r="M36" i="304"/>
  <c r="L37" i="304"/>
  <c r="M37" i="304" s="1"/>
  <c r="L19" i="305"/>
  <c r="M19" i="305"/>
  <c r="L20" i="305"/>
  <c r="M20" i="305" s="1"/>
  <c r="L21" i="305"/>
  <c r="M21" i="305"/>
  <c r="L22" i="305"/>
  <c r="M22" i="305"/>
  <c r="L23" i="305"/>
  <c r="M23" i="305"/>
  <c r="L24" i="305"/>
  <c r="M24" i="305" s="1"/>
  <c r="L25" i="305"/>
  <c r="M25" i="305"/>
  <c r="L26" i="305"/>
  <c r="M26" i="305"/>
  <c r="L27" i="305"/>
  <c r="M27" i="305"/>
  <c r="L28" i="305"/>
  <c r="M28" i="305" s="1"/>
  <c r="L29" i="305"/>
  <c r="M29" i="305"/>
  <c r="L30" i="305"/>
  <c r="M30" i="305"/>
  <c r="L31" i="305"/>
  <c r="M31" i="305"/>
  <c r="L32" i="305"/>
  <c r="M32" i="305" s="1"/>
  <c r="L33" i="305"/>
  <c r="M33" i="305"/>
  <c r="L34" i="305"/>
  <c r="M34" i="305"/>
  <c r="L35" i="305"/>
  <c r="M35" i="305"/>
  <c r="L36" i="305"/>
  <c r="M36" i="305" s="1"/>
  <c r="L37" i="305"/>
  <c r="M37" i="305"/>
  <c r="L19" i="306"/>
  <c r="M19" i="306" s="1"/>
  <c r="L20" i="306"/>
  <c r="M20" i="306"/>
  <c r="L21" i="306"/>
  <c r="M21" i="306"/>
  <c r="L22" i="306"/>
  <c r="M22" i="306"/>
  <c r="L23" i="306"/>
  <c r="M23" i="306" s="1"/>
  <c r="L24" i="306"/>
  <c r="M24" i="306"/>
  <c r="L25" i="306"/>
  <c r="M25" i="306"/>
  <c r="L26" i="306"/>
  <c r="M26" i="306"/>
  <c r="L27" i="306"/>
  <c r="M27" i="306"/>
  <c r="L28" i="306"/>
  <c r="M28" i="306"/>
  <c r="L29" i="306"/>
  <c r="M29" i="306"/>
  <c r="L30" i="306"/>
  <c r="M30" i="306"/>
  <c r="L31" i="306"/>
  <c r="M31" i="306"/>
  <c r="L32" i="306"/>
  <c r="M32" i="306"/>
  <c r="L33" i="306"/>
  <c r="M33" i="306"/>
  <c r="L34" i="306"/>
  <c r="M34" i="306"/>
  <c r="L35" i="306"/>
  <c r="M35" i="306"/>
  <c r="L36" i="306"/>
  <c r="M36" i="306"/>
  <c r="L37" i="306"/>
  <c r="M37" i="306"/>
  <c r="L19" i="307"/>
  <c r="M19" i="307"/>
  <c r="L20" i="307"/>
  <c r="M20" i="307" s="1"/>
  <c r="L21" i="307"/>
  <c r="M21" i="307"/>
  <c r="L22" i="307"/>
  <c r="M22" i="307"/>
  <c r="L23" i="307"/>
  <c r="M23" i="307" s="1"/>
  <c r="L24" i="307"/>
  <c r="M24" i="307" s="1"/>
  <c r="L25" i="307"/>
  <c r="M25" i="307"/>
  <c r="L26" i="307"/>
  <c r="M26" i="307"/>
  <c r="L27" i="307"/>
  <c r="M27" i="307" s="1"/>
  <c r="L28" i="307"/>
  <c r="M28" i="307" s="1"/>
  <c r="L29" i="307"/>
  <c r="M29" i="307"/>
  <c r="L30" i="307"/>
  <c r="M30" i="307"/>
  <c r="L31" i="307"/>
  <c r="M31" i="307" s="1"/>
  <c r="L32" i="307"/>
  <c r="M32" i="307" s="1"/>
  <c r="L33" i="307"/>
  <c r="M33" i="307"/>
  <c r="L34" i="307"/>
  <c r="M34" i="307"/>
  <c r="L35" i="307"/>
  <c r="M35" i="307" s="1"/>
  <c r="L36" i="307"/>
  <c r="M36" i="307" s="1"/>
  <c r="L37" i="307"/>
  <c r="M37" i="307"/>
  <c r="L19" i="308"/>
  <c r="M19" i="308"/>
  <c r="L20" i="308"/>
  <c r="M20" i="308"/>
  <c r="L21" i="308"/>
  <c r="M21" i="308" s="1"/>
  <c r="L22" i="308"/>
  <c r="M22" i="308"/>
  <c r="L23" i="308"/>
  <c r="M23" i="308"/>
  <c r="L24" i="308"/>
  <c r="M24" i="308"/>
  <c r="L25" i="308"/>
  <c r="M25" i="308" s="1"/>
  <c r="L26" i="308"/>
  <c r="M26" i="308"/>
  <c r="L27" i="308"/>
  <c r="M27" i="308"/>
  <c r="L28" i="308"/>
  <c r="M28" i="308"/>
  <c r="L29" i="308"/>
  <c r="M29" i="308"/>
  <c r="L30" i="308"/>
  <c r="M30" i="308"/>
  <c r="L31" i="308"/>
  <c r="M31" i="308"/>
  <c r="L32" i="308"/>
  <c r="M32" i="308"/>
  <c r="L33" i="308"/>
  <c r="M33" i="308"/>
  <c r="L34" i="308"/>
  <c r="M34" i="308"/>
  <c r="L35" i="308"/>
  <c r="M35" i="308"/>
  <c r="L36" i="308"/>
  <c r="M36" i="308"/>
  <c r="L37" i="308"/>
  <c r="M37" i="308"/>
  <c r="L19" i="309"/>
  <c r="M19" i="309" s="1"/>
  <c r="L20" i="309"/>
  <c r="M20" i="309" s="1"/>
  <c r="L21" i="309"/>
  <c r="M21" i="309" s="1"/>
  <c r="L22" i="309"/>
  <c r="M22" i="309"/>
  <c r="L23" i="309"/>
  <c r="M23" i="309" s="1"/>
  <c r="L24" i="309"/>
  <c r="M24" i="309"/>
  <c r="L25" i="309"/>
  <c r="M25" i="309" s="1"/>
  <c r="L26" i="309"/>
  <c r="M26" i="309"/>
  <c r="L27" i="309"/>
  <c r="M27" i="309"/>
  <c r="L28" i="309"/>
  <c r="M28" i="309"/>
  <c r="L29" i="309"/>
  <c r="M29" i="309" s="1"/>
  <c r="L30" i="309"/>
  <c r="M30" i="309"/>
  <c r="L31" i="309"/>
  <c r="M31" i="309"/>
  <c r="L32" i="309"/>
  <c r="M32" i="309"/>
  <c r="L33" i="309"/>
  <c r="M33" i="309" s="1"/>
  <c r="L34" i="309"/>
  <c r="M34" i="309" s="1"/>
  <c r="L35" i="309"/>
  <c r="M35" i="309"/>
  <c r="L36" i="309"/>
  <c r="M36" i="309"/>
  <c r="L37" i="309"/>
  <c r="M37" i="309" s="1"/>
  <c r="L19" i="310"/>
  <c r="M19" i="310"/>
  <c r="L20" i="310"/>
  <c r="M20" i="310"/>
  <c r="L21" i="310"/>
  <c r="M21" i="310"/>
  <c r="L22" i="310"/>
  <c r="M22" i="310"/>
  <c r="L23" i="310"/>
  <c r="M23" i="310"/>
  <c r="L24" i="310"/>
  <c r="M24" i="310"/>
  <c r="L25" i="310"/>
  <c r="M25" i="310" s="1"/>
  <c r="L26" i="310"/>
  <c r="M26" i="310"/>
  <c r="L27" i="310"/>
  <c r="M27" i="310"/>
  <c r="L28" i="310"/>
  <c r="M28" i="310"/>
  <c r="L29" i="310"/>
  <c r="M29" i="310"/>
  <c r="L30" i="310"/>
  <c r="M30" i="310"/>
  <c r="L31" i="310"/>
  <c r="M31" i="310"/>
  <c r="L32" i="310"/>
  <c r="M32" i="310"/>
  <c r="L33" i="310"/>
  <c r="M33" i="310"/>
  <c r="L34" i="310"/>
  <c r="M34" i="310"/>
  <c r="L35" i="310"/>
  <c r="M35" i="310"/>
  <c r="L36" i="310"/>
  <c r="M36" i="310"/>
  <c r="L37" i="310"/>
  <c r="M37" i="310"/>
  <c r="L19" i="311"/>
  <c r="M19" i="311" s="1"/>
  <c r="L20" i="311"/>
  <c r="M20" i="311"/>
  <c r="L21" i="311"/>
  <c r="M21" i="311" s="1"/>
  <c r="L22" i="311"/>
  <c r="M22" i="311"/>
  <c r="L23" i="311"/>
  <c r="M23" i="311" s="1"/>
  <c r="L24" i="311"/>
  <c r="M24" i="311"/>
  <c r="L25" i="311"/>
  <c r="M25" i="311"/>
  <c r="L26" i="311"/>
  <c r="M26" i="311"/>
  <c r="L27" i="311"/>
  <c r="M27" i="311" s="1"/>
  <c r="L28" i="311"/>
  <c r="M28" i="311" s="1"/>
  <c r="L29" i="311"/>
  <c r="M29" i="311"/>
  <c r="L30" i="311"/>
  <c r="M30" i="311"/>
  <c r="L31" i="311"/>
  <c r="M31" i="311" s="1"/>
  <c r="L32" i="311"/>
  <c r="M32" i="311"/>
  <c r="L33" i="311"/>
  <c r="M33" i="311"/>
  <c r="L34" i="311"/>
  <c r="M34" i="311"/>
  <c r="L35" i="311"/>
  <c r="M35" i="311" s="1"/>
  <c r="L36" i="311"/>
  <c r="M36" i="311" s="1"/>
  <c r="L37" i="311"/>
  <c r="M37" i="311"/>
  <c r="L19" i="312"/>
  <c r="M19" i="312" s="1"/>
  <c r="L20" i="312"/>
  <c r="M20" i="312"/>
  <c r="L21" i="312"/>
  <c r="M21" i="312"/>
  <c r="L22" i="312"/>
  <c r="M22" i="312"/>
  <c r="L23" i="312"/>
  <c r="M23" i="312"/>
  <c r="L24" i="312"/>
  <c r="M24" i="312"/>
  <c r="L25" i="312"/>
  <c r="M25" i="312" s="1"/>
  <c r="L26" i="312"/>
  <c r="M26" i="312"/>
  <c r="L27" i="312"/>
  <c r="M27" i="312"/>
  <c r="L28" i="312"/>
  <c r="M28" i="312"/>
  <c r="L29" i="312"/>
  <c r="M29" i="312" s="1"/>
  <c r="L30" i="312"/>
  <c r="M30" i="312"/>
  <c r="L31" i="312"/>
  <c r="M31" i="312"/>
  <c r="L32" i="312"/>
  <c r="M32" i="312"/>
  <c r="L33" i="312"/>
  <c r="M33" i="312" s="1"/>
  <c r="L34" i="312"/>
  <c r="M34" i="312"/>
  <c r="L35" i="312"/>
  <c r="M35" i="312"/>
  <c r="L36" i="312"/>
  <c r="M36" i="312"/>
  <c r="L37" i="312"/>
  <c r="M37" i="312" s="1"/>
  <c r="L19" i="313"/>
  <c r="M19" i="313"/>
  <c r="L20" i="313"/>
  <c r="M20" i="313"/>
  <c r="L21" i="313"/>
  <c r="M21" i="313" s="1"/>
  <c r="L22" i="313"/>
  <c r="M22" i="313" s="1"/>
  <c r="L23" i="313"/>
  <c r="M23" i="313" s="1"/>
  <c r="L24" i="313"/>
  <c r="M24" i="313"/>
  <c r="L25" i="313"/>
  <c r="M25" i="313" s="1"/>
  <c r="L26" i="313"/>
  <c r="M26" i="313"/>
  <c r="L27" i="313"/>
  <c r="M27" i="313" s="1"/>
  <c r="L28" i="313"/>
  <c r="M28" i="313"/>
  <c r="L29" i="313"/>
  <c r="M29" i="313" s="1"/>
  <c r="L30" i="313"/>
  <c r="M30" i="313" s="1"/>
  <c r="L31" i="313"/>
  <c r="M31" i="313"/>
  <c r="L32" i="313"/>
  <c r="M32" i="313" s="1"/>
  <c r="L33" i="313"/>
  <c r="M33" i="313" s="1"/>
  <c r="L34" i="313"/>
  <c r="M34" i="313"/>
  <c r="L35" i="313"/>
  <c r="M35" i="313" s="1"/>
  <c r="L36" i="313"/>
  <c r="M36" i="313" s="1"/>
  <c r="L37" i="313"/>
  <c r="M37" i="313" s="1"/>
  <c r="L19" i="314"/>
  <c r="M19" i="314"/>
  <c r="L20" i="314"/>
  <c r="M20" i="314"/>
  <c r="L21" i="314"/>
  <c r="M21" i="314"/>
  <c r="L22" i="314"/>
  <c r="M22" i="314"/>
  <c r="L23" i="314"/>
  <c r="M23" i="314" s="1"/>
  <c r="L24" i="314"/>
  <c r="M24" i="314"/>
  <c r="L25" i="314"/>
  <c r="M25" i="314"/>
  <c r="L26" i="314"/>
  <c r="M26" i="314"/>
  <c r="L27" i="314"/>
  <c r="M27" i="314" s="1"/>
  <c r="L28" i="314"/>
  <c r="M28" i="314" s="1"/>
  <c r="L29" i="314"/>
  <c r="M29" i="314" s="1"/>
  <c r="L30" i="314"/>
  <c r="M30" i="314"/>
  <c r="L31" i="314"/>
  <c r="M31" i="314"/>
  <c r="L32" i="314"/>
  <c r="M32" i="314"/>
  <c r="L33" i="314"/>
  <c r="M33" i="314" s="1"/>
  <c r="L34" i="314"/>
  <c r="M34" i="314"/>
  <c r="L35" i="314"/>
  <c r="M35" i="314"/>
  <c r="L36" i="314"/>
  <c r="M36" i="314" s="1"/>
  <c r="L37" i="314"/>
  <c r="M37" i="314" s="1"/>
  <c r="L19" i="315"/>
  <c r="M19" i="315"/>
  <c r="L20" i="315"/>
  <c r="M20" i="315" s="1"/>
  <c r="L21" i="315"/>
  <c r="M21" i="315"/>
  <c r="L22" i="315"/>
  <c r="M22" i="315"/>
  <c r="L23" i="315"/>
  <c r="M23" i="315"/>
  <c r="L24" i="315"/>
  <c r="M24" i="315"/>
  <c r="L25" i="315"/>
  <c r="M25" i="315" s="1"/>
  <c r="L26" i="315"/>
  <c r="M26" i="315"/>
  <c r="L27" i="315"/>
  <c r="M27" i="315"/>
  <c r="L28" i="315"/>
  <c r="M28" i="315"/>
  <c r="L29" i="315"/>
  <c r="M29" i="315"/>
  <c r="L30" i="315"/>
  <c r="M30" i="315"/>
  <c r="L31" i="315"/>
  <c r="M31" i="315"/>
  <c r="L32" i="315"/>
  <c r="M32" i="315" s="1"/>
  <c r="L33" i="315"/>
  <c r="M33" i="315"/>
  <c r="L34" i="315"/>
  <c r="M34" i="315"/>
  <c r="L35" i="315"/>
  <c r="M35" i="315"/>
  <c r="L36" i="315"/>
  <c r="M36" i="315" s="1"/>
  <c r="L37" i="315"/>
  <c r="M37" i="315"/>
  <c r="L19" i="316"/>
  <c r="M19" i="316"/>
  <c r="L20" i="316"/>
  <c r="M20" i="316"/>
  <c r="L21" i="316"/>
  <c r="M21" i="316"/>
  <c r="L22" i="316"/>
  <c r="M22" i="316"/>
  <c r="L23" i="316"/>
  <c r="M23" i="316"/>
  <c r="L24" i="316"/>
  <c r="M24" i="316" s="1"/>
  <c r="L25" i="316"/>
  <c r="M25" i="316"/>
  <c r="L26" i="316"/>
  <c r="M26" i="316" s="1"/>
  <c r="L27" i="316"/>
  <c r="M27" i="316"/>
  <c r="L28" i="316"/>
  <c r="M28" i="316"/>
  <c r="L29" i="316"/>
  <c r="M29" i="316"/>
  <c r="L30" i="316"/>
  <c r="M30" i="316"/>
  <c r="L31" i="316"/>
  <c r="M31" i="316"/>
  <c r="L32" i="316"/>
  <c r="M32" i="316" s="1"/>
  <c r="L33" i="316"/>
  <c r="M33" i="316"/>
  <c r="L34" i="316"/>
  <c r="M34" i="316" s="1"/>
  <c r="L35" i="316"/>
  <c r="M35" i="316"/>
  <c r="L36" i="316"/>
  <c r="M36" i="316"/>
  <c r="L37" i="316"/>
  <c r="M37" i="316"/>
  <c r="L19" i="317"/>
  <c r="M19" i="317"/>
  <c r="L20" i="317"/>
  <c r="M20" i="317" s="1"/>
  <c r="L21" i="317"/>
  <c r="M21" i="317"/>
  <c r="L22" i="317"/>
  <c r="M22" i="317"/>
  <c r="L23" i="317"/>
  <c r="M23" i="317" s="1"/>
  <c r="L24" i="317"/>
  <c r="M24" i="317" s="1"/>
  <c r="L25" i="317"/>
  <c r="M25" i="317" s="1"/>
  <c r="L26" i="317"/>
  <c r="M26" i="317"/>
  <c r="L27" i="317"/>
  <c r="M27" i="317"/>
  <c r="L28" i="317"/>
  <c r="M28" i="317" s="1"/>
  <c r="L29" i="317"/>
  <c r="M29" i="317" s="1"/>
  <c r="L30" i="317"/>
  <c r="M30" i="317" s="1"/>
  <c r="L31" i="317"/>
  <c r="M31" i="317"/>
  <c r="L32" i="317"/>
  <c r="M32" i="317" s="1"/>
  <c r="L33" i="317"/>
  <c r="M33" i="317"/>
  <c r="L34" i="317"/>
  <c r="M34" i="317" s="1"/>
  <c r="L35" i="317"/>
  <c r="M35" i="317" s="1"/>
  <c r="L36" i="317"/>
  <c r="M36" i="317" s="1"/>
  <c r="L37" i="317"/>
  <c r="M37" i="317"/>
  <c r="L19" i="318"/>
  <c r="M19" i="318"/>
  <c r="L20" i="318"/>
  <c r="M20" i="318"/>
  <c r="L21" i="318"/>
  <c r="M21" i="318"/>
  <c r="L22" i="318"/>
  <c r="M22" i="318"/>
  <c r="L23" i="318"/>
  <c r="M23" i="318" s="1"/>
  <c r="L24" i="318"/>
  <c r="M24" i="318" s="1"/>
  <c r="L25" i="318"/>
  <c r="M25" i="318"/>
  <c r="L26" i="318"/>
  <c r="M26" i="318" s="1"/>
  <c r="L27" i="318"/>
  <c r="M27" i="318" s="1"/>
  <c r="L28" i="318"/>
  <c r="M28" i="318" s="1"/>
  <c r="L29" i="318"/>
  <c r="M29" i="318"/>
  <c r="L30" i="318"/>
  <c r="M30" i="318" s="1"/>
  <c r="L31" i="318"/>
  <c r="M31" i="318"/>
  <c r="L32" i="318"/>
  <c r="M32" i="318" s="1"/>
  <c r="L33" i="318"/>
  <c r="M33" i="318"/>
  <c r="L34" i="318"/>
  <c r="M34" i="318" s="1"/>
  <c r="L35" i="318"/>
  <c r="M35" i="318"/>
  <c r="L36" i="318"/>
  <c r="M36" i="318"/>
  <c r="L37" i="318"/>
  <c r="M37" i="318"/>
  <c r="L19" i="319"/>
  <c r="M19" i="319" s="1"/>
  <c r="L20" i="319"/>
  <c r="M20" i="319" s="1"/>
  <c r="L21" i="319"/>
  <c r="M21" i="319" s="1"/>
  <c r="L22" i="319"/>
  <c r="M22" i="319"/>
  <c r="L23" i="319"/>
  <c r="M23" i="319"/>
  <c r="L24" i="319"/>
  <c r="M24" i="319" s="1"/>
  <c r="L25" i="319"/>
  <c r="M25" i="319"/>
  <c r="L26" i="319"/>
  <c r="M26" i="319"/>
  <c r="L27" i="319"/>
  <c r="M27" i="319"/>
  <c r="L28" i="319"/>
  <c r="M28" i="319" s="1"/>
  <c r="L29" i="319"/>
  <c r="M29" i="319"/>
  <c r="L30" i="319"/>
  <c r="M30" i="319"/>
  <c r="L31" i="319"/>
  <c r="M31" i="319"/>
  <c r="L32" i="319"/>
  <c r="M32" i="319" s="1"/>
  <c r="L33" i="319"/>
  <c r="M33" i="319"/>
  <c r="L34" i="319"/>
  <c r="M34" i="319"/>
  <c r="L35" i="319"/>
  <c r="M35" i="319"/>
  <c r="L36" i="319"/>
  <c r="M36" i="319" s="1"/>
  <c r="L37" i="319"/>
  <c r="M37" i="319"/>
  <c r="L19" i="320"/>
  <c r="M19" i="320" s="1"/>
  <c r="L20" i="320"/>
  <c r="M20" i="320"/>
  <c r="L21" i="320"/>
  <c r="M21" i="320" s="1"/>
  <c r="L22" i="320"/>
  <c r="M22" i="320"/>
  <c r="L23" i="320"/>
  <c r="M23" i="320" s="1"/>
  <c r="L24" i="320"/>
  <c r="M24" i="320"/>
  <c r="L25" i="320"/>
  <c r="M25" i="320" s="1"/>
  <c r="L26" i="320"/>
  <c r="M26" i="320"/>
  <c r="L27" i="320"/>
  <c r="M27" i="320" s="1"/>
  <c r="L28" i="320"/>
  <c r="M28" i="320"/>
  <c r="L29" i="320"/>
  <c r="M29" i="320" s="1"/>
  <c r="L30" i="320"/>
  <c r="M30" i="320"/>
  <c r="L31" i="320"/>
  <c r="M31" i="320" s="1"/>
  <c r="L32" i="320"/>
  <c r="M32" i="320"/>
  <c r="L33" i="320"/>
  <c r="M33" i="320"/>
  <c r="L34" i="320"/>
  <c r="M34" i="320" s="1"/>
  <c r="L35" i="320"/>
  <c r="M35" i="320"/>
  <c r="L36" i="320"/>
  <c r="M36" i="320"/>
  <c r="L37" i="320"/>
  <c r="M37" i="320"/>
  <c r="L19" i="293"/>
  <c r="M19" i="293" s="1"/>
  <c r="L20" i="293"/>
  <c r="M20" i="293"/>
  <c r="L21" i="293"/>
  <c r="M21" i="293"/>
  <c r="L22" i="293"/>
  <c r="M22" i="293" s="1"/>
  <c r="L23" i="293"/>
  <c r="M23" i="293"/>
  <c r="L24" i="293"/>
  <c r="M24" i="293" s="1"/>
  <c r="L25" i="293"/>
  <c r="M25" i="293" s="1"/>
  <c r="L26" i="293"/>
  <c r="M26" i="293" s="1"/>
  <c r="L27" i="293"/>
  <c r="M27" i="293"/>
  <c r="L28" i="293"/>
  <c r="M28" i="293"/>
  <c r="L29" i="293"/>
  <c r="M29" i="293" s="1"/>
  <c r="L30" i="293"/>
  <c r="M30" i="293" s="1"/>
  <c r="L31" i="293"/>
  <c r="M31" i="293" s="1"/>
  <c r="L32" i="293"/>
  <c r="M32" i="293" s="1"/>
  <c r="L33" i="293"/>
  <c r="M33" i="293" s="1"/>
  <c r="L34" i="293"/>
  <c r="M34" i="293" s="1"/>
  <c r="L35" i="293"/>
  <c r="M35" i="293" s="1"/>
  <c r="L36" i="293"/>
  <c r="M36" i="293"/>
  <c r="L37" i="293"/>
  <c r="M37" i="293" s="1"/>
  <c r="N13" i="294"/>
  <c r="N11" i="294"/>
  <c r="R4" i="294" s="1"/>
  <c r="N10" i="294"/>
  <c r="R3" i="294" s="1"/>
  <c r="R1" i="294" s="1"/>
  <c r="L18" i="294" s="1"/>
  <c r="M18" i="294" s="1"/>
  <c r="N9" i="294"/>
  <c r="R2" i="294" s="1"/>
  <c r="N13" i="295"/>
  <c r="N11" i="295"/>
  <c r="N10" i="295"/>
  <c r="R3" i="295" s="1"/>
  <c r="R1" i="295" s="1"/>
  <c r="L18" i="295" s="1"/>
  <c r="M18" i="295" s="1"/>
  <c r="N9" i="295"/>
  <c r="R2" i="295" s="1"/>
  <c r="R4" i="295"/>
  <c r="N13" i="296"/>
  <c r="N11" i="296"/>
  <c r="N10" i="296"/>
  <c r="N9" i="296"/>
  <c r="R4" i="296"/>
  <c r="R3" i="296"/>
  <c r="R1" i="296" s="1"/>
  <c r="L18" i="296" s="1"/>
  <c r="M18" i="296" s="1"/>
  <c r="R2" i="296"/>
  <c r="N13" i="297"/>
  <c r="N11" i="297"/>
  <c r="R4" i="297" s="1"/>
  <c r="N10" i="297"/>
  <c r="N9" i="297"/>
  <c r="R3" i="297"/>
  <c r="R1" i="297" s="1"/>
  <c r="L18" i="297" s="1"/>
  <c r="M18" i="297" s="1"/>
  <c r="R2" i="297"/>
  <c r="N13" i="298"/>
  <c r="N11" i="298"/>
  <c r="R4" i="298" s="1"/>
  <c r="N10" i="298"/>
  <c r="R3" i="298" s="1"/>
  <c r="R1" i="298" s="1"/>
  <c r="L18" i="298" s="1"/>
  <c r="M18" i="298" s="1"/>
  <c r="N9" i="298"/>
  <c r="R2" i="298" s="1"/>
  <c r="N13" i="299"/>
  <c r="N11" i="299"/>
  <c r="N10" i="299"/>
  <c r="R3" i="299" s="1"/>
  <c r="R1" i="299" s="1"/>
  <c r="L18" i="299" s="1"/>
  <c r="M18" i="299" s="1"/>
  <c r="N9" i="299"/>
  <c r="R2" i="299" s="1"/>
  <c r="R4" i="299"/>
  <c r="N13" i="300"/>
  <c r="N11" i="300"/>
  <c r="N10" i="300"/>
  <c r="N9" i="300"/>
  <c r="R4" i="300"/>
  <c r="R3" i="300"/>
  <c r="R1" i="300" s="1"/>
  <c r="L18" i="300" s="1"/>
  <c r="M18" i="300" s="1"/>
  <c r="R2" i="300"/>
  <c r="N13" i="301"/>
  <c r="N11" i="301"/>
  <c r="R4" i="301" s="1"/>
  <c r="N10" i="301"/>
  <c r="N9" i="301"/>
  <c r="R3" i="301"/>
  <c r="R1" i="301" s="1"/>
  <c r="L18" i="301" s="1"/>
  <c r="M18" i="301" s="1"/>
  <c r="R2" i="301"/>
  <c r="N13" i="302"/>
  <c r="N11" i="302"/>
  <c r="R4" i="302" s="1"/>
  <c r="N10" i="302"/>
  <c r="R3" i="302" s="1"/>
  <c r="R1" i="302" s="1"/>
  <c r="L18" i="302" s="1"/>
  <c r="M18" i="302" s="1"/>
  <c r="N9" i="302"/>
  <c r="R2" i="302" s="1"/>
  <c r="N13" i="303"/>
  <c r="N11" i="303"/>
  <c r="N10" i="303"/>
  <c r="R3" i="303" s="1"/>
  <c r="R1" i="303" s="1"/>
  <c r="L18" i="303" s="1"/>
  <c r="M18" i="303" s="1"/>
  <c r="N9" i="303"/>
  <c r="R4" i="303"/>
  <c r="R2" i="303"/>
  <c r="N13" i="304"/>
  <c r="N11" i="304"/>
  <c r="N10" i="304"/>
  <c r="N9" i="304"/>
  <c r="R4" i="304"/>
  <c r="R3" i="304"/>
  <c r="R2" i="304"/>
  <c r="R1" i="304"/>
  <c r="L18" i="304" s="1"/>
  <c r="M18" i="304" s="1"/>
  <c r="N13" i="305"/>
  <c r="N11" i="305"/>
  <c r="N10" i="305"/>
  <c r="N9" i="305"/>
  <c r="R4" i="305"/>
  <c r="R3" i="305"/>
  <c r="R1" i="305" s="1"/>
  <c r="L18" i="305" s="1"/>
  <c r="M18" i="305" s="1"/>
  <c r="R2" i="305"/>
  <c r="N13" i="306"/>
  <c r="N11" i="306"/>
  <c r="R4" i="306" s="1"/>
  <c r="N10" i="306"/>
  <c r="R3" i="306" s="1"/>
  <c r="R1" i="306" s="1"/>
  <c r="L18" i="306" s="1"/>
  <c r="M18" i="306" s="1"/>
  <c r="N9" i="306"/>
  <c r="R2" i="306" s="1"/>
  <c r="N13" i="307"/>
  <c r="N11" i="307"/>
  <c r="R4" i="307" s="1"/>
  <c r="N10" i="307"/>
  <c r="R3" i="307" s="1"/>
  <c r="R1" i="307" s="1"/>
  <c r="L18" i="307" s="1"/>
  <c r="M18" i="307" s="1"/>
  <c r="N9" i="307"/>
  <c r="R2" i="307"/>
  <c r="N13" i="308"/>
  <c r="N11" i="308"/>
  <c r="N10" i="308"/>
  <c r="N9" i="308"/>
  <c r="R2" i="308" s="1"/>
  <c r="R4" i="308"/>
  <c r="R3" i="308"/>
  <c r="R1" i="308"/>
  <c r="L18" i="308" s="1"/>
  <c r="M18" i="308" s="1"/>
  <c r="N13" i="309"/>
  <c r="N11" i="309"/>
  <c r="N10" i="309"/>
  <c r="N9" i="309"/>
  <c r="R4" i="309"/>
  <c r="R3" i="309"/>
  <c r="R1" i="309" s="1"/>
  <c r="L18" i="309" s="1"/>
  <c r="M18" i="309" s="1"/>
  <c r="R2" i="309"/>
  <c r="N13" i="310"/>
  <c r="N11" i="310"/>
  <c r="R4" i="310" s="1"/>
  <c r="N10" i="310"/>
  <c r="R3" i="310" s="1"/>
  <c r="R1" i="310" s="1"/>
  <c r="L18" i="310" s="1"/>
  <c r="M18" i="310" s="1"/>
  <c r="N9" i="310"/>
  <c r="R2" i="310" s="1"/>
  <c r="N13" i="311"/>
  <c r="N11" i="311"/>
  <c r="R4" i="311" s="1"/>
  <c r="N10" i="311"/>
  <c r="R3" i="311" s="1"/>
  <c r="R1" i="311" s="1"/>
  <c r="L18" i="311" s="1"/>
  <c r="M18" i="311" s="1"/>
  <c r="N9" i="311"/>
  <c r="R2" i="311"/>
  <c r="N13" i="312"/>
  <c r="N11" i="312"/>
  <c r="N10" i="312"/>
  <c r="R3" i="312" s="1"/>
  <c r="R1" i="312" s="1"/>
  <c r="L18" i="312" s="1"/>
  <c r="M18" i="312" s="1"/>
  <c r="N9" i="312"/>
  <c r="R2" i="312" s="1"/>
  <c r="R4" i="312"/>
  <c r="N13" i="313"/>
  <c r="N11" i="313"/>
  <c r="N10" i="313"/>
  <c r="N9" i="313"/>
  <c r="R4" i="313"/>
  <c r="R3" i="313"/>
  <c r="R1" i="313" s="1"/>
  <c r="L18" i="313" s="1"/>
  <c r="M18" i="313" s="1"/>
  <c r="R2" i="313"/>
  <c r="N13" i="314"/>
  <c r="N11" i="314"/>
  <c r="R4" i="314" s="1"/>
  <c r="N10" i="314"/>
  <c r="R3" i="314" s="1"/>
  <c r="R1" i="314" s="1"/>
  <c r="L18" i="314" s="1"/>
  <c r="M18" i="314" s="1"/>
  <c r="N9" i="314"/>
  <c r="R2" i="314" s="1"/>
  <c r="M18" i="315"/>
  <c r="L18" i="315"/>
  <c r="N13" i="315"/>
  <c r="N11" i="315"/>
  <c r="R4" i="315" s="1"/>
  <c r="N10" i="315"/>
  <c r="N9" i="315"/>
  <c r="R3" i="315"/>
  <c r="R2" i="315"/>
  <c r="R1" i="315"/>
  <c r="N13" i="316"/>
  <c r="N11" i="316"/>
  <c r="N10" i="316"/>
  <c r="R3" i="316" s="1"/>
  <c r="R1" i="316" s="1"/>
  <c r="L18" i="316" s="1"/>
  <c r="M18" i="316" s="1"/>
  <c r="N9" i="316"/>
  <c r="R4" i="316"/>
  <c r="R2" i="316"/>
  <c r="N13" i="317"/>
  <c r="N11" i="317"/>
  <c r="N10" i="317"/>
  <c r="N9" i="317"/>
  <c r="R4" i="317"/>
  <c r="R3" i="317"/>
  <c r="R1" i="317" s="1"/>
  <c r="L18" i="317" s="1"/>
  <c r="M18" i="317" s="1"/>
  <c r="R2" i="317"/>
  <c r="N13" i="318"/>
  <c r="N11" i="318"/>
  <c r="R4" i="318" s="1"/>
  <c r="N10" i="318"/>
  <c r="R3" i="318" s="1"/>
  <c r="R1" i="318" s="1"/>
  <c r="L18" i="318" s="1"/>
  <c r="M18" i="318" s="1"/>
  <c r="N9" i="318"/>
  <c r="R2" i="318" s="1"/>
  <c r="N13" i="319"/>
  <c r="N11" i="319"/>
  <c r="R4" i="319" s="1"/>
  <c r="N10" i="319"/>
  <c r="R3" i="319" s="1"/>
  <c r="R1" i="319" s="1"/>
  <c r="L18" i="319" s="1"/>
  <c r="M18" i="319" s="1"/>
  <c r="N9" i="319"/>
  <c r="R2" i="319"/>
  <c r="N13" i="320"/>
  <c r="N11" i="320"/>
  <c r="N10" i="320"/>
  <c r="R3" i="320" s="1"/>
  <c r="R1" i="320" s="1"/>
  <c r="L18" i="320" s="1"/>
  <c r="M18" i="320" s="1"/>
  <c r="N9" i="320"/>
  <c r="R4" i="320"/>
  <c r="R2" i="320"/>
  <c r="N13" i="293"/>
  <c r="N11" i="293"/>
  <c r="N10" i="293"/>
  <c r="N9" i="293"/>
  <c r="R4" i="293"/>
  <c r="R3" i="293"/>
  <c r="R1" i="293" s="1"/>
  <c r="L18" i="293" s="1"/>
  <c r="M18" i="293" s="1"/>
  <c r="R2" i="293"/>
  <c r="AT67" i="321"/>
  <c r="AN67" i="321"/>
  <c r="AH67" i="321"/>
  <c r="U67" i="321"/>
  <c r="O67" i="321"/>
  <c r="I67" i="321"/>
  <c r="AT49" i="321"/>
  <c r="AN49" i="321"/>
  <c r="AH49" i="321"/>
  <c r="U49" i="321"/>
  <c r="O49" i="321"/>
  <c r="I49" i="321"/>
  <c r="AT40" i="321"/>
  <c r="AH40" i="321"/>
  <c r="U40" i="321"/>
  <c r="O40" i="321"/>
  <c r="I40" i="321"/>
  <c r="AT31" i="321"/>
  <c r="AN31" i="321"/>
  <c r="AH31" i="321"/>
  <c r="U31" i="321"/>
  <c r="O31" i="321"/>
  <c r="I31" i="321"/>
  <c r="AT22" i="321"/>
  <c r="AN22" i="321"/>
  <c r="AH22" i="321"/>
  <c r="U22" i="321"/>
  <c r="O22" i="321"/>
  <c r="I22" i="321"/>
  <c r="AT13" i="321"/>
  <c r="AN13" i="321"/>
  <c r="AH13" i="321"/>
  <c r="U13" i="321"/>
  <c r="O13" i="321"/>
  <c r="I13" i="321"/>
  <c r="AC3" i="321"/>
  <c r="AB3" i="321"/>
  <c r="AA3" i="321"/>
  <c r="B28" i="321" a="1"/>
  <c r="M21" i="321" a="1"/>
  <c r="B19" i="321" a="1"/>
  <c r="S29" i="321" a="1"/>
  <c r="B47" i="321" a="1"/>
  <c r="E10" i="321" a="1"/>
  <c r="B37" i="321" a="1"/>
  <c r="C56" i="321" a="1"/>
  <c r="D47" i="321" a="1"/>
  <c r="G10" i="321" a="1"/>
  <c r="C64" i="321" a="1"/>
  <c r="G48" i="321" a="1"/>
  <c r="F21" i="321" a="1"/>
  <c r="S66" i="321" a="1"/>
  <c r="M39" i="321" a="1"/>
  <c r="F28" i="321" a="1"/>
  <c r="D54" i="321" a="1"/>
  <c r="M27" i="321" a="1"/>
  <c r="G39" i="321" a="1"/>
  <c r="E55" i="321" a="1"/>
  <c r="M37" i="321" a="1"/>
  <c r="C46" i="321" a="1"/>
  <c r="S54" i="321" a="1"/>
  <c r="G54" i="321" a="1"/>
  <c r="B64" i="321" a="1"/>
  <c r="G30" i="321" a="1"/>
  <c r="S55" i="321" a="1"/>
  <c r="E29" i="321" a="1"/>
  <c r="B56" i="321" a="1"/>
  <c r="M29" i="321" a="1"/>
  <c r="E64" i="321" a="1"/>
  <c r="D30" i="321" a="1"/>
  <c r="C18" i="321" a="1"/>
  <c r="F36" i="321" a="1"/>
  <c r="F27" i="321" a="1"/>
  <c r="M45" i="321" a="1"/>
  <c r="C29" i="321" a="1"/>
  <c r="F37" i="321" a="1"/>
  <c r="F30" i="321" a="1"/>
  <c r="C66" i="321" a="1"/>
  <c r="M36" i="321" a="1"/>
  <c r="F29" i="321" a="1"/>
  <c r="M19" i="321" a="1"/>
  <c r="G27" i="321" a="1"/>
  <c r="B57" i="321" a="1"/>
  <c r="C10" i="321" a="1"/>
  <c r="D3" i="321" a="1"/>
  <c r="S12" i="321" a="1"/>
  <c r="B4" i="321" a="1"/>
  <c r="B45" i="321" a="1"/>
  <c r="C39" i="321" a="1"/>
  <c r="E63" i="321" a="1"/>
  <c r="S38" i="321" a="1"/>
  <c r="C36" i="321" a="1"/>
  <c r="C11" i="321" a="1"/>
  <c r="F56" i="321" a="1"/>
  <c r="F63" i="321" a="1"/>
  <c r="B46" i="321" a="1"/>
  <c r="D27" i="321" a="1"/>
  <c r="M64" i="321" a="1"/>
  <c r="M38" i="321" a="1"/>
  <c r="G64" i="321" a="1"/>
  <c r="E30" i="321" a="1"/>
  <c r="D39" i="321" a="1"/>
  <c r="D66" i="321" a="1"/>
  <c r="F10" i="321" a="1"/>
  <c r="G66" i="321" a="1"/>
  <c r="G28" i="321" a="1"/>
  <c r="D64" i="321" a="1"/>
  <c r="D55" i="321" a="1"/>
  <c r="F4" i="321" a="1"/>
  <c r="C20" i="321" a="1"/>
  <c r="G55" i="321" a="1"/>
  <c r="E48" i="321" a="1"/>
  <c r="S63" i="321" a="1"/>
  <c r="D36" i="321" a="1"/>
  <c r="F45" i="321" a="1"/>
  <c r="M18" i="321" a="1"/>
  <c r="S10" i="321" a="1"/>
  <c r="E46" i="321" a="1"/>
  <c r="E28" i="321" a="1"/>
  <c r="F38" i="321" a="1"/>
  <c r="E39" i="321" a="1"/>
  <c r="E11" i="321" a="1"/>
  <c r="C27" i="321" a="1"/>
  <c r="G47" i="321" a="1"/>
  <c r="F18" i="321" a="1"/>
  <c r="C37" i="321" a="1"/>
  <c r="C21" i="321" a="1"/>
  <c r="S57" i="321" a="1"/>
  <c r="S30" i="321" a="1"/>
  <c r="G65" i="321" a="1"/>
  <c r="D11" i="321" a="1"/>
  <c r="G45" i="321" a="1"/>
  <c r="E56" i="321" a="1"/>
  <c r="S47" i="321" a="1"/>
  <c r="B55" i="321" a="1"/>
  <c r="D21" i="321" a="1"/>
  <c r="E27" i="321" a="1"/>
  <c r="B65" i="321" a="1"/>
  <c r="E21" i="321" a="1"/>
  <c r="E45" i="321" a="1"/>
  <c r="B39" i="321" a="1"/>
  <c r="M56" i="321" a="1"/>
  <c r="B29" i="321" a="1"/>
  <c r="M57" i="321" a="1"/>
  <c r="M20" i="321" a="1"/>
  <c r="E12" i="321" a="1"/>
  <c r="B18" i="321" a="1"/>
  <c r="M10" i="321" a="1"/>
  <c r="B38" i="321" a="1"/>
  <c r="D18" i="321" a="1"/>
  <c r="C55" i="321" a="1"/>
  <c r="G18" i="321" a="1"/>
  <c r="F39" i="321" a="1"/>
  <c r="B54" i="321" a="1"/>
  <c r="E37" i="321" a="1"/>
  <c r="E9" i="321" a="1"/>
  <c r="E54" i="321" a="1"/>
  <c r="F54" i="321" a="1"/>
  <c r="D48" i="321" a="1"/>
  <c r="B36" i="321" a="1"/>
  <c r="S9" i="321" a="1"/>
  <c r="S28" i="321" a="1"/>
  <c r="G20" i="321" a="1"/>
  <c r="D10" i="321" a="1"/>
  <c r="B9" i="321" a="1"/>
  <c r="G37" i="321" a="1"/>
  <c r="F9" i="321" a="1"/>
  <c r="S56" i="321" a="1"/>
  <c r="M55" i="321" a="1"/>
  <c r="D9" i="321" a="1"/>
  <c r="S46" i="321" a="1"/>
  <c r="B63" i="321" a="1"/>
  <c r="C30" i="321" a="1"/>
  <c r="M46" i="321" a="1"/>
  <c r="D56" i="321" a="1"/>
  <c r="M30" i="321" a="1"/>
  <c r="B12" i="321" a="1"/>
  <c r="M48" i="321" a="1"/>
  <c r="F57" i="321" a="1"/>
  <c r="S21" i="321" a="1"/>
  <c r="E66" i="321" a="1"/>
  <c r="F48" i="321" a="1"/>
  <c r="D45" i="321" a="1"/>
  <c r="M28" i="321" a="1"/>
  <c r="D63" i="321" a="1"/>
  <c r="F55" i="321" a="1"/>
  <c r="F11" i="321" a="1"/>
  <c r="B20" i="321" a="1"/>
  <c r="F65" i="321" a="1"/>
  <c r="C4" i="321" a="1"/>
  <c r="B21" i="321" a="1"/>
  <c r="B30" i="321" a="1"/>
  <c r="C48" i="321" a="1"/>
  <c r="B3" i="321" a="1"/>
  <c r="M9" i="321" a="1"/>
  <c r="F47" i="321" a="1"/>
  <c r="B10" i="321" a="1"/>
  <c r="B48" i="321" a="1"/>
  <c r="E20" i="321" a="1"/>
  <c r="C47" i="321" a="1"/>
  <c r="C38" i="321" a="1"/>
  <c r="E36" i="321" a="1"/>
  <c r="C12" i="321" a="1"/>
  <c r="C54" i="321" a="1"/>
  <c r="S20" i="321" a="1"/>
  <c r="G36" i="321" a="1"/>
  <c r="G46" i="321" a="1"/>
  <c r="E38" i="321" a="1"/>
  <c r="G38" i="321" a="1"/>
  <c r="F3" i="321" a="1"/>
  <c r="M65" i="321" a="1"/>
  <c r="E3" i="321" a="1"/>
  <c r="G29" i="321" a="1"/>
  <c r="M54" i="321" a="1"/>
  <c r="E19" i="321" a="1"/>
  <c r="G57" i="321" a="1"/>
  <c r="S48" i="321" a="1"/>
  <c r="D38" i="321" a="1"/>
  <c r="E4" i="321" a="1"/>
  <c r="G11" i="321" a="1"/>
  <c r="G12" i="321" a="1"/>
  <c r="S64" i="321" a="1"/>
  <c r="S39" i="321" a="1"/>
  <c r="D28" i="321" a="1"/>
  <c r="F19" i="321" a="1"/>
  <c r="D37" i="321" a="1"/>
  <c r="D46" i="321" a="1"/>
  <c r="C45" i="321" a="1"/>
  <c r="C3" i="321" a="1"/>
  <c r="C65" i="321" a="1"/>
  <c r="M63" i="321" a="1"/>
  <c r="E47" i="321" a="1"/>
  <c r="D57" i="321" a="1"/>
  <c r="D4" i="321" a="1"/>
  <c r="C57" i="321" a="1"/>
  <c r="F20" i="321" a="1"/>
  <c r="D12" i="321" a="1"/>
  <c r="G21" i="321" a="1"/>
  <c r="M11" i="321" a="1"/>
  <c r="G9" i="321" a="1"/>
  <c r="S45" i="321" a="1"/>
  <c r="S11" i="321" a="1"/>
  <c r="F12" i="321" a="1"/>
  <c r="C9" i="321" a="1"/>
  <c r="C19" i="321" a="1"/>
  <c r="E18" i="321" a="1"/>
  <c r="D19" i="321" a="1"/>
  <c r="G19" i="321" a="1"/>
  <c r="S37" i="321" a="1"/>
  <c r="E65" i="321" a="1"/>
  <c r="S27" i="321" a="1"/>
  <c r="F46" i="321" a="1"/>
  <c r="G56" i="321" a="1"/>
  <c r="B11" i="321" a="1"/>
  <c r="M12" i="321" a="1"/>
  <c r="F64" i="321" a="1"/>
  <c r="C63" i="321" a="1"/>
  <c r="S19" i="321" a="1"/>
  <c r="B27" i="321" a="1"/>
  <c r="D20" i="321" a="1"/>
  <c r="M47" i="321" a="1"/>
  <c r="C28" i="321" a="1"/>
  <c r="M66" i="321" a="1"/>
  <c r="S65" i="321" a="1"/>
  <c r="G63" i="321" a="1"/>
  <c r="S36" i="321" a="1"/>
  <c r="B66" i="321" a="1"/>
  <c r="S18" i="321" a="1"/>
  <c r="D29" i="321" a="1"/>
  <c r="F66" i="321" a="1"/>
  <c r="E57" i="321" a="1"/>
  <c r="D65" i="321" a="1"/>
  <c r="S27" i="321" l="1"/>
  <c r="T27" i="321" s="1"/>
  <c r="S9" i="321"/>
  <c r="T9" i="321" s="1"/>
  <c r="M18" i="321"/>
  <c r="F57" i="321"/>
  <c r="C3" i="321"/>
  <c r="M27" i="321"/>
  <c r="S30" i="321"/>
  <c r="T30" i="321" s="1"/>
  <c r="G47" i="321"/>
  <c r="H47" i="321" s="1"/>
  <c r="E57" i="321"/>
  <c r="B18" i="321"/>
  <c r="C20" i="321"/>
  <c r="G21" i="321"/>
  <c r="H21" i="321" s="1"/>
  <c r="C29" i="321"/>
  <c r="G64" i="321"/>
  <c r="H64" i="321" s="1"/>
  <c r="M20" i="321"/>
  <c r="N20" i="321" s="1"/>
  <c r="S28" i="321"/>
  <c r="T28" i="321" s="1"/>
  <c r="F54" i="321"/>
  <c r="D9" i="321"/>
  <c r="E3" i="321"/>
  <c r="D29" i="321"/>
  <c r="C46" i="321"/>
  <c r="G54" i="321"/>
  <c r="E9" i="321"/>
  <c r="E11" i="321"/>
  <c r="S11" i="321"/>
  <c r="T11" i="321" s="1"/>
  <c r="D18" i="321"/>
  <c r="D20" i="321"/>
  <c r="G29" i="321"/>
  <c r="H29" i="321" s="1"/>
  <c r="F3" i="321"/>
  <c r="B28" i="321"/>
  <c r="S39" i="321"/>
  <c r="T39" i="321" s="1"/>
  <c r="D46" i="321"/>
  <c r="C11" i="321"/>
  <c r="F21" i="321"/>
  <c r="D11" i="321"/>
  <c r="F9" i="321"/>
  <c r="B10" i="321"/>
  <c r="M10" i="321"/>
  <c r="N10" i="321" s="1"/>
  <c r="F11" i="321"/>
  <c r="B12" i="321"/>
  <c r="M12" i="321"/>
  <c r="N12" i="321" s="1"/>
  <c r="E18" i="321"/>
  <c r="S18" i="321"/>
  <c r="E20" i="321"/>
  <c r="S20" i="321"/>
  <c r="T20" i="321" s="1"/>
  <c r="B27" i="321"/>
  <c r="C28" i="321"/>
  <c r="F56" i="321"/>
  <c r="C63" i="321"/>
  <c r="G12" i="321"/>
  <c r="H12" i="321" s="1"/>
  <c r="C27" i="321"/>
  <c r="D28" i="321"/>
  <c r="C30" i="321"/>
  <c r="G66" i="321"/>
  <c r="H66" i="321" s="1"/>
  <c r="F4" i="321"/>
  <c r="G9" i="321"/>
  <c r="C10" i="321"/>
  <c r="G11" i="321"/>
  <c r="H11" i="321" s="1"/>
  <c r="C12" i="321"/>
  <c r="F18" i="321"/>
  <c r="B19" i="321"/>
  <c r="M19" i="321"/>
  <c r="N19" i="321" s="1"/>
  <c r="F20" i="321"/>
  <c r="B21" i="321"/>
  <c r="M21" i="321"/>
  <c r="N21" i="321" s="1"/>
  <c r="D27" i="321"/>
  <c r="E28" i="321"/>
  <c r="M29" i="321"/>
  <c r="N29" i="321" s="1"/>
  <c r="D30" i="321"/>
  <c r="C48" i="321"/>
  <c r="G56" i="321"/>
  <c r="H56" i="321" s="1"/>
  <c r="D63" i="321"/>
  <c r="G10" i="321"/>
  <c r="H10" i="321" s="1"/>
  <c r="S37" i="321"/>
  <c r="T37" i="321" s="1"/>
  <c r="E27" i="321"/>
  <c r="E30" i="321"/>
  <c r="E4" i="321"/>
  <c r="F19" i="321"/>
  <c r="D3" i="321"/>
  <c r="B29" i="321"/>
  <c r="G19" i="321"/>
  <c r="H19" i="321" s="1"/>
  <c r="B4" i="321"/>
  <c r="D10" i="321"/>
  <c r="D12" i="321"/>
  <c r="G18" i="321"/>
  <c r="H18" i="321" s="1"/>
  <c r="C19" i="321"/>
  <c r="G20" i="321"/>
  <c r="H20" i="321" s="1"/>
  <c r="C21" i="321"/>
  <c r="F27" i="321"/>
  <c r="F28" i="321"/>
  <c r="G45" i="321"/>
  <c r="D48" i="321"/>
  <c r="B55" i="321"/>
  <c r="E39" i="321"/>
  <c r="G27" i="321"/>
  <c r="G28" i="321"/>
  <c r="H28" i="321" s="1"/>
  <c r="F30" i="321"/>
  <c r="D37" i="321"/>
  <c r="C65" i="321"/>
  <c r="B20" i="321"/>
  <c r="C4" i="321"/>
  <c r="E10" i="321"/>
  <c r="S10" i="321"/>
  <c r="T10" i="321" s="1"/>
  <c r="E12" i="321"/>
  <c r="S12" i="321"/>
  <c r="T12" i="321" s="1"/>
  <c r="D19" i="321"/>
  <c r="D21" i="321"/>
  <c r="G30" i="321"/>
  <c r="H30" i="321" s="1"/>
  <c r="C55" i="321"/>
  <c r="C9" i="321"/>
  <c r="D39" i="321"/>
  <c r="C18" i="321"/>
  <c r="M36" i="321"/>
  <c r="N36" i="321" s="1"/>
  <c r="B3" i="321"/>
  <c r="B5" i="321" s="1"/>
  <c r="E37" i="321"/>
  <c r="M55" i="321"/>
  <c r="N55" i="321" s="1"/>
  <c r="D65" i="321"/>
  <c r="D4" i="321"/>
  <c r="B9" i="321"/>
  <c r="M9" i="321"/>
  <c r="F10" i="321"/>
  <c r="B11" i="321"/>
  <c r="M11" i="321"/>
  <c r="N11" i="321" s="1"/>
  <c r="F12" i="321"/>
  <c r="E19" i="321"/>
  <c r="S19" i="321"/>
  <c r="T19" i="321" s="1"/>
  <c r="E21" i="321"/>
  <c r="S21" i="321"/>
  <c r="T21" i="321" s="1"/>
  <c r="M28" i="321"/>
  <c r="N28" i="321" s="1"/>
  <c r="B36" i="321"/>
  <c r="F37" i="321"/>
  <c r="B38" i="321"/>
  <c r="M38" i="321"/>
  <c r="N38" i="321" s="1"/>
  <c r="F39" i="321"/>
  <c r="E46" i="321"/>
  <c r="S46" i="321"/>
  <c r="T46" i="321" s="1"/>
  <c r="E48" i="321"/>
  <c r="S48" i="321"/>
  <c r="T48" i="321" s="1"/>
  <c r="D55" i="321"/>
  <c r="G57" i="321"/>
  <c r="H57" i="321" s="1"/>
  <c r="E63" i="321"/>
  <c r="S63" i="321"/>
  <c r="T63" i="321" s="1"/>
  <c r="E65" i="321"/>
  <c r="S65" i="321"/>
  <c r="T65" i="321" s="1"/>
  <c r="C36" i="321"/>
  <c r="G37" i="321"/>
  <c r="H37" i="321" s="1"/>
  <c r="C38" i="321"/>
  <c r="G39" i="321"/>
  <c r="H39" i="321" s="1"/>
  <c r="B45" i="321"/>
  <c r="M45" i="321"/>
  <c r="N45" i="321" s="1"/>
  <c r="F46" i="321"/>
  <c r="B47" i="321"/>
  <c r="M47" i="321"/>
  <c r="N47" i="321" s="1"/>
  <c r="F48" i="321"/>
  <c r="E55" i="321"/>
  <c r="S55" i="321"/>
  <c r="T55" i="321" s="1"/>
  <c r="F63" i="321"/>
  <c r="B64" i="321"/>
  <c r="M64" i="321"/>
  <c r="N64" i="321" s="1"/>
  <c r="F65" i="321"/>
  <c r="B66" i="321"/>
  <c r="M66" i="321"/>
  <c r="N66" i="321" s="1"/>
  <c r="M56" i="321"/>
  <c r="N56" i="321" s="1"/>
  <c r="E29" i="321"/>
  <c r="S29" i="321"/>
  <c r="T29" i="321" s="1"/>
  <c r="D36" i="321"/>
  <c r="D38" i="321"/>
  <c r="C45" i="321"/>
  <c r="G46" i="321"/>
  <c r="H46" i="321" s="1"/>
  <c r="C47" i="321"/>
  <c r="G48" i="321"/>
  <c r="H48" i="321" s="1"/>
  <c r="B54" i="321"/>
  <c r="M54" i="321"/>
  <c r="F55" i="321"/>
  <c r="B56" i="321"/>
  <c r="G63" i="321"/>
  <c r="C64" i="321"/>
  <c r="G65" i="321"/>
  <c r="H65" i="321" s="1"/>
  <c r="C66" i="321"/>
  <c r="M57" i="321"/>
  <c r="N57" i="321" s="1"/>
  <c r="F29" i="321"/>
  <c r="B30" i="321"/>
  <c r="M30" i="321"/>
  <c r="N30" i="321" s="1"/>
  <c r="E36" i="321"/>
  <c r="S36" i="321"/>
  <c r="T36" i="321" s="1"/>
  <c r="E38" i="321"/>
  <c r="S38" i="321"/>
  <c r="T38" i="321" s="1"/>
  <c r="D45" i="321"/>
  <c r="D47" i="321"/>
  <c r="C54" i="321"/>
  <c r="G55" i="321"/>
  <c r="H55" i="321" s="1"/>
  <c r="C56" i="321"/>
  <c r="B57" i="321"/>
  <c r="D64" i="321"/>
  <c r="D66" i="321"/>
  <c r="F36" i="321"/>
  <c r="B37" i="321"/>
  <c r="M37" i="321"/>
  <c r="N37" i="321" s="1"/>
  <c r="F38" i="321"/>
  <c r="B39" i="321"/>
  <c r="M39" i="321"/>
  <c r="N39" i="321" s="1"/>
  <c r="E45" i="321"/>
  <c r="S45" i="321"/>
  <c r="T45" i="321" s="1"/>
  <c r="E47" i="321"/>
  <c r="S47" i="321"/>
  <c r="T47" i="321" s="1"/>
  <c r="D54" i="321"/>
  <c r="D56" i="321"/>
  <c r="S56" i="321"/>
  <c r="T56" i="321" s="1"/>
  <c r="C57" i="321"/>
  <c r="E64" i="321"/>
  <c r="S64" i="321"/>
  <c r="T64" i="321" s="1"/>
  <c r="E66" i="321"/>
  <c r="S66" i="321"/>
  <c r="T66" i="321" s="1"/>
  <c r="G36" i="321"/>
  <c r="C37" i="321"/>
  <c r="G38" i="321"/>
  <c r="H38" i="321" s="1"/>
  <c r="C39" i="321"/>
  <c r="F45" i="321"/>
  <c r="B46" i="321"/>
  <c r="M46" i="321"/>
  <c r="N46" i="321" s="1"/>
  <c r="F47" i="321"/>
  <c r="B48" i="321"/>
  <c r="M48" i="321"/>
  <c r="N48" i="321" s="1"/>
  <c r="E54" i="321"/>
  <c r="S54" i="321"/>
  <c r="E56" i="321"/>
  <c r="D57" i="321"/>
  <c r="S57" i="321"/>
  <c r="T57" i="321" s="1"/>
  <c r="B63" i="321"/>
  <c r="M63" i="321"/>
  <c r="N63" i="321" s="1"/>
  <c r="F64" i="321"/>
  <c r="B65" i="321"/>
  <c r="M65" i="321"/>
  <c r="N65" i="321" s="1"/>
  <c r="F66" i="321"/>
  <c r="E58" i="321" l="1"/>
  <c r="E59" i="321" s="1"/>
  <c r="S58" i="321"/>
  <c r="S59" i="321" s="1"/>
  <c r="F58" i="321"/>
  <c r="F59" i="321" s="1"/>
  <c r="N54" i="321"/>
  <c r="N58" i="321" s="1"/>
  <c r="M58" i="321"/>
  <c r="M59" i="321" s="1"/>
  <c r="D58" i="321"/>
  <c r="D59" i="321" s="1"/>
  <c r="C58" i="321"/>
  <c r="C59" i="321" s="1"/>
  <c r="H54" i="321"/>
  <c r="H58" i="321" s="1"/>
  <c r="I59" i="321" s="1"/>
  <c r="G58" i="321"/>
  <c r="G59" i="321" s="1"/>
  <c r="B58" i="321"/>
  <c r="B59" i="321" s="1"/>
  <c r="C5" i="321"/>
  <c r="P31" i="295" s="1"/>
  <c r="H22" i="321"/>
  <c r="I23" i="321" s="1"/>
  <c r="O37" i="294"/>
  <c r="O37" i="310"/>
  <c r="O37" i="295"/>
  <c r="O37" i="311"/>
  <c r="O37" i="296"/>
  <c r="O37" i="312"/>
  <c r="O37" i="297"/>
  <c r="O37" i="313"/>
  <c r="O37" i="298"/>
  <c r="O37" i="314"/>
  <c r="O37" i="299"/>
  <c r="O37" i="315"/>
  <c r="O37" i="300"/>
  <c r="O37" i="316"/>
  <c r="O37" i="301"/>
  <c r="O37" i="317"/>
  <c r="O37" i="308"/>
  <c r="O37" i="302"/>
  <c r="O37" i="318"/>
  <c r="O37" i="303"/>
  <c r="O37" i="319"/>
  <c r="O37" i="304"/>
  <c r="O37" i="320"/>
  <c r="O37" i="305"/>
  <c r="O37" i="293"/>
  <c r="O37" i="306"/>
  <c r="O37" i="307"/>
  <c r="O37" i="309"/>
  <c r="C49" i="321"/>
  <c r="C50" i="321" s="1"/>
  <c r="O20" i="296"/>
  <c r="O24" i="296"/>
  <c r="O28" i="296"/>
  <c r="O32" i="296"/>
  <c r="O36" i="296"/>
  <c r="O19" i="300"/>
  <c r="O23" i="300"/>
  <c r="O27" i="300"/>
  <c r="O19" i="295"/>
  <c r="O23" i="295"/>
  <c r="O27" i="295"/>
  <c r="O31" i="295"/>
  <c r="O35" i="295"/>
  <c r="O22" i="299"/>
  <c r="O26" i="299"/>
  <c r="O30" i="299"/>
  <c r="O34" i="299"/>
  <c r="O22" i="294"/>
  <c r="O26" i="294"/>
  <c r="O30" i="294"/>
  <c r="O34" i="294"/>
  <c r="O21" i="298"/>
  <c r="O25" i="298"/>
  <c r="O29" i="298"/>
  <c r="O33" i="298"/>
  <c r="O21" i="294"/>
  <c r="O25" i="294"/>
  <c r="O29" i="294"/>
  <c r="O33" i="294"/>
  <c r="O19" i="297"/>
  <c r="O23" i="297"/>
  <c r="O22" i="296"/>
  <c r="O26" i="296"/>
  <c r="O30" i="296"/>
  <c r="O34" i="296"/>
  <c r="O21" i="295"/>
  <c r="O25" i="295"/>
  <c r="O29" i="295"/>
  <c r="O33" i="295"/>
  <c r="O20" i="294"/>
  <c r="O24" i="294"/>
  <c r="O28" i="294"/>
  <c r="O32" i="294"/>
  <c r="O36" i="294"/>
  <c r="O29" i="297"/>
  <c r="O21" i="300"/>
  <c r="O24" i="300"/>
  <c r="O31" i="300"/>
  <c r="O35" i="300"/>
  <c r="O22" i="304"/>
  <c r="O26" i="304"/>
  <c r="O22" i="295"/>
  <c r="O30" i="295"/>
  <c r="O31" i="297"/>
  <c r="O35" i="299"/>
  <c r="O35" i="294"/>
  <c r="O19" i="298"/>
  <c r="O22" i="298"/>
  <c r="O20" i="302"/>
  <c r="O24" i="302"/>
  <c r="O28" i="302"/>
  <c r="O32" i="302"/>
  <c r="O36" i="302"/>
  <c r="O28" i="295"/>
  <c r="O19" i="296"/>
  <c r="O20" i="295"/>
  <c r="O36" i="295"/>
  <c r="O33" i="296"/>
  <c r="O22" i="297"/>
  <c r="O24" i="297"/>
  <c r="O28" i="297"/>
  <c r="O33" i="297"/>
  <c r="O23" i="294"/>
  <c r="O20" i="297"/>
  <c r="O35" i="297"/>
  <c r="O32" i="298"/>
  <c r="O35" i="298"/>
  <c r="O29" i="296"/>
  <c r="O35" i="296"/>
  <c r="O26" i="295"/>
  <c r="O31" i="296"/>
  <c r="O30" i="297"/>
  <c r="O27" i="294"/>
  <c r="O34" i="295"/>
  <c r="O32" i="297"/>
  <c r="O24" i="295"/>
  <c r="O25" i="296"/>
  <c r="O27" i="296"/>
  <c r="O20" i="298"/>
  <c r="O23" i="298"/>
  <c r="O26" i="298"/>
  <c r="O32" i="295"/>
  <c r="O31" i="294"/>
  <c r="O21" i="296"/>
  <c r="O23" i="296"/>
  <c r="O21" i="297"/>
  <c r="O22" i="300"/>
  <c r="O30" i="300"/>
  <c r="O25" i="301"/>
  <c r="O33" i="301"/>
  <c r="O19" i="302"/>
  <c r="O22" i="302"/>
  <c r="O25" i="302"/>
  <c r="O23" i="303"/>
  <c r="O33" i="303"/>
  <c r="O24" i="304"/>
  <c r="O21" i="306"/>
  <c r="O25" i="306"/>
  <c r="O29" i="306"/>
  <c r="O33" i="306"/>
  <c r="O24" i="299"/>
  <c r="O29" i="299"/>
  <c r="O32" i="300"/>
  <c r="O22" i="301"/>
  <c r="O30" i="301"/>
  <c r="O20" i="305"/>
  <c r="O24" i="305"/>
  <c r="O28" i="305"/>
  <c r="O32" i="305"/>
  <c r="O36" i="305"/>
  <c r="O27" i="298"/>
  <c r="O27" i="302"/>
  <c r="O30" i="302"/>
  <c r="O33" i="302"/>
  <c r="O26" i="303"/>
  <c r="O36" i="303"/>
  <c r="O27" i="304"/>
  <c r="O31" i="304"/>
  <c r="O35" i="304"/>
  <c r="O20" i="300"/>
  <c r="O34" i="300"/>
  <c r="O27" i="301"/>
  <c r="O35" i="301"/>
  <c r="O29" i="303"/>
  <c r="O20" i="304"/>
  <c r="O36" i="297"/>
  <c r="O19" i="299"/>
  <c r="O36" i="300"/>
  <c r="O35" i="302"/>
  <c r="O19" i="303"/>
  <c r="O30" i="298"/>
  <c r="O27" i="299"/>
  <c r="O32" i="299"/>
  <c r="O25" i="300"/>
  <c r="O28" i="298"/>
  <c r="O36" i="298"/>
  <c r="O25" i="299"/>
  <c r="O29" i="300"/>
  <c r="O24" i="301"/>
  <c r="O32" i="301"/>
  <c r="O21" i="302"/>
  <c r="O35" i="303"/>
  <c r="O20" i="299"/>
  <c r="O21" i="301"/>
  <c r="O29" i="301"/>
  <c r="O25" i="297"/>
  <c r="O26" i="301"/>
  <c r="O34" i="301"/>
  <c r="O23" i="302"/>
  <c r="O26" i="302"/>
  <c r="O29" i="302"/>
  <c r="O21" i="303"/>
  <c r="O22" i="305"/>
  <c r="O31" i="298"/>
  <c r="O33" i="300"/>
  <c r="O23" i="299"/>
  <c r="O28" i="299"/>
  <c r="O33" i="299"/>
  <c r="O23" i="301"/>
  <c r="O31" i="301"/>
  <c r="O31" i="302"/>
  <c r="O34" i="302"/>
  <c r="O24" i="303"/>
  <c r="O34" i="297"/>
  <c r="O26" i="297"/>
  <c r="O34" i="298"/>
  <c r="O21" i="299"/>
  <c r="O31" i="299"/>
  <c r="O26" i="300"/>
  <c r="O28" i="300"/>
  <c r="O27" i="297"/>
  <c r="O24" i="298"/>
  <c r="O36" i="299"/>
  <c r="O26" i="305"/>
  <c r="O21" i="308"/>
  <c r="O25" i="308"/>
  <c r="O29" i="308"/>
  <c r="O33" i="308"/>
  <c r="O20" i="312"/>
  <c r="O19" i="301"/>
  <c r="O28" i="301"/>
  <c r="O28" i="303"/>
  <c r="O30" i="304"/>
  <c r="O30" i="305"/>
  <c r="O36" i="306"/>
  <c r="O20" i="307"/>
  <c r="O24" i="307"/>
  <c r="O28" i="307"/>
  <c r="O32" i="307"/>
  <c r="O36" i="307"/>
  <c r="O19" i="304"/>
  <c r="O21" i="304"/>
  <c r="O32" i="304"/>
  <c r="O22" i="306"/>
  <c r="O27" i="306"/>
  <c r="O30" i="306"/>
  <c r="O22" i="310"/>
  <c r="O26" i="310"/>
  <c r="O30" i="310"/>
  <c r="O34" i="310"/>
  <c r="O31" i="303"/>
  <c r="O20" i="301"/>
  <c r="O28" i="304"/>
  <c r="O34" i="305"/>
  <c r="O20" i="308"/>
  <c r="O24" i="308"/>
  <c r="O28" i="308"/>
  <c r="O32" i="308"/>
  <c r="O36" i="308"/>
  <c r="O32" i="306"/>
  <c r="O35" i="306"/>
  <c r="O19" i="307"/>
  <c r="O33" i="304"/>
  <c r="O34" i="303"/>
  <c r="O29" i="304"/>
  <c r="O22" i="303"/>
  <c r="O32" i="303"/>
  <c r="O21" i="305"/>
  <c r="O27" i="303"/>
  <c r="O25" i="303"/>
  <c r="O20" i="303"/>
  <c r="O30" i="303"/>
  <c r="O23" i="304"/>
  <c r="O34" i="304"/>
  <c r="O36" i="304"/>
  <c r="O23" i="307"/>
  <c r="O35" i="308"/>
  <c r="O25" i="309"/>
  <c r="O24" i="311"/>
  <c r="O34" i="311"/>
  <c r="O22" i="313"/>
  <c r="O26" i="313"/>
  <c r="O30" i="313"/>
  <c r="O34" i="313"/>
  <c r="O19" i="306"/>
  <c r="O27" i="311"/>
  <c r="O25" i="312"/>
  <c r="O29" i="312"/>
  <c r="O33" i="312"/>
  <c r="O21" i="307"/>
  <c r="O30" i="307"/>
  <c r="O30" i="309"/>
  <c r="O35" i="309"/>
  <c r="O21" i="310"/>
  <c r="O24" i="310"/>
  <c r="O33" i="310"/>
  <c r="O20" i="311"/>
  <c r="O30" i="311"/>
  <c r="O21" i="312"/>
  <c r="O22" i="314"/>
  <c r="O26" i="314"/>
  <c r="O29" i="305"/>
  <c r="O35" i="305"/>
  <c r="O22" i="309"/>
  <c r="O27" i="309"/>
  <c r="O32" i="309"/>
  <c r="O27" i="310"/>
  <c r="O36" i="310"/>
  <c r="O23" i="311"/>
  <c r="O21" i="313"/>
  <c r="O19" i="305"/>
  <c r="O23" i="305"/>
  <c r="O26" i="307"/>
  <c r="O23" i="306"/>
  <c r="O22" i="308"/>
  <c r="O24" i="309"/>
  <c r="O26" i="311"/>
  <c r="O28" i="306"/>
  <c r="O35" i="307"/>
  <c r="O26" i="308"/>
  <c r="O29" i="309"/>
  <c r="O36" i="311"/>
  <c r="O20" i="306"/>
  <c r="O22" i="307"/>
  <c r="O30" i="308"/>
  <c r="O20" i="310"/>
  <c r="O27" i="305"/>
  <c r="O33" i="305"/>
  <c r="O26" i="306"/>
  <c r="O31" i="306"/>
  <c r="O33" i="307"/>
  <c r="O34" i="308"/>
  <c r="O19" i="309"/>
  <c r="O21" i="309"/>
  <c r="O34" i="309"/>
  <c r="O23" i="310"/>
  <c r="O32" i="310"/>
  <c r="O31" i="307"/>
  <c r="O29" i="307"/>
  <c r="O19" i="308"/>
  <c r="O34" i="306"/>
  <c r="O27" i="307"/>
  <c r="O23" i="308"/>
  <c r="O23" i="309"/>
  <c r="O28" i="309"/>
  <c r="O31" i="305"/>
  <c r="O24" i="306"/>
  <c r="O25" i="304"/>
  <c r="O28" i="310"/>
  <c r="O24" i="313"/>
  <c r="O25" i="314"/>
  <c r="O35" i="314"/>
  <c r="O21" i="318"/>
  <c r="O25" i="318"/>
  <c r="O29" i="318"/>
  <c r="O33" i="318"/>
  <c r="O36" i="313"/>
  <c r="O28" i="314"/>
  <c r="O19" i="315"/>
  <c r="O20" i="317"/>
  <c r="O24" i="317"/>
  <c r="O28" i="317"/>
  <c r="O32" i="317"/>
  <c r="O36" i="317"/>
  <c r="O25" i="305"/>
  <c r="O25" i="311"/>
  <c r="O31" i="313"/>
  <c r="O19" i="316"/>
  <c r="O23" i="316"/>
  <c r="O27" i="316"/>
  <c r="O31" i="316"/>
  <c r="O35" i="316"/>
  <c r="O25" i="307"/>
  <c r="O31" i="310"/>
  <c r="O33" i="313"/>
  <c r="O31" i="314"/>
  <c r="O22" i="315"/>
  <c r="O26" i="315"/>
  <c r="O30" i="315"/>
  <c r="O34" i="315"/>
  <c r="O36" i="309"/>
  <c r="O29" i="310"/>
  <c r="O32" i="311"/>
  <c r="O24" i="312"/>
  <c r="O28" i="312"/>
  <c r="O32" i="312"/>
  <c r="O36" i="312"/>
  <c r="O19" i="313"/>
  <c r="O20" i="309"/>
  <c r="O35" i="310"/>
  <c r="O22" i="312"/>
  <c r="O33" i="309"/>
  <c r="O19" i="311"/>
  <c r="O21" i="311"/>
  <c r="O28" i="311"/>
  <c r="O35" i="311"/>
  <c r="O25" i="313"/>
  <c r="O34" i="307"/>
  <c r="O26" i="309"/>
  <c r="O27" i="308"/>
  <c r="O31" i="308"/>
  <c r="O31" i="309"/>
  <c r="O19" i="310"/>
  <c r="O25" i="310"/>
  <c r="O29" i="311"/>
  <c r="O23" i="312"/>
  <c r="O26" i="312"/>
  <c r="O20" i="313"/>
  <c r="O19" i="314"/>
  <c r="O21" i="316"/>
  <c r="O36" i="316"/>
  <c r="O19" i="317"/>
  <c r="O36" i="318"/>
  <c r="O21" i="320"/>
  <c r="O25" i="320"/>
  <c r="O19" i="312"/>
  <c r="O23" i="313"/>
  <c r="O23" i="315"/>
  <c r="O25" i="315"/>
  <c r="O29" i="317"/>
  <c r="O34" i="317"/>
  <c r="O20" i="318"/>
  <c r="O23" i="318"/>
  <c r="O26" i="318"/>
  <c r="O20" i="319"/>
  <c r="O24" i="319"/>
  <c r="O28" i="319"/>
  <c r="O32" i="319"/>
  <c r="O36" i="319"/>
  <c r="O30" i="314"/>
  <c r="O33" i="316"/>
  <c r="O24" i="314"/>
  <c r="O35" i="315"/>
  <c r="O26" i="317"/>
  <c r="O31" i="317"/>
  <c r="O32" i="318"/>
  <c r="O27" i="312"/>
  <c r="O30" i="312"/>
  <c r="O28" i="316"/>
  <c r="O30" i="316"/>
  <c r="O21" i="317"/>
  <c r="O20" i="320"/>
  <c r="O24" i="320"/>
  <c r="O20" i="315"/>
  <c r="O32" i="315"/>
  <c r="O23" i="317"/>
  <c r="O35" i="318"/>
  <c r="O23" i="319"/>
  <c r="O27" i="319"/>
  <c r="O31" i="319"/>
  <c r="O35" i="319"/>
  <c r="O29" i="313"/>
  <c r="O25" i="316"/>
  <c r="O28" i="318"/>
  <c r="O19" i="319"/>
  <c r="O20" i="314"/>
  <c r="O32" i="314"/>
  <c r="O34" i="314"/>
  <c r="O27" i="315"/>
  <c r="O29" i="315"/>
  <c r="O31" i="311"/>
  <c r="O31" i="312"/>
  <c r="O34" i="312"/>
  <c r="O32" i="313"/>
  <c r="O20" i="316"/>
  <c r="O22" i="316"/>
  <c r="O22" i="311"/>
  <c r="O24" i="315"/>
  <c r="O27" i="313"/>
  <c r="O27" i="314"/>
  <c r="O36" i="314"/>
  <c r="O32" i="316"/>
  <c r="O34" i="316"/>
  <c r="O25" i="317"/>
  <c r="O30" i="317"/>
  <c r="O35" i="317"/>
  <c r="O34" i="318"/>
  <c r="O29" i="314"/>
  <c r="O36" i="315"/>
  <c r="O24" i="318"/>
  <c r="O27" i="318"/>
  <c r="O35" i="312"/>
  <c r="O35" i="313"/>
  <c r="O21" i="314"/>
  <c r="O21" i="315"/>
  <c r="O31" i="315"/>
  <c r="O33" i="315"/>
  <c r="O30" i="318"/>
  <c r="O21" i="319"/>
  <c r="O33" i="311"/>
  <c r="O23" i="314"/>
  <c r="O33" i="314"/>
  <c r="O24" i="316"/>
  <c r="O26" i="316"/>
  <c r="O29" i="316"/>
  <c r="O34" i="320"/>
  <c r="O30" i="293"/>
  <c r="O33" i="293"/>
  <c r="O28" i="313"/>
  <c r="O29" i="320"/>
  <c r="O31" i="320"/>
  <c r="O22" i="319"/>
  <c r="O20" i="293"/>
  <c r="O33" i="317"/>
  <c r="O22" i="318"/>
  <c r="O36" i="320"/>
  <c r="O23" i="293"/>
  <c r="O29" i="293"/>
  <c r="O36" i="293"/>
  <c r="O26" i="293"/>
  <c r="O32" i="293"/>
  <c r="O19" i="318"/>
  <c r="O22" i="320"/>
  <c r="O26" i="320"/>
  <c r="O28" i="320"/>
  <c r="O25" i="319"/>
  <c r="O29" i="319"/>
  <c r="O33" i="319"/>
  <c r="O33" i="320"/>
  <c r="O19" i="293"/>
  <c r="O35" i="293"/>
  <c r="O22" i="317"/>
  <c r="O30" i="320"/>
  <c r="O35" i="320"/>
  <c r="O25" i="293"/>
  <c r="O28" i="293"/>
  <c r="O22" i="293"/>
  <c r="O31" i="293"/>
  <c r="O28" i="315"/>
  <c r="O27" i="317"/>
  <c r="O31" i="318"/>
  <c r="O19" i="320"/>
  <c r="O23" i="320"/>
  <c r="O27" i="320"/>
  <c r="O32" i="320"/>
  <c r="O34" i="293"/>
  <c r="O26" i="319"/>
  <c r="O30" i="319"/>
  <c r="O34" i="319"/>
  <c r="O21" i="293"/>
  <c r="O24" i="293"/>
  <c r="O27" i="293"/>
  <c r="B6" i="321"/>
  <c r="O18" i="294"/>
  <c r="O18" i="310"/>
  <c r="O18" i="295"/>
  <c r="O18" i="311"/>
  <c r="O18" i="296"/>
  <c r="O18" i="312"/>
  <c r="O18" i="297"/>
  <c r="O18" i="313"/>
  <c r="O18" i="298"/>
  <c r="O18" i="314"/>
  <c r="O18" i="299"/>
  <c r="O18" i="315"/>
  <c r="O18" i="308"/>
  <c r="O18" i="300"/>
  <c r="O18" i="316"/>
  <c r="O18" i="301"/>
  <c r="O18" i="317"/>
  <c r="O18" i="307"/>
  <c r="O18" i="302"/>
  <c r="O18" i="318"/>
  <c r="O18" i="303"/>
  <c r="O18" i="319"/>
  <c r="O18" i="304"/>
  <c r="O18" i="320"/>
  <c r="O18" i="305"/>
  <c r="O18" i="293"/>
  <c r="O18" i="306"/>
  <c r="O18" i="309"/>
  <c r="E22" i="321"/>
  <c r="E23" i="321" s="1"/>
  <c r="C22" i="321"/>
  <c r="C23" i="321" s="1"/>
  <c r="S22" i="321"/>
  <c r="S23" i="321" s="1"/>
  <c r="D31" i="321"/>
  <c r="D32" i="321" s="1"/>
  <c r="D40" i="321"/>
  <c r="D41" i="321" s="1"/>
  <c r="O59" i="321"/>
  <c r="G31" i="321"/>
  <c r="G32" i="321" s="1"/>
  <c r="E13" i="321"/>
  <c r="E14" i="321" s="1"/>
  <c r="F22" i="321"/>
  <c r="F23" i="321" s="1"/>
  <c r="C67" i="321"/>
  <c r="C68" i="321" s="1"/>
  <c r="B22" i="321"/>
  <c r="B23" i="321" s="1"/>
  <c r="T67" i="321"/>
  <c r="U68" i="321" s="1"/>
  <c r="G49" i="321"/>
  <c r="G50" i="321" s="1"/>
  <c r="H27" i="321"/>
  <c r="H31" i="321" s="1"/>
  <c r="J28" i="321" s="1"/>
  <c r="N67" i="321"/>
  <c r="M40" i="321"/>
  <c r="M41" i="321" s="1"/>
  <c r="D22" i="321"/>
  <c r="D23" i="321" s="1"/>
  <c r="H9" i="321"/>
  <c r="H13" i="321" s="1"/>
  <c r="G13" i="321"/>
  <c r="G14" i="321" s="1"/>
  <c r="E5" i="321"/>
  <c r="T40" i="321"/>
  <c r="G40" i="321"/>
  <c r="G41" i="321" s="1"/>
  <c r="S40" i="321"/>
  <c r="S41" i="321" s="1"/>
  <c r="B40" i="321"/>
  <c r="B41" i="321" s="1"/>
  <c r="F5" i="321"/>
  <c r="D13" i="321"/>
  <c r="D14" i="321" s="1"/>
  <c r="E40" i="321"/>
  <c r="E41" i="321" s="1"/>
  <c r="G67" i="321"/>
  <c r="G68" i="321" s="1"/>
  <c r="M13" i="321"/>
  <c r="M14" i="321" s="1"/>
  <c r="N9" i="321"/>
  <c r="N13" i="321" s="1"/>
  <c r="C13" i="321"/>
  <c r="C14" i="321" s="1"/>
  <c r="E31" i="321"/>
  <c r="E32" i="321" s="1"/>
  <c r="N40" i="321"/>
  <c r="F40" i="321"/>
  <c r="F41" i="321" s="1"/>
  <c r="M49" i="321"/>
  <c r="M50" i="321" s="1"/>
  <c r="B13" i="321"/>
  <c r="B14" i="321" s="1"/>
  <c r="F31" i="321"/>
  <c r="F32" i="321" s="1"/>
  <c r="T13" i="321"/>
  <c r="B49" i="321"/>
  <c r="B50" i="321" s="1"/>
  <c r="T49" i="321"/>
  <c r="H63" i="321"/>
  <c r="H67" i="321" s="1"/>
  <c r="H45" i="321"/>
  <c r="H49" i="321" s="1"/>
  <c r="T31" i="321"/>
  <c r="D67" i="321"/>
  <c r="D68" i="321" s="1"/>
  <c r="B31" i="321"/>
  <c r="B32" i="321" s="1"/>
  <c r="F13" i="321"/>
  <c r="F14" i="321" s="1"/>
  <c r="S13" i="321"/>
  <c r="S14" i="321" s="1"/>
  <c r="N49" i="321"/>
  <c r="M31" i="321"/>
  <c r="M32" i="321" s="1"/>
  <c r="N27" i="321"/>
  <c r="N31" i="321" s="1"/>
  <c r="F67" i="321"/>
  <c r="F68" i="321" s="1"/>
  <c r="T54" i="321"/>
  <c r="T58" i="321" s="1"/>
  <c r="M67" i="321"/>
  <c r="M68" i="321" s="1"/>
  <c r="F49" i="321"/>
  <c r="F50" i="321" s="1"/>
  <c r="S49" i="321"/>
  <c r="S50" i="321" s="1"/>
  <c r="S67" i="321"/>
  <c r="S68" i="321" s="1"/>
  <c r="B67" i="321"/>
  <c r="B68" i="321" s="1"/>
  <c r="E49" i="321"/>
  <c r="E50" i="321" s="1"/>
  <c r="D49" i="321"/>
  <c r="D50" i="321" s="1"/>
  <c r="E67" i="321"/>
  <c r="E68" i="321" s="1"/>
  <c r="S31" i="321"/>
  <c r="S32" i="321" s="1"/>
  <c r="T18" i="321"/>
  <c r="T22" i="321" s="1"/>
  <c r="H36" i="321"/>
  <c r="H40" i="321" s="1"/>
  <c r="G22" i="321"/>
  <c r="G23" i="321" s="1"/>
  <c r="D5" i="321"/>
  <c r="C31" i="321"/>
  <c r="C32" i="321" s="1"/>
  <c r="M22" i="321"/>
  <c r="M23" i="321" s="1"/>
  <c r="N18" i="321"/>
  <c r="N22" i="321" s="1"/>
  <c r="C40" i="321"/>
  <c r="C41" i="321" s="1"/>
  <c r="J56" i="321" l="1"/>
  <c r="J54" i="321"/>
  <c r="J57" i="321"/>
  <c r="J55" i="321"/>
  <c r="P29" i="310"/>
  <c r="P20" i="310"/>
  <c r="P32" i="306"/>
  <c r="P30" i="308"/>
  <c r="P36" i="301"/>
  <c r="P19" i="308"/>
  <c r="X19" i="308" s="1"/>
  <c r="P35" i="303"/>
  <c r="X35" i="303" s="1"/>
  <c r="P24" i="302"/>
  <c r="X24" i="302" s="1"/>
  <c r="P29" i="309"/>
  <c r="X29" i="309" s="1"/>
  <c r="P37" i="319"/>
  <c r="X37" i="319" s="1"/>
  <c r="P23" i="293"/>
  <c r="X23" i="293" s="1"/>
  <c r="P34" i="300"/>
  <c r="X34" i="300" s="1"/>
  <c r="P25" i="299"/>
  <c r="X25" i="299" s="1"/>
  <c r="P36" i="293"/>
  <c r="X36" i="293" s="1"/>
  <c r="P31" i="294"/>
  <c r="X31" i="294" s="1"/>
  <c r="P26" i="314"/>
  <c r="X26" i="314" s="1"/>
  <c r="P24" i="297"/>
  <c r="X24" i="297" s="1"/>
  <c r="P26" i="304"/>
  <c r="X26" i="304" s="1"/>
  <c r="P24" i="319"/>
  <c r="X24" i="319" s="1"/>
  <c r="P31" i="300"/>
  <c r="X31" i="300" s="1"/>
  <c r="P24" i="316"/>
  <c r="X24" i="316" s="1"/>
  <c r="P37" i="320"/>
  <c r="X37" i="320" s="1"/>
  <c r="P24" i="300"/>
  <c r="X24" i="300" s="1"/>
  <c r="P29" i="320"/>
  <c r="X29" i="320" s="1"/>
  <c r="P21" i="320"/>
  <c r="X21" i="320" s="1"/>
  <c r="P22" i="301"/>
  <c r="X22" i="301" s="1"/>
  <c r="P27" i="318"/>
  <c r="X27" i="318" s="1"/>
  <c r="P21" i="317"/>
  <c r="X21" i="317" s="1"/>
  <c r="P34" i="306"/>
  <c r="P25" i="305"/>
  <c r="X25" i="305" s="1"/>
  <c r="P29" i="302"/>
  <c r="X29" i="302" s="1"/>
  <c r="P19" i="299"/>
  <c r="X19" i="299" s="1"/>
  <c r="P31" i="319"/>
  <c r="X31" i="319" s="1"/>
  <c r="P32" i="319"/>
  <c r="X32" i="319" s="1"/>
  <c r="P29" i="306"/>
  <c r="X29" i="306" s="1"/>
  <c r="P19" i="307"/>
  <c r="X19" i="307" s="1"/>
  <c r="P34" i="304"/>
  <c r="X34" i="304" s="1"/>
  <c r="P33" i="296"/>
  <c r="X33" i="296" s="1"/>
  <c r="P18" i="305"/>
  <c r="P22" i="317"/>
  <c r="X22" i="317" s="1"/>
  <c r="P32" i="310"/>
  <c r="X32" i="310" s="1"/>
  <c r="P28" i="312"/>
  <c r="X28" i="312" s="1"/>
  <c r="P21" i="303"/>
  <c r="X21" i="303" s="1"/>
  <c r="P28" i="305"/>
  <c r="X28" i="305" s="1"/>
  <c r="P33" i="295"/>
  <c r="X33" i="295" s="1"/>
  <c r="P31" i="304"/>
  <c r="X31" i="304" s="1"/>
  <c r="P18" i="304"/>
  <c r="P35" i="317"/>
  <c r="X35" i="317" s="1"/>
  <c r="P31" i="305"/>
  <c r="X31" i="305" s="1"/>
  <c r="P33" i="311"/>
  <c r="X33" i="311" s="1"/>
  <c r="P20" i="307"/>
  <c r="X20" i="307" s="1"/>
  <c r="P20" i="305"/>
  <c r="X20" i="305" s="1"/>
  <c r="P25" i="295"/>
  <c r="X25" i="295" s="1"/>
  <c r="P18" i="297"/>
  <c r="P32" i="316"/>
  <c r="X32" i="316" s="1"/>
  <c r="P36" i="309"/>
  <c r="X36" i="309" s="1"/>
  <c r="P33" i="310"/>
  <c r="X33" i="310" s="1"/>
  <c r="P22" i="305"/>
  <c r="X22" i="305" s="1"/>
  <c r="P30" i="303"/>
  <c r="X30" i="303" s="1"/>
  <c r="P21" i="294"/>
  <c r="X21" i="294" s="1"/>
  <c r="P36" i="312"/>
  <c r="P18" i="298"/>
  <c r="P18" i="296"/>
  <c r="P37" i="313"/>
  <c r="X37" i="313" s="1"/>
  <c r="P34" i="310"/>
  <c r="X34" i="310" s="1"/>
  <c r="P24" i="310"/>
  <c r="X24" i="310" s="1"/>
  <c r="P22" i="309"/>
  <c r="X22" i="309" s="1"/>
  <c r="P36" i="299"/>
  <c r="X36" i="299" s="1"/>
  <c r="P30" i="295"/>
  <c r="X30" i="295" s="1"/>
  <c r="P18" i="306"/>
  <c r="P21" i="319"/>
  <c r="X21" i="319" s="1"/>
  <c r="P31" i="312"/>
  <c r="X31" i="312" s="1"/>
  <c r="P31" i="316"/>
  <c r="X31" i="316" s="1"/>
  <c r="P30" i="313"/>
  <c r="X30" i="313" s="1"/>
  <c r="P20" i="306"/>
  <c r="X20" i="306" s="1"/>
  <c r="P24" i="298"/>
  <c r="X24" i="298" s="1"/>
  <c r="P22" i="295"/>
  <c r="X22" i="295" s="1"/>
  <c r="P21" i="309"/>
  <c r="X21" i="309" s="1"/>
  <c r="P25" i="317"/>
  <c r="X25" i="317" s="1"/>
  <c r="P33" i="306"/>
  <c r="X33" i="306" s="1"/>
  <c r="P34" i="293"/>
  <c r="X34" i="293" s="1"/>
  <c r="P29" i="315"/>
  <c r="X29" i="315" s="1"/>
  <c r="P19" i="315"/>
  <c r="X19" i="315" s="1"/>
  <c r="P22" i="313"/>
  <c r="X22" i="313" s="1"/>
  <c r="P36" i="304"/>
  <c r="P33" i="300"/>
  <c r="X33" i="300" s="1"/>
  <c r="P23" i="295"/>
  <c r="X23" i="295" s="1"/>
  <c r="P27" i="308"/>
  <c r="X27" i="308" s="1"/>
  <c r="P23" i="320"/>
  <c r="X23" i="320" s="1"/>
  <c r="P32" i="320"/>
  <c r="X32" i="320" s="1"/>
  <c r="P22" i="314"/>
  <c r="X22" i="314" s="1"/>
  <c r="P24" i="311"/>
  <c r="X24" i="311" s="1"/>
  <c r="P23" i="299"/>
  <c r="P29" i="298"/>
  <c r="X29" i="298" s="1"/>
  <c r="P23" i="300"/>
  <c r="X23" i="300" s="1"/>
  <c r="P33" i="315"/>
  <c r="X33" i="315" s="1"/>
  <c r="P36" i="298"/>
  <c r="X36" i="298" s="1"/>
  <c r="P30" i="311"/>
  <c r="X30" i="311" s="1"/>
  <c r="P30" i="296"/>
  <c r="X30" i="296" s="1"/>
  <c r="P19" i="293"/>
  <c r="X19" i="293" s="1"/>
  <c r="P24" i="320"/>
  <c r="X24" i="320" s="1"/>
  <c r="P23" i="310"/>
  <c r="X23" i="310" s="1"/>
  <c r="P25" i="307"/>
  <c r="X25" i="307" s="1"/>
  <c r="P21" i="298"/>
  <c r="X21" i="298" s="1"/>
  <c r="P31" i="296"/>
  <c r="X31" i="296" s="1"/>
  <c r="P36" i="296"/>
  <c r="X36" i="296" s="1"/>
  <c r="J21" i="321"/>
  <c r="L21" i="321" s="1"/>
  <c r="J19" i="321"/>
  <c r="L19" i="321" s="1"/>
  <c r="P22" i="307"/>
  <c r="X22" i="307" s="1"/>
  <c r="P31" i="302"/>
  <c r="X31" i="302" s="1"/>
  <c r="P32" i="301"/>
  <c r="X32" i="301" s="1"/>
  <c r="P28" i="311"/>
  <c r="X28" i="311" s="1"/>
  <c r="P35" i="309"/>
  <c r="X35" i="309" s="1"/>
  <c r="P18" i="317"/>
  <c r="P30" i="318"/>
  <c r="X30" i="318" s="1"/>
  <c r="P36" i="311"/>
  <c r="X36" i="311" s="1"/>
  <c r="P32" i="318"/>
  <c r="X32" i="318" s="1"/>
  <c r="P28" i="310"/>
  <c r="X28" i="310" s="1"/>
  <c r="P21" i="307"/>
  <c r="X21" i="307" s="1"/>
  <c r="P32" i="299"/>
  <c r="X32" i="299" s="1"/>
  <c r="P18" i="308"/>
  <c r="P18" i="314"/>
  <c r="P26" i="319"/>
  <c r="X26" i="319" s="1"/>
  <c r="P35" i="293"/>
  <c r="X35" i="293" s="1"/>
  <c r="P35" i="319"/>
  <c r="X35" i="319" s="1"/>
  <c r="P27" i="293"/>
  <c r="X27" i="293" s="1"/>
  <c r="P25" i="310"/>
  <c r="X25" i="310" s="1"/>
  <c r="P20" i="316"/>
  <c r="X20" i="316" s="1"/>
  <c r="P36" i="320"/>
  <c r="X36" i="320" s="1"/>
  <c r="P30" i="314"/>
  <c r="X30" i="314" s="1"/>
  <c r="P19" i="312"/>
  <c r="X19" i="312" s="1"/>
  <c r="P28" i="313"/>
  <c r="X28" i="313" s="1"/>
  <c r="P23" i="311"/>
  <c r="X23" i="311" s="1"/>
  <c r="P20" i="317"/>
  <c r="X20" i="317" s="1"/>
  <c r="P31" i="311"/>
  <c r="X31" i="311" s="1"/>
  <c r="P27" i="305"/>
  <c r="X27" i="305" s="1"/>
  <c r="P23" i="306"/>
  <c r="X23" i="306" s="1"/>
  <c r="P21" i="312"/>
  <c r="X21" i="312" s="1"/>
  <c r="P34" i="313"/>
  <c r="X34" i="313" s="1"/>
  <c r="P34" i="307"/>
  <c r="X34" i="307" s="1"/>
  <c r="P21" i="302"/>
  <c r="X21" i="302" s="1"/>
  <c r="P33" i="309"/>
  <c r="X33" i="309" s="1"/>
  <c r="P24" i="307"/>
  <c r="X24" i="307" s="1"/>
  <c r="P26" i="309"/>
  <c r="X26" i="309" s="1"/>
  <c r="P28" i="299"/>
  <c r="X28" i="299" s="1"/>
  <c r="P23" i="298"/>
  <c r="X23" i="298" s="1"/>
  <c r="P27" i="301"/>
  <c r="X27" i="301" s="1"/>
  <c r="P32" i="305"/>
  <c r="X32" i="305" s="1"/>
  <c r="P22" i="300"/>
  <c r="P37" i="300"/>
  <c r="X37" i="300" s="1"/>
  <c r="P24" i="299"/>
  <c r="X24" i="299" s="1"/>
  <c r="P35" i="300"/>
  <c r="X35" i="300" s="1"/>
  <c r="P37" i="295"/>
  <c r="X37" i="295" s="1"/>
  <c r="P25" i="294"/>
  <c r="X25" i="294" s="1"/>
  <c r="P27" i="295"/>
  <c r="X27" i="295" s="1"/>
  <c r="P18" i="293"/>
  <c r="P18" i="313"/>
  <c r="P37" i="318"/>
  <c r="X37" i="318" s="1"/>
  <c r="P23" i="319"/>
  <c r="X23" i="319" s="1"/>
  <c r="P27" i="319"/>
  <c r="X27" i="319" s="1"/>
  <c r="P37" i="310"/>
  <c r="X37" i="310" s="1"/>
  <c r="P30" i="317"/>
  <c r="X30" i="317" s="1"/>
  <c r="P32" i="313"/>
  <c r="X32" i="313" s="1"/>
  <c r="P28" i="320"/>
  <c r="X28" i="320" s="1"/>
  <c r="P36" i="319"/>
  <c r="X36" i="319" s="1"/>
  <c r="P33" i="320"/>
  <c r="X33" i="320" s="1"/>
  <c r="P23" i="308"/>
  <c r="X23" i="308" s="1"/>
  <c r="P34" i="305"/>
  <c r="X34" i="305" s="1"/>
  <c r="P28" i="314"/>
  <c r="X28" i="314" s="1"/>
  <c r="P37" i="303"/>
  <c r="X37" i="303" s="1"/>
  <c r="P26" i="310"/>
  <c r="X26" i="310" s="1"/>
  <c r="P32" i="312"/>
  <c r="X32" i="312" s="1"/>
  <c r="P20" i="311"/>
  <c r="X20" i="311" s="1"/>
  <c r="P26" i="313"/>
  <c r="X26" i="313" s="1"/>
  <c r="P37" i="306"/>
  <c r="X37" i="306" s="1"/>
  <c r="P35" i="306"/>
  <c r="X35" i="306" s="1"/>
  <c r="P25" i="309"/>
  <c r="X25" i="309" s="1"/>
  <c r="P36" i="306"/>
  <c r="X36" i="306" s="1"/>
  <c r="P25" i="306"/>
  <c r="X25" i="306" s="1"/>
  <c r="P26" i="298"/>
  <c r="X26" i="298" s="1"/>
  <c r="P28" i="298"/>
  <c r="X28" i="298" s="1"/>
  <c r="P20" i="298"/>
  <c r="X20" i="298" s="1"/>
  <c r="P24" i="305"/>
  <c r="X24" i="305" s="1"/>
  <c r="P36" i="302"/>
  <c r="X36" i="302" s="1"/>
  <c r="P29" i="300"/>
  <c r="X29" i="300" s="1"/>
  <c r="P28" i="297"/>
  <c r="X28" i="297" s="1"/>
  <c r="P27" i="300"/>
  <c r="X27" i="300" s="1"/>
  <c r="P29" i="295"/>
  <c r="X29" i="295" s="1"/>
  <c r="P34" i="295"/>
  <c r="X34" i="295" s="1"/>
  <c r="P19" i="295"/>
  <c r="X19" i="295" s="1"/>
  <c r="P18" i="320"/>
  <c r="P18" i="312"/>
  <c r="P27" i="320"/>
  <c r="X27" i="320" s="1"/>
  <c r="P33" i="313"/>
  <c r="X33" i="313" s="1"/>
  <c r="P29" i="293"/>
  <c r="X29" i="293" s="1"/>
  <c r="P27" i="317"/>
  <c r="X27" i="317" s="1"/>
  <c r="P34" i="316"/>
  <c r="X34" i="316" s="1"/>
  <c r="P34" i="315"/>
  <c r="X34" i="315" s="1"/>
  <c r="P20" i="320"/>
  <c r="X20" i="320" s="1"/>
  <c r="P28" i="319"/>
  <c r="X28" i="319" s="1"/>
  <c r="P25" i="320"/>
  <c r="X25" i="320" s="1"/>
  <c r="P22" i="310"/>
  <c r="X22" i="310" s="1"/>
  <c r="P35" i="316"/>
  <c r="X35" i="316" s="1"/>
  <c r="P36" i="313"/>
  <c r="X36" i="313" s="1"/>
  <c r="P29" i="307"/>
  <c r="X29" i="307" s="1"/>
  <c r="P32" i="308"/>
  <c r="X32" i="308" s="1"/>
  <c r="P24" i="312"/>
  <c r="X24" i="312" s="1"/>
  <c r="P30" i="310"/>
  <c r="X30" i="310" s="1"/>
  <c r="P34" i="311"/>
  <c r="X34" i="311" s="1"/>
  <c r="P25" i="304"/>
  <c r="X25" i="304" s="1"/>
  <c r="P22" i="304"/>
  <c r="X22" i="304" s="1"/>
  <c r="P31" i="303"/>
  <c r="X31" i="303" s="1"/>
  <c r="P30" i="305"/>
  <c r="X30" i="305" s="1"/>
  <c r="P37" i="305"/>
  <c r="X37" i="305" s="1"/>
  <c r="P31" i="298"/>
  <c r="X31" i="298" s="1"/>
  <c r="P30" i="304"/>
  <c r="X30" i="304" s="1"/>
  <c r="P35" i="304"/>
  <c r="X35" i="304" s="1"/>
  <c r="P30" i="301"/>
  <c r="X30" i="301" s="1"/>
  <c r="P32" i="298"/>
  <c r="X32" i="298" s="1"/>
  <c r="P30" i="297"/>
  <c r="X30" i="297" s="1"/>
  <c r="P22" i="297"/>
  <c r="X22" i="297" s="1"/>
  <c r="P21" i="300"/>
  <c r="X21" i="300" s="1"/>
  <c r="P21" i="295"/>
  <c r="X21" i="295" s="1"/>
  <c r="P26" i="295"/>
  <c r="X26" i="295" s="1"/>
  <c r="P19" i="300"/>
  <c r="X19" i="300" s="1"/>
  <c r="P33" i="319"/>
  <c r="X33" i="319" s="1"/>
  <c r="P27" i="316"/>
  <c r="X27" i="316" s="1"/>
  <c r="P26" i="302"/>
  <c r="X26" i="302" s="1"/>
  <c r="P34" i="294"/>
  <c r="X34" i="294" s="1"/>
  <c r="P32" i="296"/>
  <c r="X32" i="296" s="1"/>
  <c r="P25" i="303"/>
  <c r="X25" i="303" s="1"/>
  <c r="P18" i="303"/>
  <c r="P18" i="295"/>
  <c r="P28" i="318"/>
  <c r="X28" i="318" s="1"/>
  <c r="P29" i="319"/>
  <c r="X29" i="319" s="1"/>
  <c r="P26" i="316"/>
  <c r="X26" i="316" s="1"/>
  <c r="P21" i="315"/>
  <c r="X21" i="315" s="1"/>
  <c r="P27" i="313"/>
  <c r="X27" i="313" s="1"/>
  <c r="P32" i="314"/>
  <c r="X32" i="314" s="1"/>
  <c r="P28" i="316"/>
  <c r="X28" i="316" s="1"/>
  <c r="P29" i="318"/>
  <c r="X29" i="318" s="1"/>
  <c r="P19" i="317"/>
  <c r="X19" i="317" s="1"/>
  <c r="P23" i="313"/>
  <c r="X23" i="313" s="1"/>
  <c r="P23" i="316"/>
  <c r="X23" i="316" s="1"/>
  <c r="P21" i="318"/>
  <c r="X21" i="318" s="1"/>
  <c r="P21" i="305"/>
  <c r="X21" i="305" s="1"/>
  <c r="P28" i="308"/>
  <c r="X28" i="308" s="1"/>
  <c r="P26" i="307"/>
  <c r="X26" i="307" s="1"/>
  <c r="P21" i="310"/>
  <c r="P35" i="314"/>
  <c r="X35" i="314" s="1"/>
  <c r="P27" i="303"/>
  <c r="X27" i="303" s="1"/>
  <c r="P31" i="307"/>
  <c r="X31" i="307" s="1"/>
  <c r="P27" i="306"/>
  <c r="X27" i="306" s="1"/>
  <c r="P19" i="301"/>
  <c r="X19" i="301" s="1"/>
  <c r="P20" i="303"/>
  <c r="X20" i="303" s="1"/>
  <c r="P23" i="302"/>
  <c r="X23" i="302" s="1"/>
  <c r="P32" i="302"/>
  <c r="X32" i="302" s="1"/>
  <c r="P36" i="303"/>
  <c r="X36" i="303" s="1"/>
  <c r="P24" i="304"/>
  <c r="X24" i="304" s="1"/>
  <c r="P32" i="295"/>
  <c r="X32" i="295" s="1"/>
  <c r="P21" i="299"/>
  <c r="X21" i="299" s="1"/>
  <c r="P20" i="295"/>
  <c r="X20" i="295" s="1"/>
  <c r="P28" i="301"/>
  <c r="X28" i="301" s="1"/>
  <c r="P22" i="296"/>
  <c r="X22" i="296" s="1"/>
  <c r="P30" i="294"/>
  <c r="P28" i="296"/>
  <c r="X28" i="296" s="1"/>
  <c r="P19" i="320"/>
  <c r="X19" i="320" s="1"/>
  <c r="P36" i="314"/>
  <c r="X36" i="314" s="1"/>
  <c r="P20" i="319"/>
  <c r="X20" i="319" s="1"/>
  <c r="P36" i="318"/>
  <c r="X36" i="318" s="1"/>
  <c r="P25" i="318"/>
  <c r="X25" i="318" s="1"/>
  <c r="P30" i="306"/>
  <c r="X30" i="306" s="1"/>
  <c r="P36" i="295"/>
  <c r="X36" i="295" s="1"/>
  <c r="P21" i="314"/>
  <c r="X21" i="314" s="1"/>
  <c r="P23" i="305"/>
  <c r="X23" i="305" s="1"/>
  <c r="P22" i="306"/>
  <c r="X22" i="306" s="1"/>
  <c r="P34" i="302"/>
  <c r="X34" i="302" s="1"/>
  <c r="P34" i="301"/>
  <c r="X34" i="301" s="1"/>
  <c r="P25" i="300"/>
  <c r="X25" i="300" s="1"/>
  <c r="P26" i="303"/>
  <c r="X26" i="303" s="1"/>
  <c r="P33" i="303"/>
  <c r="X33" i="303" s="1"/>
  <c r="P28" i="294"/>
  <c r="X28" i="294" s="1"/>
  <c r="P35" i="296"/>
  <c r="X35" i="296" s="1"/>
  <c r="P26" i="297"/>
  <c r="X26" i="297" s="1"/>
  <c r="P24" i="301"/>
  <c r="X24" i="301" s="1"/>
  <c r="P35" i="297"/>
  <c r="X35" i="297" s="1"/>
  <c r="P26" i="294"/>
  <c r="X26" i="294" s="1"/>
  <c r="P24" i="296"/>
  <c r="X24" i="296" s="1"/>
  <c r="P18" i="311"/>
  <c r="P29" i="316"/>
  <c r="X29" i="316" s="1"/>
  <c r="P20" i="302"/>
  <c r="X20" i="302" s="1"/>
  <c r="P27" i="304"/>
  <c r="X27" i="304" s="1"/>
  <c r="P18" i="318"/>
  <c r="P20" i="293"/>
  <c r="X20" i="293" s="1"/>
  <c r="P25" i="314"/>
  <c r="X25" i="314" s="1"/>
  <c r="P28" i="302"/>
  <c r="X28" i="302" s="1"/>
  <c r="P18" i="302"/>
  <c r="P18" i="294"/>
  <c r="P24" i="318"/>
  <c r="X24" i="318" s="1"/>
  <c r="P33" i="318"/>
  <c r="X33" i="318" s="1"/>
  <c r="P25" i="316"/>
  <c r="X25" i="316" s="1"/>
  <c r="P35" i="312"/>
  <c r="X35" i="312" s="1"/>
  <c r="P24" i="315"/>
  <c r="X24" i="315" s="1"/>
  <c r="P29" i="313"/>
  <c r="X29" i="313" s="1"/>
  <c r="P27" i="312"/>
  <c r="X27" i="312" s="1"/>
  <c r="P23" i="318"/>
  <c r="X23" i="318" s="1"/>
  <c r="P21" i="316"/>
  <c r="X21" i="316" s="1"/>
  <c r="P21" i="311"/>
  <c r="X21" i="311" s="1"/>
  <c r="P31" i="313"/>
  <c r="X31" i="313" s="1"/>
  <c r="P24" i="313"/>
  <c r="X24" i="313" s="1"/>
  <c r="P19" i="309"/>
  <c r="X19" i="309" s="1"/>
  <c r="P28" i="306"/>
  <c r="X28" i="306" s="1"/>
  <c r="P19" i="305"/>
  <c r="X19" i="305" s="1"/>
  <c r="P30" i="307"/>
  <c r="X30" i="307" s="1"/>
  <c r="P27" i="314"/>
  <c r="X27" i="314" s="1"/>
  <c r="P32" i="303"/>
  <c r="X32" i="303" s="1"/>
  <c r="P23" i="307"/>
  <c r="X23" i="307" s="1"/>
  <c r="P32" i="304"/>
  <c r="X32" i="304" s="1"/>
  <c r="P33" i="308"/>
  <c r="X33" i="308" s="1"/>
  <c r="P28" i="300"/>
  <c r="X28" i="300" s="1"/>
  <c r="P26" i="301"/>
  <c r="X26" i="301" s="1"/>
  <c r="P37" i="299"/>
  <c r="X37" i="299" s="1"/>
  <c r="P33" i="302"/>
  <c r="X33" i="302" s="1"/>
  <c r="P23" i="303"/>
  <c r="X23" i="303" s="1"/>
  <c r="P27" i="296"/>
  <c r="X27" i="296" s="1"/>
  <c r="P29" i="296"/>
  <c r="X29" i="296" s="1"/>
  <c r="P19" i="294"/>
  <c r="X19" i="294" s="1"/>
  <c r="P20" i="301"/>
  <c r="X20" i="301" s="1"/>
  <c r="P31" i="297"/>
  <c r="X31" i="297" s="1"/>
  <c r="P22" i="294"/>
  <c r="X22" i="294" s="1"/>
  <c r="P20" i="296"/>
  <c r="P27" i="297"/>
  <c r="X27" i="297" s="1"/>
  <c r="P34" i="299"/>
  <c r="X34" i="299" s="1"/>
  <c r="P37" i="297"/>
  <c r="X37" i="297" s="1"/>
  <c r="P22" i="318"/>
  <c r="X22" i="318" s="1"/>
  <c r="P30" i="316"/>
  <c r="X30" i="316" s="1"/>
  <c r="P35" i="313"/>
  <c r="X35" i="313" s="1"/>
  <c r="P37" i="311"/>
  <c r="X37" i="311" s="1"/>
  <c r="P20" i="300"/>
  <c r="X20" i="300" s="1"/>
  <c r="P18" i="310"/>
  <c r="P25" i="319"/>
  <c r="X25" i="319" s="1"/>
  <c r="P22" i="319"/>
  <c r="X22" i="319" s="1"/>
  <c r="P29" i="304"/>
  <c r="X29" i="304" s="1"/>
  <c r="P31" i="293"/>
  <c r="X31" i="293" s="1"/>
  <c r="P35" i="310"/>
  <c r="X35" i="310" s="1"/>
  <c r="P34" i="303"/>
  <c r="X34" i="303" s="1"/>
  <c r="P23" i="314"/>
  <c r="X23" i="314" s="1"/>
  <c r="P29" i="308"/>
  <c r="X29" i="308" s="1"/>
  <c r="P31" i="299"/>
  <c r="X31" i="299" s="1"/>
  <c r="P30" i="302"/>
  <c r="X30" i="302" s="1"/>
  <c r="P25" i="296"/>
  <c r="X25" i="296" s="1"/>
  <c r="P20" i="297"/>
  <c r="X20" i="297" s="1"/>
  <c r="P19" i="296"/>
  <c r="X19" i="296" s="1"/>
  <c r="P23" i="309"/>
  <c r="X23" i="309" s="1"/>
  <c r="P26" i="311"/>
  <c r="X26" i="311" s="1"/>
  <c r="P27" i="310"/>
  <c r="X27" i="310" s="1"/>
  <c r="P31" i="301"/>
  <c r="X31" i="301" s="1"/>
  <c r="P19" i="306"/>
  <c r="X19" i="306" s="1"/>
  <c r="P25" i="308"/>
  <c r="X25" i="308" s="1"/>
  <c r="P19" i="298"/>
  <c r="P28" i="303"/>
  <c r="X28" i="303" s="1"/>
  <c r="P27" i="299"/>
  <c r="X27" i="299" s="1"/>
  <c r="P27" i="302"/>
  <c r="X27" i="302" s="1"/>
  <c r="P22" i="302"/>
  <c r="X22" i="302" s="1"/>
  <c r="P24" i="295"/>
  <c r="X24" i="295" s="1"/>
  <c r="P37" i="296"/>
  <c r="X37" i="296" s="1"/>
  <c r="P28" i="295"/>
  <c r="X28" i="295" s="1"/>
  <c r="P25" i="298"/>
  <c r="X25" i="298" s="1"/>
  <c r="P23" i="297"/>
  <c r="X23" i="297" s="1"/>
  <c r="P30" i="299"/>
  <c r="X30" i="299" s="1"/>
  <c r="P33" i="297"/>
  <c r="X33" i="297" s="1"/>
  <c r="P18" i="301"/>
  <c r="P24" i="293"/>
  <c r="X24" i="293" s="1"/>
  <c r="P22" i="293"/>
  <c r="X22" i="293" s="1"/>
  <c r="P26" i="320"/>
  <c r="X26" i="320" s="1"/>
  <c r="P19" i="319"/>
  <c r="X19" i="319" s="1"/>
  <c r="P36" i="315"/>
  <c r="X36" i="315" s="1"/>
  <c r="P22" i="311"/>
  <c r="X22" i="311" s="1"/>
  <c r="P23" i="317"/>
  <c r="P31" i="317"/>
  <c r="X31" i="317" s="1"/>
  <c r="P34" i="317"/>
  <c r="X34" i="317" s="1"/>
  <c r="P23" i="312"/>
  <c r="X23" i="312" s="1"/>
  <c r="P34" i="312"/>
  <c r="X34" i="312" s="1"/>
  <c r="P28" i="309"/>
  <c r="X28" i="309" s="1"/>
  <c r="P34" i="308"/>
  <c r="X34" i="308" s="1"/>
  <c r="P37" i="312"/>
  <c r="X37" i="312" s="1"/>
  <c r="P19" i="314"/>
  <c r="X19" i="314" s="1"/>
  <c r="P37" i="302"/>
  <c r="X37" i="302" s="1"/>
  <c r="P18" i="316"/>
  <c r="P21" i="293"/>
  <c r="X21" i="293" s="1"/>
  <c r="P28" i="293"/>
  <c r="X28" i="293" s="1"/>
  <c r="P22" i="320"/>
  <c r="X22" i="320" s="1"/>
  <c r="P37" i="293"/>
  <c r="P26" i="315"/>
  <c r="X26" i="315" s="1"/>
  <c r="P31" i="318"/>
  <c r="X31" i="318" s="1"/>
  <c r="P32" i="315"/>
  <c r="X32" i="315" s="1"/>
  <c r="P26" i="317"/>
  <c r="X26" i="317" s="1"/>
  <c r="P29" i="317"/>
  <c r="X29" i="317" s="1"/>
  <c r="P29" i="311"/>
  <c r="X29" i="311" s="1"/>
  <c r="P30" i="312"/>
  <c r="X30" i="312" s="1"/>
  <c r="P36" i="317"/>
  <c r="X36" i="317" s="1"/>
  <c r="P35" i="315"/>
  <c r="X35" i="315" s="1"/>
  <c r="P33" i="307"/>
  <c r="X33" i="307" s="1"/>
  <c r="P24" i="309"/>
  <c r="X24" i="309" s="1"/>
  <c r="P32" i="309"/>
  <c r="X32" i="309" s="1"/>
  <c r="P33" i="312"/>
  <c r="X33" i="312" s="1"/>
  <c r="P31" i="310"/>
  <c r="X31" i="310" s="1"/>
  <c r="P36" i="300"/>
  <c r="X36" i="300" s="1"/>
  <c r="P35" i="302"/>
  <c r="X35" i="302" s="1"/>
  <c r="P19" i="311"/>
  <c r="X19" i="311" s="1"/>
  <c r="P21" i="308"/>
  <c r="X21" i="308" s="1"/>
  <c r="P34" i="298"/>
  <c r="X34" i="298" s="1"/>
  <c r="P37" i="301"/>
  <c r="X37" i="301" s="1"/>
  <c r="P30" i="298"/>
  <c r="X30" i="298" s="1"/>
  <c r="P35" i="298"/>
  <c r="X35" i="298" s="1"/>
  <c r="P19" i="302"/>
  <c r="X19" i="302" s="1"/>
  <c r="P37" i="298"/>
  <c r="X37" i="298" s="1"/>
  <c r="P36" i="294"/>
  <c r="X36" i="294" s="1"/>
  <c r="P35" i="294"/>
  <c r="X35" i="294" s="1"/>
  <c r="P36" i="297"/>
  <c r="X36" i="297" s="1"/>
  <c r="P19" i="297"/>
  <c r="X19" i="297" s="1"/>
  <c r="P26" i="299"/>
  <c r="X26" i="299" s="1"/>
  <c r="P29" i="297"/>
  <c r="X29" i="297" s="1"/>
  <c r="P18" i="319"/>
  <c r="P34" i="314"/>
  <c r="X34" i="314" s="1"/>
  <c r="P21" i="306"/>
  <c r="X21" i="306" s="1"/>
  <c r="P35" i="308"/>
  <c r="X35" i="308" s="1"/>
  <c r="P34" i="296"/>
  <c r="X34" i="296" s="1"/>
  <c r="P34" i="318"/>
  <c r="X34" i="318" s="1"/>
  <c r="P20" i="314"/>
  <c r="X20" i="314" s="1"/>
  <c r="P21" i="313"/>
  <c r="X21" i="313" s="1"/>
  <c r="P27" i="307"/>
  <c r="X27" i="307" s="1"/>
  <c r="C6" i="321"/>
  <c r="P22" i="312"/>
  <c r="X22" i="312" s="1"/>
  <c r="P20" i="313"/>
  <c r="X20" i="313" s="1"/>
  <c r="P21" i="304"/>
  <c r="X21" i="304" s="1"/>
  <c r="P18" i="300"/>
  <c r="P29" i="314"/>
  <c r="X29" i="314" s="1"/>
  <c r="P30" i="315"/>
  <c r="X30" i="315" s="1"/>
  <c r="P26" i="312"/>
  <c r="X26" i="312" s="1"/>
  <c r="P32" i="317"/>
  <c r="X32" i="317" s="1"/>
  <c r="P31" i="315"/>
  <c r="X31" i="315" s="1"/>
  <c r="P31" i="306"/>
  <c r="X31" i="306" s="1"/>
  <c r="P24" i="308"/>
  <c r="X24" i="308" s="1"/>
  <c r="P27" i="309"/>
  <c r="X27" i="309" s="1"/>
  <c r="P29" i="312"/>
  <c r="X29" i="312" s="1"/>
  <c r="P19" i="310"/>
  <c r="X19" i="310" s="1"/>
  <c r="P19" i="303"/>
  <c r="X19" i="303" s="1"/>
  <c r="P37" i="304"/>
  <c r="X37" i="304" s="1"/>
  <c r="P36" i="307"/>
  <c r="X36" i="307" s="1"/>
  <c r="P26" i="305"/>
  <c r="X26" i="305" s="1"/>
  <c r="P34" i="297"/>
  <c r="X34" i="297" s="1"/>
  <c r="P29" i="301"/>
  <c r="X29" i="301" s="1"/>
  <c r="P20" i="304"/>
  <c r="X20" i="304" s="1"/>
  <c r="P27" i="298"/>
  <c r="X27" i="298" s="1"/>
  <c r="P33" i="301"/>
  <c r="X33" i="301" s="1"/>
  <c r="P32" i="297"/>
  <c r="X32" i="297" s="1"/>
  <c r="P23" i="294"/>
  <c r="X23" i="294" s="1"/>
  <c r="P35" i="299"/>
  <c r="X35" i="299" s="1"/>
  <c r="P23" i="296"/>
  <c r="X23" i="296" s="1"/>
  <c r="P37" i="294"/>
  <c r="X37" i="294" s="1"/>
  <c r="P22" i="299"/>
  <c r="X22" i="299" s="1"/>
  <c r="P25" i="297"/>
  <c r="X25" i="297" s="1"/>
  <c r="P23" i="304"/>
  <c r="X23" i="304" s="1"/>
  <c r="P26" i="296"/>
  <c r="X26" i="296" s="1"/>
  <c r="P26" i="318"/>
  <c r="X26" i="318" s="1"/>
  <c r="P36" i="316"/>
  <c r="X36" i="316" s="1"/>
  <c r="P26" i="308"/>
  <c r="X26" i="308" s="1"/>
  <c r="P31" i="314"/>
  <c r="X31" i="314" s="1"/>
  <c r="P35" i="318"/>
  <c r="X35" i="318" s="1"/>
  <c r="P24" i="306"/>
  <c r="X24" i="306" s="1"/>
  <c r="P25" i="302"/>
  <c r="X25" i="302" s="1"/>
  <c r="P33" i="314"/>
  <c r="X33" i="314" s="1"/>
  <c r="P25" i="293"/>
  <c r="X25" i="293" s="1"/>
  <c r="P33" i="293"/>
  <c r="X33" i="293" s="1"/>
  <c r="P22" i="315"/>
  <c r="X22" i="315" s="1"/>
  <c r="P18" i="309"/>
  <c r="P34" i="319"/>
  <c r="X34" i="319" s="1"/>
  <c r="P32" i="293"/>
  <c r="X32" i="293" s="1"/>
  <c r="P37" i="316"/>
  <c r="X37" i="316" s="1"/>
  <c r="P25" i="315"/>
  <c r="X25" i="315" s="1"/>
  <c r="P28" i="317"/>
  <c r="X28" i="317" s="1"/>
  <c r="P26" i="306"/>
  <c r="X26" i="306" s="1"/>
  <c r="P25" i="312"/>
  <c r="X25" i="312" s="1"/>
  <c r="P33" i="304"/>
  <c r="X33" i="304" s="1"/>
  <c r="P28" i="304"/>
  <c r="X28" i="304" s="1"/>
  <c r="P32" i="307"/>
  <c r="X32" i="307" s="1"/>
  <c r="P23" i="301"/>
  <c r="X23" i="301" s="1"/>
  <c r="P27" i="294"/>
  <c r="X27" i="294" s="1"/>
  <c r="P26" i="300"/>
  <c r="X26" i="300" s="1"/>
  <c r="P33" i="298"/>
  <c r="X33" i="298" s="1"/>
  <c r="P21" i="296"/>
  <c r="X21" i="296" s="1"/>
  <c r="P33" i="294"/>
  <c r="X33" i="294" s="1"/>
  <c r="P35" i="295"/>
  <c r="X35" i="295" s="1"/>
  <c r="P21" i="297"/>
  <c r="X21" i="297" s="1"/>
  <c r="P20" i="308"/>
  <c r="X20" i="308" s="1"/>
  <c r="P35" i="307"/>
  <c r="X35" i="307" s="1"/>
  <c r="P32" i="300"/>
  <c r="X32" i="300" s="1"/>
  <c r="P19" i="316"/>
  <c r="X19" i="316" s="1"/>
  <c r="P37" i="308"/>
  <c r="X37" i="308" s="1"/>
  <c r="P31" i="320"/>
  <c r="X31" i="320" s="1"/>
  <c r="P20" i="318"/>
  <c r="X20" i="318" s="1"/>
  <c r="P25" i="311"/>
  <c r="X25" i="311" s="1"/>
  <c r="P36" i="308"/>
  <c r="X36" i="308" s="1"/>
  <c r="P36" i="310"/>
  <c r="X36" i="310" s="1"/>
  <c r="P22" i="303"/>
  <c r="X22" i="303" s="1"/>
  <c r="P19" i="304"/>
  <c r="X19" i="304" s="1"/>
  <c r="P19" i="318"/>
  <c r="X19" i="318" s="1"/>
  <c r="P33" i="317"/>
  <c r="X33" i="317" s="1"/>
  <c r="P37" i="315"/>
  <c r="X37" i="315" s="1"/>
  <c r="P31" i="309"/>
  <c r="X31" i="309" s="1"/>
  <c r="P18" i="315"/>
  <c r="P35" i="320"/>
  <c r="X35" i="320" s="1"/>
  <c r="P30" i="293"/>
  <c r="X30" i="293" s="1"/>
  <c r="P25" i="313"/>
  <c r="X25" i="313" s="1"/>
  <c r="P20" i="315"/>
  <c r="X20" i="315" s="1"/>
  <c r="P24" i="314"/>
  <c r="X24" i="314" s="1"/>
  <c r="P37" i="317"/>
  <c r="X37" i="317" s="1"/>
  <c r="P20" i="312"/>
  <c r="X20" i="312" s="1"/>
  <c r="P27" i="315"/>
  <c r="X27" i="315" s="1"/>
  <c r="P22" i="308"/>
  <c r="X22" i="308" s="1"/>
  <c r="P35" i="305"/>
  <c r="X35" i="305" s="1"/>
  <c r="P20" i="309"/>
  <c r="X20" i="309" s="1"/>
  <c r="P34" i="309"/>
  <c r="X34" i="309" s="1"/>
  <c r="P21" i="301"/>
  <c r="X21" i="301" s="1"/>
  <c r="P29" i="303"/>
  <c r="X29" i="303" s="1"/>
  <c r="P22" i="298"/>
  <c r="X22" i="298" s="1"/>
  <c r="P25" i="301"/>
  <c r="X25" i="301" s="1"/>
  <c r="P18" i="307"/>
  <c r="P18" i="299"/>
  <c r="P30" i="319"/>
  <c r="X30" i="319" s="1"/>
  <c r="P30" i="320"/>
  <c r="X30" i="320" s="1"/>
  <c r="P26" i="293"/>
  <c r="X26" i="293" s="1"/>
  <c r="P34" i="320"/>
  <c r="X34" i="320" s="1"/>
  <c r="P19" i="313"/>
  <c r="X19" i="313" s="1"/>
  <c r="P22" i="316"/>
  <c r="P35" i="311"/>
  <c r="X35" i="311" s="1"/>
  <c r="P33" i="316"/>
  <c r="X33" i="316" s="1"/>
  <c r="P37" i="314"/>
  <c r="X37" i="314" s="1"/>
  <c r="P28" i="315"/>
  <c r="X28" i="315" s="1"/>
  <c r="P32" i="311"/>
  <c r="X32" i="311" s="1"/>
  <c r="P24" i="317"/>
  <c r="X24" i="317" s="1"/>
  <c r="P23" i="315"/>
  <c r="X23" i="315" s="1"/>
  <c r="P33" i="305"/>
  <c r="X33" i="305" s="1"/>
  <c r="P37" i="307"/>
  <c r="X37" i="307" s="1"/>
  <c r="P29" i="305"/>
  <c r="X29" i="305" s="1"/>
  <c r="P27" i="311"/>
  <c r="X27" i="311" s="1"/>
  <c r="P31" i="308"/>
  <c r="X31" i="308" s="1"/>
  <c r="P24" i="303"/>
  <c r="X24" i="303" s="1"/>
  <c r="P37" i="309"/>
  <c r="X37" i="309" s="1"/>
  <c r="P28" i="307"/>
  <c r="X28" i="307" s="1"/>
  <c r="P30" i="309"/>
  <c r="X30" i="309" s="1"/>
  <c r="P33" i="299"/>
  <c r="X33" i="299" s="1"/>
  <c r="P20" i="299"/>
  <c r="X20" i="299" s="1"/>
  <c r="P35" i="301"/>
  <c r="X35" i="301" s="1"/>
  <c r="P36" i="305"/>
  <c r="X36" i="305" s="1"/>
  <c r="P30" i="300"/>
  <c r="X30" i="300" s="1"/>
  <c r="P24" i="294"/>
  <c r="X24" i="294" s="1"/>
  <c r="P29" i="299"/>
  <c r="X29" i="299" s="1"/>
  <c r="P32" i="294"/>
  <c r="X32" i="294" s="1"/>
  <c r="P20" i="294"/>
  <c r="X20" i="294" s="1"/>
  <c r="P29" i="294"/>
  <c r="X29" i="294" s="1"/>
  <c r="J20" i="321"/>
  <c r="K20" i="321" s="1"/>
  <c r="J18" i="321"/>
  <c r="K18" i="321" s="1"/>
  <c r="O40" i="306"/>
  <c r="O41" i="306" s="1"/>
  <c r="O40" i="294"/>
  <c r="O41" i="294" s="1"/>
  <c r="O40" i="303"/>
  <c r="O41" i="303" s="1"/>
  <c r="O40" i="305"/>
  <c r="O41" i="305" s="1"/>
  <c r="O40" i="298"/>
  <c r="O41" i="298" s="1"/>
  <c r="O40" i="319"/>
  <c r="O40" i="296"/>
  <c r="O40" i="318"/>
  <c r="O40" i="311"/>
  <c r="O40" i="295"/>
  <c r="O40" i="302"/>
  <c r="O40" i="307"/>
  <c r="O40" i="310"/>
  <c r="O40" i="317"/>
  <c r="O40" i="316"/>
  <c r="O40" i="300"/>
  <c r="O40" i="308"/>
  <c r="O40" i="301"/>
  <c r="O40" i="309"/>
  <c r="O40" i="315"/>
  <c r="O40" i="299"/>
  <c r="O40" i="293"/>
  <c r="O40" i="314"/>
  <c r="O40" i="312"/>
  <c r="O40" i="320"/>
  <c r="O40" i="313"/>
  <c r="O40" i="304"/>
  <c r="O40" i="297"/>
  <c r="S21" i="296"/>
  <c r="S25" i="296"/>
  <c r="S29" i="296"/>
  <c r="S33" i="296"/>
  <c r="S37" i="296"/>
  <c r="S20" i="300"/>
  <c r="S24" i="300"/>
  <c r="S20" i="295"/>
  <c r="S24" i="295"/>
  <c r="S28" i="295"/>
  <c r="S32" i="295"/>
  <c r="S36" i="295"/>
  <c r="S19" i="299"/>
  <c r="S23" i="299"/>
  <c r="S27" i="299"/>
  <c r="S31" i="299"/>
  <c r="S35" i="299"/>
  <c r="S19" i="294"/>
  <c r="S23" i="294"/>
  <c r="S27" i="294"/>
  <c r="S31" i="294"/>
  <c r="S35" i="294"/>
  <c r="S22" i="298"/>
  <c r="S26" i="298"/>
  <c r="S30" i="298"/>
  <c r="S34" i="298"/>
  <c r="S19" i="295"/>
  <c r="S22" i="294"/>
  <c r="S26" i="294"/>
  <c r="S30" i="294"/>
  <c r="S34" i="294"/>
  <c r="S20" i="297"/>
  <c r="S24" i="297"/>
  <c r="S19" i="296"/>
  <c r="S23" i="296"/>
  <c r="S27" i="296"/>
  <c r="S31" i="296"/>
  <c r="S35" i="296"/>
  <c r="S22" i="295"/>
  <c r="S26" i="295"/>
  <c r="S30" i="295"/>
  <c r="S34" i="295"/>
  <c r="S21" i="294"/>
  <c r="S25" i="294"/>
  <c r="S29" i="294"/>
  <c r="S33" i="294"/>
  <c r="S37" i="294"/>
  <c r="S28" i="294"/>
  <c r="S27" i="295"/>
  <c r="S21" i="297"/>
  <c r="S28" i="299"/>
  <c r="S33" i="299"/>
  <c r="S28" i="300"/>
  <c r="S32" i="300"/>
  <c r="S36" i="300"/>
  <c r="S19" i="304"/>
  <c r="S23" i="304"/>
  <c r="S32" i="296"/>
  <c r="S34" i="296"/>
  <c r="S36" i="296"/>
  <c r="S29" i="297"/>
  <c r="S34" i="297"/>
  <c r="S28" i="298"/>
  <c r="S31" i="298"/>
  <c r="S35" i="295"/>
  <c r="S30" i="296"/>
  <c r="S20" i="299"/>
  <c r="S25" i="299"/>
  <c r="S30" i="299"/>
  <c r="S21" i="302"/>
  <c r="S25" i="302"/>
  <c r="S29" i="302"/>
  <c r="S33" i="302"/>
  <c r="S25" i="295"/>
  <c r="T25" i="295" s="1"/>
  <c r="S28" i="296"/>
  <c r="S32" i="294"/>
  <c r="S33" i="295"/>
  <c r="T33" i="295" s="1"/>
  <c r="S26" i="296"/>
  <c r="S33" i="297"/>
  <c r="S19" i="298"/>
  <c r="S24" i="296"/>
  <c r="S23" i="295"/>
  <c r="S26" i="297"/>
  <c r="S24" i="298"/>
  <c r="S27" i="298"/>
  <c r="S31" i="295"/>
  <c r="T31" i="295" s="1"/>
  <c r="S22" i="296"/>
  <c r="S22" i="297"/>
  <c r="S28" i="297"/>
  <c r="S35" i="297"/>
  <c r="S24" i="299"/>
  <c r="S29" i="299"/>
  <c r="S34" i="299"/>
  <c r="S26" i="300"/>
  <c r="S20" i="294"/>
  <c r="S36" i="294"/>
  <c r="S21" i="298"/>
  <c r="S32" i="298"/>
  <c r="S35" i="298"/>
  <c r="S20" i="296"/>
  <c r="S37" i="297"/>
  <c r="S21" i="295"/>
  <c r="S29" i="295"/>
  <c r="S24" i="294"/>
  <c r="S19" i="297"/>
  <c r="S37" i="298"/>
  <c r="S37" i="300"/>
  <c r="S20" i="301"/>
  <c r="S28" i="301"/>
  <c r="S36" i="301"/>
  <c r="S22" i="306"/>
  <c r="S26" i="306"/>
  <c r="S30" i="306"/>
  <c r="S34" i="306"/>
  <c r="S28" i="302"/>
  <c r="S27" i="303"/>
  <c r="S37" i="303"/>
  <c r="S21" i="305"/>
  <c r="S25" i="305"/>
  <c r="S29" i="305"/>
  <c r="S33" i="305"/>
  <c r="S37" i="305"/>
  <c r="S27" i="297"/>
  <c r="S31" i="297"/>
  <c r="S20" i="303"/>
  <c r="S30" i="303"/>
  <c r="S21" i="304"/>
  <c r="S28" i="304"/>
  <c r="S32" i="304"/>
  <c r="S36" i="304"/>
  <c r="S36" i="299"/>
  <c r="S30" i="300"/>
  <c r="S36" i="302"/>
  <c r="S23" i="297"/>
  <c r="S22" i="300"/>
  <c r="S25" i="301"/>
  <c r="S33" i="301"/>
  <c r="S19" i="302"/>
  <c r="S22" i="302"/>
  <c r="S23" i="303"/>
  <c r="S33" i="303"/>
  <c r="S24" i="304"/>
  <c r="S36" i="297"/>
  <c r="S32" i="297"/>
  <c r="S25" i="298"/>
  <c r="S22" i="299"/>
  <c r="S20" i="298"/>
  <c r="S27" i="301"/>
  <c r="S35" i="301"/>
  <c r="S29" i="303"/>
  <c r="S20" i="304"/>
  <c r="S36" i="298"/>
  <c r="S32" i="299"/>
  <c r="S27" i="300"/>
  <c r="S19" i="301"/>
  <c r="S24" i="301"/>
  <c r="S33" i="298"/>
  <c r="S37" i="299"/>
  <c r="S32" i="303"/>
  <c r="S19" i="305"/>
  <c r="S23" i="305"/>
  <c r="S25" i="297"/>
  <c r="S23" i="300"/>
  <c r="S25" i="300"/>
  <c r="S29" i="300"/>
  <c r="S32" i="302"/>
  <c r="S21" i="300"/>
  <c r="S31" i="300"/>
  <c r="S23" i="298"/>
  <c r="S21" i="301"/>
  <c r="S30" i="297"/>
  <c r="S35" i="300"/>
  <c r="S37" i="295"/>
  <c r="S29" i="298"/>
  <c r="S21" i="299"/>
  <c r="S26" i="299"/>
  <c r="S19" i="300"/>
  <c r="S35" i="305"/>
  <c r="S22" i="308"/>
  <c r="S26" i="308"/>
  <c r="S30" i="308"/>
  <c r="T30" i="308" s="1"/>
  <c r="S34" i="308"/>
  <c r="S21" i="312"/>
  <c r="S32" i="301"/>
  <c r="S31" i="302"/>
  <c r="S35" i="303"/>
  <c r="S25" i="304"/>
  <c r="S34" i="304"/>
  <c r="T34" i="304" s="1"/>
  <c r="S25" i="306"/>
  <c r="S28" i="306"/>
  <c r="S21" i="307"/>
  <c r="S25" i="307"/>
  <c r="S29" i="307"/>
  <c r="S33" i="307"/>
  <c r="S37" i="307"/>
  <c r="S23" i="302"/>
  <c r="S20" i="306"/>
  <c r="S19" i="310"/>
  <c r="S23" i="310"/>
  <c r="S27" i="310"/>
  <c r="S31" i="310"/>
  <c r="S35" i="310"/>
  <c r="S34" i="300"/>
  <c r="S26" i="302"/>
  <c r="S34" i="302"/>
  <c r="S28" i="303"/>
  <c r="S30" i="304"/>
  <c r="S24" i="305"/>
  <c r="S28" i="305"/>
  <c r="S29" i="301"/>
  <c r="S37" i="302"/>
  <c r="S26" i="305"/>
  <c r="S33" i="306"/>
  <c r="S21" i="308"/>
  <c r="S25" i="308"/>
  <c r="S29" i="308"/>
  <c r="S33" i="308"/>
  <c r="S37" i="308"/>
  <c r="S20" i="302"/>
  <c r="S26" i="304"/>
  <c r="S21" i="303"/>
  <c r="S26" i="303"/>
  <c r="S27" i="306"/>
  <c r="S31" i="303"/>
  <c r="S30" i="301"/>
  <c r="S35" i="302"/>
  <c r="S36" i="303"/>
  <c r="S37" i="304"/>
  <c r="S34" i="305"/>
  <c r="S36" i="305"/>
  <c r="S24" i="306"/>
  <c r="S26" i="301"/>
  <c r="S37" i="301"/>
  <c r="S24" i="302"/>
  <c r="S27" i="302"/>
  <c r="S35" i="304"/>
  <c r="S22" i="301"/>
  <c r="S30" i="302"/>
  <c r="S34" i="301"/>
  <c r="S19" i="303"/>
  <c r="S24" i="303"/>
  <c r="S33" i="304"/>
  <c r="S34" i="303"/>
  <c r="S22" i="303"/>
  <c r="S33" i="300"/>
  <c r="S31" i="301"/>
  <c r="S23" i="301"/>
  <c r="S25" i="303"/>
  <c r="S36" i="307"/>
  <c r="S19" i="308"/>
  <c r="S28" i="311"/>
  <c r="S19" i="312"/>
  <c r="S19" i="313"/>
  <c r="S23" i="313"/>
  <c r="S27" i="313"/>
  <c r="S31" i="313"/>
  <c r="S35" i="313"/>
  <c r="S31" i="305"/>
  <c r="S32" i="306"/>
  <c r="T32" i="306" s="1"/>
  <c r="S23" i="308"/>
  <c r="S23" i="309"/>
  <c r="S28" i="309"/>
  <c r="S33" i="309"/>
  <c r="S22" i="310"/>
  <c r="S25" i="310"/>
  <c r="S26" i="312"/>
  <c r="S30" i="312"/>
  <c r="S34" i="312"/>
  <c r="S22" i="305"/>
  <c r="S19" i="306"/>
  <c r="S37" i="306"/>
  <c r="S23" i="307"/>
  <c r="S27" i="308"/>
  <c r="S28" i="310"/>
  <c r="S34" i="310"/>
  <c r="S37" i="310"/>
  <c r="S21" i="311"/>
  <c r="S31" i="311"/>
  <c r="S22" i="312"/>
  <c r="S31" i="304"/>
  <c r="S32" i="307"/>
  <c r="S34" i="307"/>
  <c r="S31" i="308"/>
  <c r="S20" i="309"/>
  <c r="S25" i="309"/>
  <c r="S24" i="311"/>
  <c r="S19" i="314"/>
  <c r="S23" i="314"/>
  <c r="S35" i="306"/>
  <c r="S35" i="308"/>
  <c r="S30" i="309"/>
  <c r="S34" i="311"/>
  <c r="S32" i="305"/>
  <c r="S22" i="304"/>
  <c r="S19" i="307"/>
  <c r="S28" i="307"/>
  <c r="S30" i="307"/>
  <c r="S22" i="309"/>
  <c r="S35" i="309"/>
  <c r="S21" i="310"/>
  <c r="S20" i="311"/>
  <c r="S37" i="311"/>
  <c r="S27" i="304"/>
  <c r="S24" i="310"/>
  <c r="S30" i="310"/>
  <c r="S33" i="310"/>
  <c r="S30" i="311"/>
  <c r="S20" i="308"/>
  <c r="S27" i="309"/>
  <c r="S32" i="309"/>
  <c r="S37" i="309"/>
  <c r="S20" i="305"/>
  <c r="S24" i="307"/>
  <c r="S26" i="307"/>
  <c r="S35" i="307"/>
  <c r="S24" i="308"/>
  <c r="S23" i="306"/>
  <c r="S28" i="308"/>
  <c r="S24" i="309"/>
  <c r="S29" i="309"/>
  <c r="S30" i="305"/>
  <c r="S36" i="306"/>
  <c r="S27" i="305"/>
  <c r="S20" i="307"/>
  <c r="S22" i="307"/>
  <c r="S31" i="307"/>
  <c r="S29" i="304"/>
  <c r="S21" i="306"/>
  <c r="S31" i="306"/>
  <c r="S19" i="309"/>
  <c r="S26" i="309"/>
  <c r="S29" i="306"/>
  <c r="S23" i="312"/>
  <c r="S27" i="312"/>
  <c r="S31" i="312"/>
  <c r="S35" i="312"/>
  <c r="S20" i="313"/>
  <c r="S22" i="313"/>
  <c r="S34" i="313"/>
  <c r="S29" i="314"/>
  <c r="S20" i="315"/>
  <c r="S22" i="318"/>
  <c r="S26" i="318"/>
  <c r="S30" i="318"/>
  <c r="S34" i="318"/>
  <c r="S31" i="309"/>
  <c r="S22" i="311"/>
  <c r="S36" i="311"/>
  <c r="S21" i="317"/>
  <c r="S25" i="317"/>
  <c r="S29" i="317"/>
  <c r="S33" i="317"/>
  <c r="S37" i="317"/>
  <c r="S27" i="311"/>
  <c r="S29" i="311"/>
  <c r="S29" i="313"/>
  <c r="S20" i="314"/>
  <c r="S32" i="314"/>
  <c r="S20" i="316"/>
  <c r="S24" i="316"/>
  <c r="S28" i="316"/>
  <c r="S32" i="316"/>
  <c r="S36" i="316"/>
  <c r="S20" i="310"/>
  <c r="S35" i="314"/>
  <c r="S23" i="315"/>
  <c r="S27" i="315"/>
  <c r="S31" i="315"/>
  <c r="S35" i="315"/>
  <c r="S26" i="310"/>
  <c r="S36" i="309"/>
  <c r="S29" i="310"/>
  <c r="T29" i="310" s="1"/>
  <c r="S32" i="311"/>
  <c r="S33" i="313"/>
  <c r="S27" i="307"/>
  <c r="S20" i="312"/>
  <c r="S32" i="310"/>
  <c r="S28" i="313"/>
  <c r="S27" i="314"/>
  <c r="S21" i="309"/>
  <c r="S19" i="311"/>
  <c r="S26" i="311"/>
  <c r="S36" i="308"/>
  <c r="S32" i="308"/>
  <c r="S33" i="311"/>
  <c r="S21" i="315"/>
  <c r="S19" i="316"/>
  <c r="S29" i="316"/>
  <c r="S22" i="317"/>
  <c r="S27" i="317"/>
  <c r="S32" i="317"/>
  <c r="S22" i="320"/>
  <c r="S26" i="320"/>
  <c r="S29" i="312"/>
  <c r="S33" i="315"/>
  <c r="S21" i="319"/>
  <c r="S25" i="319"/>
  <c r="S29" i="319"/>
  <c r="S33" i="319"/>
  <c r="S37" i="319"/>
  <c r="S33" i="314"/>
  <c r="S26" i="316"/>
  <c r="S31" i="316"/>
  <c r="S24" i="317"/>
  <c r="S33" i="318"/>
  <c r="S36" i="312"/>
  <c r="S28" i="315"/>
  <c r="S25" i="311"/>
  <c r="S26" i="313"/>
  <c r="S36" i="313"/>
  <c r="S28" i="314"/>
  <c r="S21" i="316"/>
  <c r="S19" i="317"/>
  <c r="S36" i="318"/>
  <c r="S21" i="320"/>
  <c r="S25" i="320"/>
  <c r="S33" i="312"/>
  <c r="S37" i="314"/>
  <c r="S25" i="315"/>
  <c r="S30" i="315"/>
  <c r="S34" i="317"/>
  <c r="S20" i="318"/>
  <c r="S23" i="318"/>
  <c r="S29" i="318"/>
  <c r="S20" i="319"/>
  <c r="S24" i="319"/>
  <c r="S28" i="319"/>
  <c r="S32" i="319"/>
  <c r="S36" i="319"/>
  <c r="S34" i="309"/>
  <c r="S24" i="314"/>
  <c r="S26" i="314"/>
  <c r="S30" i="314"/>
  <c r="S23" i="316"/>
  <c r="S33" i="316"/>
  <c r="S24" i="312"/>
  <c r="S21" i="313"/>
  <c r="S22" i="314"/>
  <c r="S37" i="315"/>
  <c r="S35" i="311"/>
  <c r="S24" i="313"/>
  <c r="S30" i="316"/>
  <c r="S35" i="316"/>
  <c r="S37" i="312"/>
  <c r="S22" i="315"/>
  <c r="S32" i="315"/>
  <c r="S23" i="317"/>
  <c r="S28" i="317"/>
  <c r="S25" i="318"/>
  <c r="S25" i="316"/>
  <c r="S28" i="318"/>
  <c r="S19" i="319"/>
  <c r="S28" i="312"/>
  <c r="S34" i="314"/>
  <c r="S29" i="315"/>
  <c r="S34" i="315"/>
  <c r="S19" i="318"/>
  <c r="S36" i="310"/>
  <c r="S30" i="313"/>
  <c r="S32" i="313"/>
  <c r="S37" i="313"/>
  <c r="S25" i="314"/>
  <c r="S22" i="316"/>
  <c r="S23" i="311"/>
  <c r="S25" i="312"/>
  <c r="S19" i="315"/>
  <c r="S24" i="315"/>
  <c r="S22" i="319"/>
  <c r="S36" i="314"/>
  <c r="S37" i="318"/>
  <c r="S19" i="320"/>
  <c r="S23" i="320"/>
  <c r="S27" i="320"/>
  <c r="S34" i="293"/>
  <c r="S20" i="317"/>
  <c r="S21" i="318"/>
  <c r="S26" i="319"/>
  <c r="S30" i="319"/>
  <c r="S34" i="319"/>
  <c r="S37" i="320"/>
  <c r="S34" i="316"/>
  <c r="S32" i="318"/>
  <c r="S29" i="320"/>
  <c r="S21" i="293"/>
  <c r="S24" i="293"/>
  <c r="S30" i="293"/>
  <c r="S27" i="293"/>
  <c r="S35" i="318"/>
  <c r="S34" i="320"/>
  <c r="S33" i="293"/>
  <c r="S37" i="293"/>
  <c r="S31" i="320"/>
  <c r="S32" i="312"/>
  <c r="S21" i="314"/>
  <c r="S20" i="293"/>
  <c r="S26" i="315"/>
  <c r="S36" i="320"/>
  <c r="S26" i="293"/>
  <c r="S26" i="317"/>
  <c r="S30" i="317"/>
  <c r="S20" i="320"/>
  <c r="S24" i="320"/>
  <c r="S23" i="293"/>
  <c r="S29" i="293"/>
  <c r="S36" i="293"/>
  <c r="S27" i="316"/>
  <c r="S27" i="319"/>
  <c r="S31" i="319"/>
  <c r="S35" i="319"/>
  <c r="T35" i="319" s="1"/>
  <c r="S28" i="320"/>
  <c r="S33" i="320"/>
  <c r="S32" i="293"/>
  <c r="S25" i="313"/>
  <c r="S31" i="314"/>
  <c r="S35" i="317"/>
  <c r="S27" i="318"/>
  <c r="S37" i="316"/>
  <c r="S31" i="317"/>
  <c r="S23" i="319"/>
  <c r="S19" i="293"/>
  <c r="S22" i="293"/>
  <c r="S35" i="293"/>
  <c r="S30" i="320"/>
  <c r="S35" i="320"/>
  <c r="S25" i="293"/>
  <c r="S28" i="293"/>
  <c r="S36" i="317"/>
  <c r="S24" i="318"/>
  <c r="S31" i="318"/>
  <c r="S31" i="293"/>
  <c r="S36" i="315"/>
  <c r="S32" i="320"/>
  <c r="X20" i="310"/>
  <c r="X32" i="306"/>
  <c r="X36" i="304"/>
  <c r="X36" i="301"/>
  <c r="X30" i="308"/>
  <c r="J29" i="321"/>
  <c r="K29" i="321" s="1"/>
  <c r="R20" i="295"/>
  <c r="R24" i="295"/>
  <c r="R28" i="295"/>
  <c r="R32" i="295"/>
  <c r="R36" i="295"/>
  <c r="R19" i="299"/>
  <c r="R23" i="299"/>
  <c r="R27" i="299"/>
  <c r="R31" i="299"/>
  <c r="R35" i="299"/>
  <c r="R19" i="294"/>
  <c r="R23" i="294"/>
  <c r="R27" i="294"/>
  <c r="R31" i="294"/>
  <c r="R35" i="294"/>
  <c r="R22" i="298"/>
  <c r="R26" i="298"/>
  <c r="R30" i="298"/>
  <c r="R34" i="298"/>
  <c r="R21" i="297"/>
  <c r="R25" i="297"/>
  <c r="R29" i="297"/>
  <c r="R33" i="297"/>
  <c r="R37" i="297"/>
  <c r="R22" i="294"/>
  <c r="R26" i="294"/>
  <c r="R30" i="294"/>
  <c r="R34" i="294"/>
  <c r="R20" i="297"/>
  <c r="R24" i="297"/>
  <c r="R19" i="296"/>
  <c r="R23" i="296"/>
  <c r="R27" i="296"/>
  <c r="R31" i="296"/>
  <c r="R35" i="296"/>
  <c r="R22" i="295"/>
  <c r="R26" i="295"/>
  <c r="R30" i="295"/>
  <c r="R34" i="295"/>
  <c r="R21" i="294"/>
  <c r="R25" i="294"/>
  <c r="R29" i="294"/>
  <c r="R33" i="294"/>
  <c r="R37" i="294"/>
  <c r="R32" i="296"/>
  <c r="R34" i="296"/>
  <c r="R36" i="296"/>
  <c r="R34" i="297"/>
  <c r="R28" i="298"/>
  <c r="R31" i="298"/>
  <c r="R22" i="303"/>
  <c r="R26" i="303"/>
  <c r="R30" i="303"/>
  <c r="R34" i="303"/>
  <c r="R35" i="295"/>
  <c r="R30" i="296"/>
  <c r="R20" i="299"/>
  <c r="R25" i="299"/>
  <c r="R30" i="299"/>
  <c r="R21" i="302"/>
  <c r="R25" i="302"/>
  <c r="R29" i="302"/>
  <c r="R33" i="302"/>
  <c r="R37" i="302"/>
  <c r="R19" i="295"/>
  <c r="R25" i="295"/>
  <c r="R21" i="296"/>
  <c r="R28" i="296"/>
  <c r="R36" i="297"/>
  <c r="R25" i="298"/>
  <c r="R36" i="298"/>
  <c r="R20" i="301"/>
  <c r="R24" i="301"/>
  <c r="R28" i="301"/>
  <c r="R32" i="301"/>
  <c r="R36" i="301"/>
  <c r="R32" i="294"/>
  <c r="R33" i="295"/>
  <c r="R26" i="296"/>
  <c r="R19" i="298"/>
  <c r="R24" i="296"/>
  <c r="R32" i="299"/>
  <c r="R37" i="299"/>
  <c r="R19" i="301"/>
  <c r="R23" i="295"/>
  <c r="R26" i="297"/>
  <c r="R31" i="295"/>
  <c r="R22" i="296"/>
  <c r="R33" i="296"/>
  <c r="R22" i="297"/>
  <c r="R28" i="297"/>
  <c r="R35" i="297"/>
  <c r="R24" i="299"/>
  <c r="R29" i="299"/>
  <c r="R34" i="299"/>
  <c r="R20" i="294"/>
  <c r="R36" i="294"/>
  <c r="R37" i="296"/>
  <c r="R21" i="298"/>
  <c r="R32" i="298"/>
  <c r="R35" i="298"/>
  <c r="R20" i="296"/>
  <c r="R29" i="296"/>
  <c r="R21" i="295"/>
  <c r="R29" i="295"/>
  <c r="R30" i="297"/>
  <c r="R29" i="298"/>
  <c r="R24" i="294"/>
  <c r="R37" i="295"/>
  <c r="R28" i="294"/>
  <c r="R27" i="295"/>
  <c r="R26" i="300"/>
  <c r="R28" i="302"/>
  <c r="R27" i="303"/>
  <c r="R37" i="303"/>
  <c r="R21" i="305"/>
  <c r="R25" i="305"/>
  <c r="R29" i="305"/>
  <c r="R33" i="305"/>
  <c r="R37" i="305"/>
  <c r="R27" i="297"/>
  <c r="R31" i="297"/>
  <c r="R24" i="298"/>
  <c r="R24" i="300"/>
  <c r="R28" i="300"/>
  <c r="R20" i="303"/>
  <c r="R21" i="304"/>
  <c r="R28" i="304"/>
  <c r="R32" i="304"/>
  <c r="R36" i="304"/>
  <c r="R36" i="299"/>
  <c r="R30" i="300"/>
  <c r="R36" i="302"/>
  <c r="R23" i="297"/>
  <c r="R22" i="300"/>
  <c r="R25" i="301"/>
  <c r="R33" i="301"/>
  <c r="R19" i="302"/>
  <c r="R22" i="302"/>
  <c r="R23" i="303"/>
  <c r="R33" i="303"/>
  <c r="R24" i="304"/>
  <c r="R21" i="306"/>
  <c r="R25" i="306"/>
  <c r="R29" i="306"/>
  <c r="R27" i="298"/>
  <c r="R20" i="300"/>
  <c r="R32" i="300"/>
  <c r="R22" i="301"/>
  <c r="R30" i="301"/>
  <c r="R20" i="305"/>
  <c r="R24" i="305"/>
  <c r="R28" i="305"/>
  <c r="R32" i="297"/>
  <c r="R22" i="299"/>
  <c r="R20" i="298"/>
  <c r="R27" i="300"/>
  <c r="R36" i="300"/>
  <c r="R24" i="302"/>
  <c r="R35" i="302"/>
  <c r="R19" i="303"/>
  <c r="R20" i="306"/>
  <c r="R24" i="306"/>
  <c r="R19" i="297"/>
  <c r="R33" i="298"/>
  <c r="R23" i="300"/>
  <c r="R25" i="300"/>
  <c r="R29" i="300"/>
  <c r="R32" i="302"/>
  <c r="R25" i="303"/>
  <c r="R26" i="304"/>
  <c r="R30" i="304"/>
  <c r="R34" i="304"/>
  <c r="R21" i="300"/>
  <c r="R31" i="300"/>
  <c r="R23" i="298"/>
  <c r="R21" i="301"/>
  <c r="R29" i="301"/>
  <c r="R37" i="301"/>
  <c r="R28" i="303"/>
  <c r="R33" i="300"/>
  <c r="R26" i="301"/>
  <c r="R25" i="296"/>
  <c r="R21" i="299"/>
  <c r="R26" i="299"/>
  <c r="R28" i="299"/>
  <c r="R33" i="299"/>
  <c r="R19" i="300"/>
  <c r="R37" i="298"/>
  <c r="R35" i="301"/>
  <c r="R31" i="302"/>
  <c r="R35" i="303"/>
  <c r="R25" i="304"/>
  <c r="R28" i="306"/>
  <c r="R21" i="307"/>
  <c r="R25" i="307"/>
  <c r="R29" i="307"/>
  <c r="R33" i="307"/>
  <c r="R37" i="307"/>
  <c r="R20" i="311"/>
  <c r="R24" i="311"/>
  <c r="R28" i="311"/>
  <c r="R32" i="311"/>
  <c r="R36" i="311"/>
  <c r="R23" i="302"/>
  <c r="R23" i="304"/>
  <c r="R34" i="300"/>
  <c r="R26" i="302"/>
  <c r="R34" i="302"/>
  <c r="R22" i="309"/>
  <c r="R26" i="309"/>
  <c r="R30" i="309"/>
  <c r="R34" i="309"/>
  <c r="R26" i="305"/>
  <c r="R33" i="306"/>
  <c r="R21" i="308"/>
  <c r="R25" i="308"/>
  <c r="R29" i="308"/>
  <c r="R33" i="308"/>
  <c r="R37" i="308"/>
  <c r="R20" i="302"/>
  <c r="R19" i="304"/>
  <c r="R22" i="305"/>
  <c r="R30" i="305"/>
  <c r="R32" i="305"/>
  <c r="R36" i="306"/>
  <c r="R20" i="307"/>
  <c r="R24" i="307"/>
  <c r="R28" i="307"/>
  <c r="R32" i="307"/>
  <c r="R36" i="307"/>
  <c r="R21" i="303"/>
  <c r="R35" i="300"/>
  <c r="R31" i="303"/>
  <c r="R36" i="303"/>
  <c r="R37" i="304"/>
  <c r="R34" i="305"/>
  <c r="R36" i="305"/>
  <c r="R27" i="302"/>
  <c r="R35" i="304"/>
  <c r="R19" i="306"/>
  <c r="R30" i="302"/>
  <c r="R29" i="303"/>
  <c r="R22" i="304"/>
  <c r="R34" i="301"/>
  <c r="R31" i="304"/>
  <c r="R20" i="304"/>
  <c r="R31" i="301"/>
  <c r="R32" i="303"/>
  <c r="R23" i="301"/>
  <c r="R27" i="301"/>
  <c r="R37" i="300"/>
  <c r="R31" i="305"/>
  <c r="R32" i="306"/>
  <c r="R34" i="306"/>
  <c r="R23" i="308"/>
  <c r="R23" i="309"/>
  <c r="R28" i="309"/>
  <c r="R33" i="309"/>
  <c r="R22" i="310"/>
  <c r="R25" i="310"/>
  <c r="R26" i="312"/>
  <c r="R30" i="312"/>
  <c r="R34" i="312"/>
  <c r="R37" i="306"/>
  <c r="R23" i="307"/>
  <c r="R27" i="308"/>
  <c r="R19" i="310"/>
  <c r="R28" i="310"/>
  <c r="R31" i="310"/>
  <c r="R34" i="310"/>
  <c r="R37" i="310"/>
  <c r="R21" i="311"/>
  <c r="R31" i="311"/>
  <c r="R22" i="312"/>
  <c r="R27" i="306"/>
  <c r="R34" i="307"/>
  <c r="R31" i="308"/>
  <c r="R20" i="309"/>
  <c r="R25" i="309"/>
  <c r="R35" i="306"/>
  <c r="R35" i="308"/>
  <c r="R34" i="311"/>
  <c r="R22" i="313"/>
  <c r="R26" i="313"/>
  <c r="R30" i="313"/>
  <c r="R34" i="313"/>
  <c r="R24" i="303"/>
  <c r="R22" i="306"/>
  <c r="R27" i="311"/>
  <c r="R25" i="312"/>
  <c r="R29" i="312"/>
  <c r="R33" i="312"/>
  <c r="R37" i="312"/>
  <c r="R19" i="307"/>
  <c r="R30" i="307"/>
  <c r="R35" i="309"/>
  <c r="R21" i="310"/>
  <c r="R27" i="304"/>
  <c r="R35" i="305"/>
  <c r="R30" i="306"/>
  <c r="R24" i="310"/>
  <c r="R27" i="310"/>
  <c r="R30" i="310"/>
  <c r="R33" i="310"/>
  <c r="R30" i="311"/>
  <c r="R21" i="312"/>
  <c r="R19" i="305"/>
  <c r="R23" i="305"/>
  <c r="R20" i="308"/>
  <c r="R27" i="309"/>
  <c r="R32" i="309"/>
  <c r="R37" i="309"/>
  <c r="R36" i="310"/>
  <c r="R23" i="311"/>
  <c r="R26" i="307"/>
  <c r="R35" i="307"/>
  <c r="R24" i="308"/>
  <c r="R33" i="304"/>
  <c r="R23" i="306"/>
  <c r="R22" i="308"/>
  <c r="R28" i="308"/>
  <c r="R24" i="309"/>
  <c r="R29" i="309"/>
  <c r="R26" i="308"/>
  <c r="R32" i="308"/>
  <c r="R27" i="305"/>
  <c r="R29" i="304"/>
  <c r="R26" i="306"/>
  <c r="R31" i="306"/>
  <c r="R27" i="307"/>
  <c r="R31" i="309"/>
  <c r="R22" i="311"/>
  <c r="R27" i="313"/>
  <c r="R21" i="317"/>
  <c r="R25" i="317"/>
  <c r="R29" i="317"/>
  <c r="R33" i="317"/>
  <c r="R37" i="317"/>
  <c r="R31" i="307"/>
  <c r="R29" i="311"/>
  <c r="R19" i="312"/>
  <c r="R29" i="313"/>
  <c r="R20" i="314"/>
  <c r="R32" i="314"/>
  <c r="R20" i="316"/>
  <c r="R24" i="316"/>
  <c r="R28" i="316"/>
  <c r="R32" i="316"/>
  <c r="R36" i="316"/>
  <c r="R20" i="310"/>
  <c r="R35" i="314"/>
  <c r="R23" i="315"/>
  <c r="R27" i="315"/>
  <c r="R31" i="315"/>
  <c r="R35" i="315"/>
  <c r="R23" i="310"/>
  <c r="R24" i="313"/>
  <c r="R25" i="314"/>
  <c r="R19" i="308"/>
  <c r="R26" i="310"/>
  <c r="R19" i="309"/>
  <c r="R25" i="311"/>
  <c r="R36" i="309"/>
  <c r="R20" i="312"/>
  <c r="R24" i="312"/>
  <c r="R28" i="312"/>
  <c r="R32" i="312"/>
  <c r="R36" i="312"/>
  <c r="R21" i="313"/>
  <c r="R30" i="308"/>
  <c r="R34" i="308"/>
  <c r="R32" i="310"/>
  <c r="R21" i="309"/>
  <c r="R35" i="310"/>
  <c r="R37" i="311"/>
  <c r="R24" i="314"/>
  <c r="R19" i="311"/>
  <c r="R26" i="311"/>
  <c r="R22" i="307"/>
  <c r="R36" i="308"/>
  <c r="R33" i="315"/>
  <c r="R30" i="318"/>
  <c r="R21" i="319"/>
  <c r="R25" i="319"/>
  <c r="R29" i="319"/>
  <c r="R33" i="319"/>
  <c r="R37" i="319"/>
  <c r="R28" i="313"/>
  <c r="R33" i="313"/>
  <c r="R19" i="314"/>
  <c r="R33" i="314"/>
  <c r="R26" i="316"/>
  <c r="R31" i="316"/>
  <c r="R24" i="317"/>
  <c r="R33" i="318"/>
  <c r="R28" i="315"/>
  <c r="R22" i="293"/>
  <c r="R26" i="293"/>
  <c r="R30" i="293"/>
  <c r="R23" i="312"/>
  <c r="R20" i="313"/>
  <c r="R23" i="313"/>
  <c r="R36" i="313"/>
  <c r="R28" i="314"/>
  <c r="R21" i="316"/>
  <c r="R19" i="317"/>
  <c r="R36" i="318"/>
  <c r="R21" i="320"/>
  <c r="R25" i="320"/>
  <c r="R29" i="320"/>
  <c r="R37" i="314"/>
  <c r="R25" i="315"/>
  <c r="R30" i="315"/>
  <c r="R34" i="317"/>
  <c r="R20" i="318"/>
  <c r="R23" i="318"/>
  <c r="R26" i="318"/>
  <c r="R29" i="318"/>
  <c r="R20" i="319"/>
  <c r="R24" i="319"/>
  <c r="R28" i="319"/>
  <c r="R32" i="319"/>
  <c r="R36" i="319"/>
  <c r="R31" i="313"/>
  <c r="R26" i="314"/>
  <c r="R30" i="314"/>
  <c r="R23" i="316"/>
  <c r="R33" i="316"/>
  <c r="R22" i="314"/>
  <c r="R37" i="315"/>
  <c r="R26" i="317"/>
  <c r="R31" i="317"/>
  <c r="R36" i="317"/>
  <c r="R32" i="318"/>
  <c r="R29" i="310"/>
  <c r="R35" i="311"/>
  <c r="R27" i="312"/>
  <c r="R20" i="315"/>
  <c r="R22" i="315"/>
  <c r="R32" i="315"/>
  <c r="R23" i="317"/>
  <c r="R25" i="316"/>
  <c r="R28" i="318"/>
  <c r="R34" i="314"/>
  <c r="R29" i="315"/>
  <c r="R34" i="315"/>
  <c r="R19" i="318"/>
  <c r="R22" i="318"/>
  <c r="R31" i="312"/>
  <c r="R32" i="313"/>
  <c r="R37" i="313"/>
  <c r="R22" i="316"/>
  <c r="R27" i="316"/>
  <c r="R37" i="316"/>
  <c r="R20" i="317"/>
  <c r="R27" i="314"/>
  <c r="R19" i="315"/>
  <c r="R24" i="315"/>
  <c r="R19" i="313"/>
  <c r="R36" i="314"/>
  <c r="R34" i="316"/>
  <c r="R30" i="317"/>
  <c r="R35" i="317"/>
  <c r="R34" i="318"/>
  <c r="R25" i="313"/>
  <c r="R35" i="313"/>
  <c r="R21" i="314"/>
  <c r="R29" i="314"/>
  <c r="R31" i="314"/>
  <c r="R26" i="315"/>
  <c r="R36" i="315"/>
  <c r="R33" i="311"/>
  <c r="R21" i="318"/>
  <c r="R26" i="319"/>
  <c r="R30" i="319"/>
  <c r="R34" i="319"/>
  <c r="R37" i="320"/>
  <c r="R29" i="316"/>
  <c r="R28" i="317"/>
  <c r="R32" i="317"/>
  <c r="R21" i="293"/>
  <c r="R24" i="293"/>
  <c r="R25" i="318"/>
  <c r="R27" i="293"/>
  <c r="R35" i="318"/>
  <c r="R34" i="320"/>
  <c r="R33" i="293"/>
  <c r="R37" i="293"/>
  <c r="R19" i="316"/>
  <c r="R30" i="316"/>
  <c r="R19" i="319"/>
  <c r="R22" i="319"/>
  <c r="R31" i="320"/>
  <c r="R20" i="293"/>
  <c r="R35" i="316"/>
  <c r="R36" i="320"/>
  <c r="R20" i="320"/>
  <c r="R24" i="320"/>
  <c r="R23" i="293"/>
  <c r="R29" i="293"/>
  <c r="R36" i="293"/>
  <c r="R27" i="319"/>
  <c r="R31" i="319"/>
  <c r="R35" i="319"/>
  <c r="R28" i="320"/>
  <c r="R33" i="320"/>
  <c r="R32" i="293"/>
  <c r="R22" i="320"/>
  <c r="R26" i="320"/>
  <c r="R23" i="314"/>
  <c r="R27" i="318"/>
  <c r="R22" i="317"/>
  <c r="R23" i="319"/>
  <c r="R19" i="293"/>
  <c r="R35" i="293"/>
  <c r="R35" i="312"/>
  <c r="R30" i="320"/>
  <c r="R35" i="320"/>
  <c r="R25" i="293"/>
  <c r="R28" i="293"/>
  <c r="R21" i="315"/>
  <c r="R24" i="318"/>
  <c r="R31" i="318"/>
  <c r="R31" i="293"/>
  <c r="R27" i="317"/>
  <c r="R32" i="320"/>
  <c r="R37" i="318"/>
  <c r="R19" i="320"/>
  <c r="R23" i="320"/>
  <c r="R27" i="320"/>
  <c r="R34" i="293"/>
  <c r="X31" i="295"/>
  <c r="Q19" i="294"/>
  <c r="Q23" i="294"/>
  <c r="Q27" i="294"/>
  <c r="Q31" i="294"/>
  <c r="Q35" i="294"/>
  <c r="Q22" i="298"/>
  <c r="Q26" i="298"/>
  <c r="Q30" i="298"/>
  <c r="Q34" i="298"/>
  <c r="Q21" i="297"/>
  <c r="Q25" i="297"/>
  <c r="Q29" i="297"/>
  <c r="Q33" i="297"/>
  <c r="Q37" i="297"/>
  <c r="Q20" i="296"/>
  <c r="Q24" i="296"/>
  <c r="Q28" i="296"/>
  <c r="Q32" i="296"/>
  <c r="Q36" i="296"/>
  <c r="Q19" i="300"/>
  <c r="Q19" i="295"/>
  <c r="Q23" i="295"/>
  <c r="Q22" i="294"/>
  <c r="Q26" i="294"/>
  <c r="Q19" i="296"/>
  <c r="Q23" i="296"/>
  <c r="Q27" i="296"/>
  <c r="Q31" i="296"/>
  <c r="Q35" i="296"/>
  <c r="Q22" i="295"/>
  <c r="Q26" i="295"/>
  <c r="Q30" i="295"/>
  <c r="Q34" i="295"/>
  <c r="Q21" i="294"/>
  <c r="Q25" i="294"/>
  <c r="Q29" i="294"/>
  <c r="Q33" i="294"/>
  <c r="Q37" i="294"/>
  <c r="Q22" i="296"/>
  <c r="Q26" i="296"/>
  <c r="Q35" i="295"/>
  <c r="Q30" i="296"/>
  <c r="Q20" i="299"/>
  <c r="Q25" i="299"/>
  <c r="Q30" i="299"/>
  <c r="Q21" i="302"/>
  <c r="Q25" i="302"/>
  <c r="Q29" i="302"/>
  <c r="Q33" i="302"/>
  <c r="Q37" i="302"/>
  <c r="Q25" i="295"/>
  <c r="Q21" i="296"/>
  <c r="Q36" i="297"/>
  <c r="Q25" i="298"/>
  <c r="Q36" i="298"/>
  <c r="Q20" i="301"/>
  <c r="Q24" i="301"/>
  <c r="Q28" i="301"/>
  <c r="Q32" i="301"/>
  <c r="Q36" i="301"/>
  <c r="Q31" i="297"/>
  <c r="Q22" i="299"/>
  <c r="Q21" i="300"/>
  <c r="Q24" i="300"/>
  <c r="Q27" i="300"/>
  <c r="Q31" i="300"/>
  <c r="Q35" i="300"/>
  <c r="Q32" i="294"/>
  <c r="Q33" i="295"/>
  <c r="Q28" i="295"/>
  <c r="Q26" i="297"/>
  <c r="Q24" i="298"/>
  <c r="Q27" i="298"/>
  <c r="Q23" i="300"/>
  <c r="Q30" i="300"/>
  <c r="Q34" i="300"/>
  <c r="Q20" i="295"/>
  <c r="Q31" i="295"/>
  <c r="Q36" i="295"/>
  <c r="Q33" i="296"/>
  <c r="Q22" i="297"/>
  <c r="Q24" i="297"/>
  <c r="Q28" i="297"/>
  <c r="Q35" i="297"/>
  <c r="Q20" i="294"/>
  <c r="Q36" i="294"/>
  <c r="Q37" i="296"/>
  <c r="Q20" i="297"/>
  <c r="Q21" i="298"/>
  <c r="Q32" i="298"/>
  <c r="Q35" i="298"/>
  <c r="Q30" i="294"/>
  <c r="Q29" i="296"/>
  <c r="Q21" i="299"/>
  <c r="Q26" i="299"/>
  <c r="Q20" i="300"/>
  <c r="Q21" i="295"/>
  <c r="Q29" i="295"/>
  <c r="Q30" i="297"/>
  <c r="Q29" i="298"/>
  <c r="Q24" i="294"/>
  <c r="Q37" i="295"/>
  <c r="Q24" i="295"/>
  <c r="Q25" i="296"/>
  <c r="Q19" i="297"/>
  <c r="Q34" i="296"/>
  <c r="Q27" i="297"/>
  <c r="Q19" i="298"/>
  <c r="Q31" i="299"/>
  <c r="Q28" i="300"/>
  <c r="Q20" i="303"/>
  <c r="Q21" i="304"/>
  <c r="Q28" i="304"/>
  <c r="Q32" i="304"/>
  <c r="Q36" i="304"/>
  <c r="Q36" i="299"/>
  <c r="Q36" i="302"/>
  <c r="Q30" i="303"/>
  <c r="Q23" i="297"/>
  <c r="Q24" i="299"/>
  <c r="Q29" i="299"/>
  <c r="Q22" i="300"/>
  <c r="Q25" i="301"/>
  <c r="Q33" i="301"/>
  <c r="Q19" i="302"/>
  <c r="Q22" i="302"/>
  <c r="Q23" i="303"/>
  <c r="Q33" i="303"/>
  <c r="Q24" i="304"/>
  <c r="Q21" i="306"/>
  <c r="Q25" i="306"/>
  <c r="Q29" i="306"/>
  <c r="Q33" i="306"/>
  <c r="Q37" i="306"/>
  <c r="Q34" i="299"/>
  <c r="Q32" i="300"/>
  <c r="Q22" i="301"/>
  <c r="Q30" i="301"/>
  <c r="Q20" i="305"/>
  <c r="Q24" i="305"/>
  <c r="Q28" i="305"/>
  <c r="Q32" i="305"/>
  <c r="Q36" i="305"/>
  <c r="Q32" i="297"/>
  <c r="Q27" i="302"/>
  <c r="Q30" i="302"/>
  <c r="Q26" i="303"/>
  <c r="Q36" i="303"/>
  <c r="Q27" i="304"/>
  <c r="Q31" i="304"/>
  <c r="Q35" i="304"/>
  <c r="Q20" i="298"/>
  <c r="Q19" i="299"/>
  <c r="Q32" i="295"/>
  <c r="Q33" i="298"/>
  <c r="Q27" i="299"/>
  <c r="Q32" i="299"/>
  <c r="Q19" i="301"/>
  <c r="Q22" i="303"/>
  <c r="Q32" i="303"/>
  <c r="Q23" i="304"/>
  <c r="Q19" i="305"/>
  <c r="Q23" i="305"/>
  <c r="Q27" i="305"/>
  <c r="Q31" i="305"/>
  <c r="Q35" i="305"/>
  <c r="Q37" i="299"/>
  <c r="Q25" i="300"/>
  <c r="Q29" i="300"/>
  <c r="Q34" i="294"/>
  <c r="Q28" i="298"/>
  <c r="Q35" i="303"/>
  <c r="Q23" i="298"/>
  <c r="Q35" i="299"/>
  <c r="Q21" i="301"/>
  <c r="Q29" i="301"/>
  <c r="Q37" i="301"/>
  <c r="Q33" i="300"/>
  <c r="Q26" i="301"/>
  <c r="Q34" i="301"/>
  <c r="Q23" i="302"/>
  <c r="Q26" i="302"/>
  <c r="Q21" i="303"/>
  <c r="Q31" i="298"/>
  <c r="Q23" i="299"/>
  <c r="Q28" i="299"/>
  <c r="Q33" i="299"/>
  <c r="Q34" i="297"/>
  <c r="Q37" i="298"/>
  <c r="Q37" i="300"/>
  <c r="Q28" i="294"/>
  <c r="Q27" i="295"/>
  <c r="Q26" i="300"/>
  <c r="Q34" i="304"/>
  <c r="Q19" i="310"/>
  <c r="Q23" i="310"/>
  <c r="Q27" i="310"/>
  <c r="Q31" i="310"/>
  <c r="Q35" i="310"/>
  <c r="Q34" i="302"/>
  <c r="Q37" i="305"/>
  <c r="Q20" i="306"/>
  <c r="Q28" i="303"/>
  <c r="Q30" i="304"/>
  <c r="Q26" i="305"/>
  <c r="Q21" i="308"/>
  <c r="Q25" i="308"/>
  <c r="Q29" i="308"/>
  <c r="Q33" i="308"/>
  <c r="Q37" i="308"/>
  <c r="Q20" i="302"/>
  <c r="Q19" i="304"/>
  <c r="Q22" i="305"/>
  <c r="Q30" i="305"/>
  <c r="Q36" i="306"/>
  <c r="Q20" i="307"/>
  <c r="Q24" i="307"/>
  <c r="Q28" i="307"/>
  <c r="Q32" i="307"/>
  <c r="Q36" i="307"/>
  <c r="Q32" i="302"/>
  <c r="Q26" i="304"/>
  <c r="Q22" i="306"/>
  <c r="Q27" i="306"/>
  <c r="Q30" i="306"/>
  <c r="Q31" i="303"/>
  <c r="Q37" i="304"/>
  <c r="Q34" i="305"/>
  <c r="Q20" i="308"/>
  <c r="Q24" i="308"/>
  <c r="Q28" i="308"/>
  <c r="Q32" i="308"/>
  <c r="Q36" i="308"/>
  <c r="Q35" i="302"/>
  <c r="Q19" i="306"/>
  <c r="Q24" i="306"/>
  <c r="Q23" i="307"/>
  <c r="Q27" i="307"/>
  <c r="Q31" i="307"/>
  <c r="Q35" i="307"/>
  <c r="Q24" i="302"/>
  <c r="Q29" i="303"/>
  <c r="Q22" i="304"/>
  <c r="Q32" i="306"/>
  <c r="Q35" i="306"/>
  <c r="Q19" i="307"/>
  <c r="Q24" i="303"/>
  <c r="Q33" i="304"/>
  <c r="Q19" i="303"/>
  <c r="Q36" i="300"/>
  <c r="Q34" i="303"/>
  <c r="Q20" i="304"/>
  <c r="Q29" i="304"/>
  <c r="Q31" i="301"/>
  <c r="Q23" i="301"/>
  <c r="Q27" i="301"/>
  <c r="Q28" i="302"/>
  <c r="Q35" i="301"/>
  <c r="Q31" i="302"/>
  <c r="Q37" i="303"/>
  <c r="Q25" i="304"/>
  <c r="Q27" i="308"/>
  <c r="Q28" i="310"/>
  <c r="Q34" i="310"/>
  <c r="Q37" i="310"/>
  <c r="Q21" i="311"/>
  <c r="Q31" i="311"/>
  <c r="Q22" i="312"/>
  <c r="Q20" i="315"/>
  <c r="Q25" i="305"/>
  <c r="Q25" i="307"/>
  <c r="Q34" i="307"/>
  <c r="Q31" i="308"/>
  <c r="Q20" i="309"/>
  <c r="Q25" i="309"/>
  <c r="Q19" i="314"/>
  <c r="Q23" i="314"/>
  <c r="Q35" i="308"/>
  <c r="Q24" i="311"/>
  <c r="Q34" i="311"/>
  <c r="Q22" i="313"/>
  <c r="Q26" i="313"/>
  <c r="Q30" i="313"/>
  <c r="Q30" i="309"/>
  <c r="Q27" i="311"/>
  <c r="Q25" i="312"/>
  <c r="Q29" i="312"/>
  <c r="Q33" i="312"/>
  <c r="Q37" i="312"/>
  <c r="Q21" i="307"/>
  <c r="Q30" i="307"/>
  <c r="Q35" i="309"/>
  <c r="Q21" i="310"/>
  <c r="Q37" i="311"/>
  <c r="Q22" i="309"/>
  <c r="Q24" i="310"/>
  <c r="Q30" i="310"/>
  <c r="Q33" i="310"/>
  <c r="Q20" i="311"/>
  <c r="Q25" i="303"/>
  <c r="Q29" i="305"/>
  <c r="Q27" i="309"/>
  <c r="Q32" i="309"/>
  <c r="Q37" i="309"/>
  <c r="Q36" i="310"/>
  <c r="Q23" i="311"/>
  <c r="Q26" i="307"/>
  <c r="Q33" i="311"/>
  <c r="Q23" i="306"/>
  <c r="Q37" i="307"/>
  <c r="Q22" i="308"/>
  <c r="Q24" i="309"/>
  <c r="Q29" i="309"/>
  <c r="Q28" i="306"/>
  <c r="Q26" i="308"/>
  <c r="Q22" i="307"/>
  <c r="Q30" i="308"/>
  <c r="Q21" i="309"/>
  <c r="Q27" i="303"/>
  <c r="Q33" i="305"/>
  <c r="Q26" i="306"/>
  <c r="Q31" i="306"/>
  <c r="Q21" i="305"/>
  <c r="Q31" i="309"/>
  <c r="Q36" i="309"/>
  <c r="Q23" i="308"/>
  <c r="Q25" i="310"/>
  <c r="Q29" i="311"/>
  <c r="Q36" i="311"/>
  <c r="Q19" i="312"/>
  <c r="Q29" i="313"/>
  <c r="Q20" i="314"/>
  <c r="Q32" i="314"/>
  <c r="Q20" i="316"/>
  <c r="Q24" i="316"/>
  <c r="Q28" i="316"/>
  <c r="Q32" i="316"/>
  <c r="Q36" i="316"/>
  <c r="Q20" i="310"/>
  <c r="Q35" i="314"/>
  <c r="Q23" i="315"/>
  <c r="Q27" i="315"/>
  <c r="Q31" i="315"/>
  <c r="Q35" i="315"/>
  <c r="Q23" i="309"/>
  <c r="Q24" i="313"/>
  <c r="Q25" i="314"/>
  <c r="Q19" i="308"/>
  <c r="Q26" i="310"/>
  <c r="Q36" i="313"/>
  <c r="Q22" i="314"/>
  <c r="Q28" i="314"/>
  <c r="Q19" i="315"/>
  <c r="Q20" i="317"/>
  <c r="Q19" i="309"/>
  <c r="Q28" i="309"/>
  <c r="Q25" i="311"/>
  <c r="Q29" i="310"/>
  <c r="Q33" i="307"/>
  <c r="Q34" i="308"/>
  <c r="Q32" i="310"/>
  <c r="Q19" i="313"/>
  <c r="Q28" i="313"/>
  <c r="Q30" i="311"/>
  <c r="Q33" i="309"/>
  <c r="Q19" i="311"/>
  <c r="Q26" i="311"/>
  <c r="Q21" i="314"/>
  <c r="Q34" i="309"/>
  <c r="Q35" i="311"/>
  <c r="Q29" i="307"/>
  <c r="Q34" i="306"/>
  <c r="Q33" i="313"/>
  <c r="Q33" i="314"/>
  <c r="Q26" i="316"/>
  <c r="Q31" i="316"/>
  <c r="Q24" i="317"/>
  <c r="Q33" i="318"/>
  <c r="Q26" i="312"/>
  <c r="Q28" i="315"/>
  <c r="Q37" i="317"/>
  <c r="Q22" i="293"/>
  <c r="Q26" i="293"/>
  <c r="Q30" i="293"/>
  <c r="Q23" i="312"/>
  <c r="Q36" i="312"/>
  <c r="Q20" i="313"/>
  <c r="Q23" i="313"/>
  <c r="Q21" i="316"/>
  <c r="Q19" i="317"/>
  <c r="Q36" i="318"/>
  <c r="Q21" i="320"/>
  <c r="Q25" i="320"/>
  <c r="Q29" i="320"/>
  <c r="Q33" i="320"/>
  <c r="Q37" i="320"/>
  <c r="Q37" i="314"/>
  <c r="Q25" i="315"/>
  <c r="Q30" i="315"/>
  <c r="Q29" i="317"/>
  <c r="Q34" i="317"/>
  <c r="Q20" i="318"/>
  <c r="Q23" i="318"/>
  <c r="Q26" i="318"/>
  <c r="Q29" i="318"/>
  <c r="Q20" i="319"/>
  <c r="Q24" i="319"/>
  <c r="Q28" i="319"/>
  <c r="Q32" i="319"/>
  <c r="Q36" i="319"/>
  <c r="Q31" i="313"/>
  <c r="Q26" i="314"/>
  <c r="Q30" i="314"/>
  <c r="Q23" i="316"/>
  <c r="Q33" i="316"/>
  <c r="Q22" i="310"/>
  <c r="Q20" i="312"/>
  <c r="Q30" i="312"/>
  <c r="Q24" i="314"/>
  <c r="Q37" i="315"/>
  <c r="Q26" i="317"/>
  <c r="Q31" i="317"/>
  <c r="Q36" i="317"/>
  <c r="Q32" i="318"/>
  <c r="Q24" i="312"/>
  <c r="Q27" i="312"/>
  <c r="Q21" i="313"/>
  <c r="Q30" i="316"/>
  <c r="Q35" i="316"/>
  <c r="Q21" i="317"/>
  <c r="Q26" i="309"/>
  <c r="Q22" i="315"/>
  <c r="Q32" i="315"/>
  <c r="Q34" i="313"/>
  <c r="Q25" i="316"/>
  <c r="Q34" i="312"/>
  <c r="Q34" i="314"/>
  <c r="Q29" i="315"/>
  <c r="Q34" i="315"/>
  <c r="Q19" i="318"/>
  <c r="Q22" i="318"/>
  <c r="Q21" i="312"/>
  <c r="Q28" i="312"/>
  <c r="Q31" i="312"/>
  <c r="Q32" i="313"/>
  <c r="Q37" i="313"/>
  <c r="Q22" i="316"/>
  <c r="Q27" i="316"/>
  <c r="Q37" i="316"/>
  <c r="Q33" i="317"/>
  <c r="Q31" i="318"/>
  <c r="Q22" i="311"/>
  <c r="Q32" i="311"/>
  <c r="Q27" i="314"/>
  <c r="Q24" i="315"/>
  <c r="Q27" i="313"/>
  <c r="Q36" i="314"/>
  <c r="Q28" i="311"/>
  <c r="Q25" i="313"/>
  <c r="Q35" i="313"/>
  <c r="Q29" i="314"/>
  <c r="Q31" i="314"/>
  <c r="Q26" i="315"/>
  <c r="Q36" i="315"/>
  <c r="Q21" i="318"/>
  <c r="Q24" i="318"/>
  <c r="Q27" i="318"/>
  <c r="Q37" i="318"/>
  <c r="Q32" i="312"/>
  <c r="Q35" i="312"/>
  <c r="Q21" i="315"/>
  <c r="Q19" i="316"/>
  <c r="Q29" i="316"/>
  <c r="Q28" i="317"/>
  <c r="Q32" i="317"/>
  <c r="Q21" i="293"/>
  <c r="Q24" i="293"/>
  <c r="Q34" i="316"/>
  <c r="Q25" i="318"/>
  <c r="Q27" i="293"/>
  <c r="Q35" i="318"/>
  <c r="Q34" i="320"/>
  <c r="Q33" i="293"/>
  <c r="Q37" i="293"/>
  <c r="Q25" i="317"/>
  <c r="Q19" i="319"/>
  <c r="Q22" i="319"/>
  <c r="Q31" i="320"/>
  <c r="Q20" i="293"/>
  <c r="Q36" i="320"/>
  <c r="Q20" i="320"/>
  <c r="Q24" i="320"/>
  <c r="Q23" i="293"/>
  <c r="Q29" i="293"/>
  <c r="Q36" i="293"/>
  <c r="Q30" i="317"/>
  <c r="Q27" i="319"/>
  <c r="Q31" i="319"/>
  <c r="Q35" i="319"/>
  <c r="Q28" i="320"/>
  <c r="Q32" i="293"/>
  <c r="Q33" i="315"/>
  <c r="Q22" i="320"/>
  <c r="Q26" i="320"/>
  <c r="Q30" i="318"/>
  <c r="Q25" i="319"/>
  <c r="Q29" i="319"/>
  <c r="Q33" i="319"/>
  <c r="Q37" i="319"/>
  <c r="Q22" i="317"/>
  <c r="Q35" i="317"/>
  <c r="Q23" i="319"/>
  <c r="Q19" i="293"/>
  <c r="Q35" i="293"/>
  <c r="Q30" i="320"/>
  <c r="Q35" i="320"/>
  <c r="Q25" i="293"/>
  <c r="Q28" i="293"/>
  <c r="Q31" i="293"/>
  <c r="Q23" i="317"/>
  <c r="Q27" i="317"/>
  <c r="Q34" i="318"/>
  <c r="Q32" i="320"/>
  <c r="Q28" i="318"/>
  <c r="Q19" i="320"/>
  <c r="Q23" i="320"/>
  <c r="Q27" i="320"/>
  <c r="Q34" i="293"/>
  <c r="Q21" i="319"/>
  <c r="Q26" i="319"/>
  <c r="Q30" i="319"/>
  <c r="Q34" i="319"/>
  <c r="X22" i="300"/>
  <c r="X34" i="306"/>
  <c r="X29" i="310"/>
  <c r="X36" i="312"/>
  <c r="X23" i="299"/>
  <c r="F6" i="321"/>
  <c r="S18" i="294"/>
  <c r="S18" i="310"/>
  <c r="S18" i="295"/>
  <c r="S18" i="311"/>
  <c r="S18" i="296"/>
  <c r="S18" i="312"/>
  <c r="S18" i="297"/>
  <c r="S18" i="313"/>
  <c r="S18" i="298"/>
  <c r="S18" i="314"/>
  <c r="S18" i="299"/>
  <c r="S18" i="315"/>
  <c r="S18" i="300"/>
  <c r="S18" i="316"/>
  <c r="S18" i="308"/>
  <c r="S18" i="301"/>
  <c r="S18" i="317"/>
  <c r="S18" i="302"/>
  <c r="S18" i="318"/>
  <c r="S18" i="303"/>
  <c r="S18" i="319"/>
  <c r="S18" i="304"/>
  <c r="S18" i="320"/>
  <c r="S18" i="305"/>
  <c r="S18" i="293"/>
  <c r="S18" i="307"/>
  <c r="S18" i="306"/>
  <c r="S18" i="309"/>
  <c r="V63" i="321"/>
  <c r="X63" i="321" s="1"/>
  <c r="E6" i="321"/>
  <c r="R18" i="294"/>
  <c r="R18" i="310"/>
  <c r="R18" i="295"/>
  <c r="R18" i="311"/>
  <c r="R18" i="296"/>
  <c r="R18" i="312"/>
  <c r="R18" i="297"/>
  <c r="R18" i="313"/>
  <c r="R18" i="298"/>
  <c r="R18" i="314"/>
  <c r="R18" i="299"/>
  <c r="R18" i="315"/>
  <c r="R18" i="300"/>
  <c r="R18" i="316"/>
  <c r="R18" i="301"/>
  <c r="R18" i="317"/>
  <c r="R18" i="302"/>
  <c r="R18" i="318"/>
  <c r="R18" i="303"/>
  <c r="R18" i="319"/>
  <c r="R18" i="304"/>
  <c r="R18" i="320"/>
  <c r="R18" i="305"/>
  <c r="R18" i="293"/>
  <c r="R18" i="308"/>
  <c r="R18" i="306"/>
  <c r="R18" i="307"/>
  <c r="R18" i="309"/>
  <c r="V65" i="321"/>
  <c r="X65" i="321" s="1"/>
  <c r="V64" i="321"/>
  <c r="V66" i="321"/>
  <c r="P57" i="321"/>
  <c r="R57" i="321" s="1"/>
  <c r="D6" i="321"/>
  <c r="Q18" i="294"/>
  <c r="Q18" i="310"/>
  <c r="Q18" i="295"/>
  <c r="Q18" i="311"/>
  <c r="Q18" i="296"/>
  <c r="Q18" i="312"/>
  <c r="Q18" i="297"/>
  <c r="Q18" i="313"/>
  <c r="Q18" i="298"/>
  <c r="Q18" i="314"/>
  <c r="Q18" i="299"/>
  <c r="Q18" i="315"/>
  <c r="Q18" i="300"/>
  <c r="Q18" i="316"/>
  <c r="Q18" i="301"/>
  <c r="Q18" i="317"/>
  <c r="Q18" i="302"/>
  <c r="Q18" i="318"/>
  <c r="Q18" i="303"/>
  <c r="Q18" i="319"/>
  <c r="Q18" i="304"/>
  <c r="Q18" i="320"/>
  <c r="Q18" i="305"/>
  <c r="Q18" i="293"/>
  <c r="Q18" i="306"/>
  <c r="Q18" i="307"/>
  <c r="Q18" i="308"/>
  <c r="Q18" i="309"/>
  <c r="P56" i="321"/>
  <c r="R56" i="321" s="1"/>
  <c r="P55" i="321"/>
  <c r="R55" i="321" s="1"/>
  <c r="J27" i="321"/>
  <c r="L27" i="321" s="1"/>
  <c r="P54" i="321"/>
  <c r="R54" i="321" s="1"/>
  <c r="J30" i="321"/>
  <c r="L30" i="321" s="1"/>
  <c r="I32" i="321"/>
  <c r="P30" i="321"/>
  <c r="P28" i="321"/>
  <c r="P29" i="321"/>
  <c r="P27" i="321"/>
  <c r="O32" i="321"/>
  <c r="J65" i="321"/>
  <c r="J63" i="321"/>
  <c r="J66" i="321"/>
  <c r="J64" i="321"/>
  <c r="I68" i="321"/>
  <c r="J11" i="321"/>
  <c r="J9" i="321"/>
  <c r="I14" i="321"/>
  <c r="J12" i="321"/>
  <c r="J10" i="321"/>
  <c r="V56" i="321"/>
  <c r="X56" i="321" s="1"/>
  <c r="V55" i="321"/>
  <c r="X55" i="321" s="1"/>
  <c r="U59" i="321"/>
  <c r="V54" i="321"/>
  <c r="X54" i="321" s="1"/>
  <c r="V57" i="321"/>
  <c r="X57" i="321" s="1"/>
  <c r="V47" i="321"/>
  <c r="V45" i="321"/>
  <c r="V48" i="321"/>
  <c r="V46" i="321"/>
  <c r="U50" i="321"/>
  <c r="L56" i="321"/>
  <c r="K56" i="321"/>
  <c r="P39" i="321"/>
  <c r="P37" i="321"/>
  <c r="P38" i="321"/>
  <c r="P36" i="321"/>
  <c r="O41" i="321"/>
  <c r="L54" i="321"/>
  <c r="K54" i="321"/>
  <c r="L57" i="321"/>
  <c r="K57" i="321"/>
  <c r="L55" i="321"/>
  <c r="K55" i="321"/>
  <c r="V29" i="321"/>
  <c r="V27" i="321"/>
  <c r="U32" i="321"/>
  <c r="V30" i="321"/>
  <c r="V28" i="321"/>
  <c r="J39" i="321"/>
  <c r="J37" i="321"/>
  <c r="I41" i="321"/>
  <c r="J38" i="321"/>
  <c r="J36" i="321"/>
  <c r="J48" i="321"/>
  <c r="J46" i="321"/>
  <c r="I50" i="321"/>
  <c r="J47" i="321"/>
  <c r="J45" i="321"/>
  <c r="V11" i="321"/>
  <c r="V9" i="321"/>
  <c r="U14" i="321"/>
  <c r="V12" i="321"/>
  <c r="V10" i="321"/>
  <c r="V38" i="321"/>
  <c r="V36" i="321"/>
  <c r="V39" i="321"/>
  <c r="V37" i="321"/>
  <c r="U41" i="321"/>
  <c r="L28" i="321"/>
  <c r="K28" i="321"/>
  <c r="V19" i="321"/>
  <c r="V20" i="321"/>
  <c r="V18" i="321"/>
  <c r="V21" i="321"/>
  <c r="U23" i="321"/>
  <c r="P47" i="321"/>
  <c r="P45" i="321"/>
  <c r="P48" i="321"/>
  <c r="P46" i="321"/>
  <c r="O50" i="321"/>
  <c r="P66" i="321"/>
  <c r="P64" i="321"/>
  <c r="O68" i="321"/>
  <c r="P63" i="321"/>
  <c r="P65" i="321"/>
  <c r="P9" i="321"/>
  <c r="P12" i="321"/>
  <c r="P10" i="321"/>
  <c r="O14" i="321"/>
  <c r="P11" i="321"/>
  <c r="O23" i="321"/>
  <c r="P21" i="321"/>
  <c r="P19" i="321"/>
  <c r="P20" i="321"/>
  <c r="P18" i="321"/>
  <c r="AA10" i="321" a="1"/>
  <c r="AA45" i="321" a="1"/>
  <c r="AA20" i="321" a="1"/>
  <c r="AA21" i="321" a="1"/>
  <c r="AA47" i="321" a="1"/>
  <c r="AA38" i="321" a="1"/>
  <c r="AA18" i="321" a="1"/>
  <c r="AA48" i="321" a="1"/>
  <c r="AA56" i="321" a="1"/>
  <c r="AA37" i="321" a="1"/>
  <c r="AA27" i="321" a="1"/>
  <c r="AA11" i="321" a="1"/>
  <c r="AA63" i="321" a="1"/>
  <c r="AA36" i="321" a="1"/>
  <c r="AA19" i="321" a="1"/>
  <c r="AA66" i="321" a="1"/>
  <c r="AA12" i="321" a="1"/>
  <c r="AA57" i="321" a="1"/>
  <c r="AA39" i="321" a="1"/>
  <c r="AA9" i="321" a="1"/>
  <c r="AA28" i="321" a="1"/>
  <c r="AA64" i="321" a="1"/>
  <c r="AA29" i="321" a="1"/>
  <c r="AA65" i="321" a="1"/>
  <c r="AA46" i="321" a="1"/>
  <c r="AA54" i="321" a="1"/>
  <c r="AA55" i="321" a="1"/>
  <c r="AA30" i="321" a="1"/>
  <c r="T24" i="316" l="1"/>
  <c r="T36" i="301"/>
  <c r="T19" i="308"/>
  <c r="T37" i="320"/>
  <c r="T20" i="310"/>
  <c r="W64" i="321"/>
  <c r="X64" i="321"/>
  <c r="W66" i="321"/>
  <c r="X66" i="321"/>
  <c r="W63" i="321"/>
  <c r="W65" i="321"/>
  <c r="T30" i="295"/>
  <c r="T23" i="320"/>
  <c r="T24" i="300"/>
  <c r="T25" i="318"/>
  <c r="T35" i="303"/>
  <c r="T24" i="302"/>
  <c r="T29" i="320"/>
  <c r="T21" i="318"/>
  <c r="T32" i="310"/>
  <c r="T23" i="293"/>
  <c r="T22" i="314"/>
  <c r="K21" i="321"/>
  <c r="T28" i="312"/>
  <c r="T20" i="306"/>
  <c r="T31" i="296"/>
  <c r="K19" i="321"/>
  <c r="T32" i="320"/>
  <c r="T27" i="318"/>
  <c r="T31" i="316"/>
  <c r="T33" i="310"/>
  <c r="T28" i="305"/>
  <c r="T37" i="319"/>
  <c r="T29" i="309"/>
  <c r="T21" i="320"/>
  <c r="T24" i="311"/>
  <c r="T30" i="303"/>
  <c r="T32" i="312"/>
  <c r="T22" i="315"/>
  <c r="T21" i="317"/>
  <c r="T22" i="305"/>
  <c r="T22" i="301"/>
  <c r="T21" i="303"/>
  <c r="T34" i="300"/>
  <c r="T34" i="313"/>
  <c r="T21" i="309"/>
  <c r="T25" i="299"/>
  <c r="T20" i="311"/>
  <c r="T24" i="320"/>
  <c r="T21" i="294"/>
  <c r="T35" i="293"/>
  <c r="T34" i="307"/>
  <c r="T31" i="317"/>
  <c r="T31" i="307"/>
  <c r="T36" i="314"/>
  <c r="T33" i="318"/>
  <c r="T24" i="298"/>
  <c r="T26" i="310"/>
  <c r="T36" i="318"/>
  <c r="T25" i="317"/>
  <c r="T36" i="293"/>
  <c r="T31" i="304"/>
  <c r="T25" i="305"/>
  <c r="T29" i="298"/>
  <c r="T26" i="313"/>
  <c r="T31" i="302"/>
  <c r="T30" i="316"/>
  <c r="T24" i="308"/>
  <c r="T29" i="295"/>
  <c r="T26" i="316"/>
  <c r="T32" i="298"/>
  <c r="T31" i="320"/>
  <c r="T29" i="307"/>
  <c r="T23" i="299"/>
  <c r="T22" i="295"/>
  <c r="T36" i="312"/>
  <c r="T21" i="302"/>
  <c r="T22" i="307"/>
  <c r="T34" i="306"/>
  <c r="T24" i="301"/>
  <c r="T36" i="309"/>
  <c r="T32" i="303"/>
  <c r="T27" i="293"/>
  <c r="T37" i="318"/>
  <c r="T32" i="308"/>
  <c r="T32" i="293"/>
  <c r="T35" i="297"/>
  <c r="T28" i="315"/>
  <c r="T34" i="319"/>
  <c r="T29" i="317"/>
  <c r="T27" i="313"/>
  <c r="T20" i="319"/>
  <c r="T22" i="297"/>
  <c r="T25" i="316"/>
  <c r="T21" i="315"/>
  <c r="T27" i="306"/>
  <c r="T26" i="317"/>
  <c r="T36" i="311"/>
  <c r="T26" i="302"/>
  <c r="T23" i="303"/>
  <c r="T28" i="316"/>
  <c r="T27" i="307"/>
  <c r="T20" i="316"/>
  <c r="T37" i="314"/>
  <c r="T35" i="308"/>
  <c r="T20" i="314"/>
  <c r="T22" i="299"/>
  <c r="T32" i="304"/>
  <c r="T19" i="318"/>
  <c r="T25" i="297"/>
  <c r="T25" i="296"/>
  <c r="T23" i="315"/>
  <c r="T29" i="308"/>
  <c r="T31" i="300"/>
  <c r="T36" i="305"/>
  <c r="T35" i="301"/>
  <c r="T21" i="296"/>
  <c r="T32" i="315"/>
  <c r="T34" i="309"/>
  <c r="T27" i="319"/>
  <c r="T33" i="315"/>
  <c r="T26" i="309"/>
  <c r="T30" i="312"/>
  <c r="T28" i="311"/>
  <c r="T33" i="306"/>
  <c r="T29" i="313"/>
  <c r="T23" i="302"/>
  <c r="T35" i="317"/>
  <c r="T19" i="315"/>
  <c r="T31" i="305"/>
  <c r="T21" i="297"/>
  <c r="T36" i="320"/>
  <c r="T30" i="314"/>
  <c r="T33" i="311"/>
  <c r="T30" i="310"/>
  <c r="T35" i="306"/>
  <c r="T25" i="298"/>
  <c r="T30" i="306"/>
  <c r="T24" i="296"/>
  <c r="T24" i="297"/>
  <c r="T26" i="314"/>
  <c r="T19" i="303"/>
  <c r="T37" i="313"/>
  <c r="T19" i="299"/>
  <c r="T34" i="318"/>
  <c r="T37" i="301"/>
  <c r="T24" i="295"/>
  <c r="T34" i="317"/>
  <c r="T32" i="311"/>
  <c r="T27" i="309"/>
  <c r="T26" i="297"/>
  <c r="T23" i="296"/>
  <c r="T35" i="315"/>
  <c r="T33" i="317"/>
  <c r="T23" i="307"/>
  <c r="T31" i="299"/>
  <c r="T34" i="299"/>
  <c r="T36" i="296"/>
  <c r="T30" i="313"/>
  <c r="T30" i="297"/>
  <c r="T22" i="302"/>
  <c r="T27" i="297"/>
  <c r="T34" i="296"/>
  <c r="T36" i="313"/>
  <c r="T21" i="301"/>
  <c r="T34" i="295"/>
  <c r="T34" i="298"/>
  <c r="T24" i="315"/>
  <c r="T29" i="311"/>
  <c r="T30" i="311"/>
  <c r="T34" i="310"/>
  <c r="T23" i="300"/>
  <c r="T35" i="298"/>
  <c r="T28" i="299"/>
  <c r="T33" i="319"/>
  <c r="T37" i="306"/>
  <c r="T19" i="317"/>
  <c r="T25" i="309"/>
  <c r="T20" i="303"/>
  <c r="T26" i="294"/>
  <c r="T28" i="317"/>
  <c r="T31" i="319"/>
  <c r="T32" i="319"/>
  <c r="T29" i="306"/>
  <c r="T34" i="312"/>
  <c r="T26" i="304"/>
  <c r="T29" i="299"/>
  <c r="T35" i="309"/>
  <c r="T25" i="304"/>
  <c r="T26" i="296"/>
  <c r="T34" i="293"/>
  <c r="T24" i="319"/>
  <c r="T31" i="309"/>
  <c r="T22" i="309"/>
  <c r="T27" i="312"/>
  <c r="T27" i="320"/>
  <c r="T24" i="307"/>
  <c r="T25" i="310"/>
  <c r="T36" i="307"/>
  <c r="T33" i="308"/>
  <c r="T23" i="298"/>
  <c r="T21" i="314"/>
  <c r="T32" i="301"/>
  <c r="T36" i="298"/>
  <c r="T29" i="302"/>
  <c r="T26" i="295"/>
  <c r="T23" i="319"/>
  <c r="T29" i="315"/>
  <c r="T24" i="310"/>
  <c r="T33" i="313"/>
  <c r="T32" i="314"/>
  <c r="T22" i="318"/>
  <c r="T32" i="302"/>
  <c r="T23" i="297"/>
  <c r="T21" i="295"/>
  <c r="T21" i="313"/>
  <c r="T28" i="300"/>
  <c r="T31" i="294"/>
  <c r="T30" i="317"/>
  <c r="T24" i="312"/>
  <c r="T20" i="307"/>
  <c r="T34" i="311"/>
  <c r="T37" i="310"/>
  <c r="T27" i="308"/>
  <c r="T35" i="312"/>
  <c r="T31" i="312"/>
  <c r="T30" i="302"/>
  <c r="T21" i="319"/>
  <c r="T19" i="301"/>
  <c r="T19" i="295"/>
  <c r="T33" i="309"/>
  <c r="T23" i="310"/>
  <c r="T21" i="300"/>
  <c r="T22" i="298"/>
  <c r="T19" i="310"/>
  <c r="T29" i="303"/>
  <c r="T21" i="298"/>
  <c r="T22" i="317"/>
  <c r="T33" i="300"/>
  <c r="T37" i="297"/>
  <c r="T33" i="296"/>
  <c r="T25" i="307"/>
  <c r="T28" i="293"/>
  <c r="T25" i="314"/>
  <c r="T28" i="308"/>
  <c r="T37" i="311"/>
  <c r="T30" i="320"/>
  <c r="T31" i="308"/>
  <c r="T32" i="295"/>
  <c r="T28" i="313"/>
  <c r="T32" i="316"/>
  <c r="T37" i="308"/>
  <c r="T19" i="293"/>
  <c r="T20" i="305"/>
  <c r="T29" i="305"/>
  <c r="L18" i="321"/>
  <c r="U31" i="312"/>
  <c r="T23" i="318"/>
  <c r="T26" i="318"/>
  <c r="T19" i="307"/>
  <c r="T22" i="312"/>
  <c r="T22" i="300"/>
  <c r="T30" i="293"/>
  <c r="T27" i="317"/>
  <c r="T32" i="309"/>
  <c r="T28" i="309"/>
  <c r="T31" i="301"/>
  <c r="T32" i="300"/>
  <c r="T24" i="293"/>
  <c r="T20" i="315"/>
  <c r="T32" i="305"/>
  <c r="T21" i="311"/>
  <c r="T23" i="309"/>
  <c r="T30" i="299"/>
  <c r="T29" i="316"/>
  <c r="T20" i="308"/>
  <c r="T30" i="300"/>
  <c r="T36" i="303"/>
  <c r="T36" i="299"/>
  <c r="T22" i="313"/>
  <c r="T36" i="306"/>
  <c r="T36" i="304"/>
  <c r="T23" i="295"/>
  <c r="T30" i="296"/>
  <c r="T33" i="312"/>
  <c r="T26" i="299"/>
  <c r="T33" i="320"/>
  <c r="T20" i="293"/>
  <c r="T34" i="301"/>
  <c r="T20" i="317"/>
  <c r="T37" i="305"/>
  <c r="T32" i="296"/>
  <c r="T34" i="315"/>
  <c r="T20" i="295"/>
  <c r="T24" i="313"/>
  <c r="T22" i="293"/>
  <c r="T31" i="311"/>
  <c r="T21" i="305"/>
  <c r="T20" i="320"/>
  <c r="T27" i="298"/>
  <c r="T21" i="293"/>
  <c r="T22" i="319"/>
  <c r="T30" i="315"/>
  <c r="T23" i="308"/>
  <c r="T25" i="300"/>
  <c r="T34" i="320"/>
  <c r="L20" i="321"/>
  <c r="T20" i="298"/>
  <c r="T29" i="296"/>
  <c r="T28" i="310"/>
  <c r="T32" i="313"/>
  <c r="T21" i="316"/>
  <c r="T19" i="312"/>
  <c r="T36" i="316"/>
  <c r="T20" i="302"/>
  <c r="T27" i="316"/>
  <c r="T19" i="297"/>
  <c r="T33" i="302"/>
  <c r="T29" i="293"/>
  <c r="T30" i="318"/>
  <c r="T27" i="310"/>
  <c r="T26" i="298"/>
  <c r="T22" i="304"/>
  <c r="T35" i="294"/>
  <c r="T20" i="300"/>
  <c r="T26" i="305"/>
  <c r="T26" i="308"/>
  <c r="T27" i="301"/>
  <c r="T19" i="316"/>
  <c r="T31" i="314"/>
  <c r="T26" i="293"/>
  <c r="T32" i="318"/>
  <c r="T23" i="316"/>
  <c r="T27" i="311"/>
  <c r="T33" i="304"/>
  <c r="T29" i="301"/>
  <c r="T33" i="307"/>
  <c r="T34" i="316"/>
  <c r="T25" i="312"/>
  <c r="T20" i="313"/>
  <c r="T30" i="305"/>
  <c r="T24" i="303"/>
  <c r="T23" i="305"/>
  <c r="T25" i="313"/>
  <c r="T23" i="311"/>
  <c r="T31" i="313"/>
  <c r="T31" i="303"/>
  <c r="T24" i="314"/>
  <c r="T24" i="309"/>
  <c r="T27" i="304"/>
  <c r="T19" i="314"/>
  <c r="T21" i="299"/>
  <c r="T36" i="297"/>
  <c r="T21" i="304"/>
  <c r="T22" i="306"/>
  <c r="T33" i="297"/>
  <c r="T28" i="298"/>
  <c r="T34" i="294"/>
  <c r="T28" i="320"/>
  <c r="T30" i="319"/>
  <c r="T26" i="311"/>
  <c r="T23" i="313"/>
  <c r="T24" i="304"/>
  <c r="T36" i="319"/>
  <c r="T25" i="319"/>
  <c r="T34" i="302"/>
  <c r="T25" i="306"/>
  <c r="T29" i="304"/>
  <c r="T24" i="306"/>
  <c r="T25" i="308"/>
  <c r="T34" i="308"/>
  <c r="P40" i="298"/>
  <c r="P41" i="298" s="1"/>
  <c r="T25" i="315"/>
  <c r="Y37" i="302"/>
  <c r="T37" i="307"/>
  <c r="T19" i="296"/>
  <c r="T19" i="294"/>
  <c r="T35" i="313"/>
  <c r="T19" i="300"/>
  <c r="T24" i="305"/>
  <c r="T31" i="298"/>
  <c r="T36" i="317"/>
  <c r="T21" i="307"/>
  <c r="T19" i="313"/>
  <c r="T28" i="301"/>
  <c r="T29" i="297"/>
  <c r="T35" i="320"/>
  <c r="T36" i="295"/>
  <c r="T35" i="307"/>
  <c r="T24" i="299"/>
  <c r="T19" i="309"/>
  <c r="T26" i="320"/>
  <c r="T32" i="307"/>
  <c r="T31" i="310"/>
  <c r="T23" i="304"/>
  <c r="T29" i="318"/>
  <c r="T25" i="311"/>
  <c r="T20" i="312"/>
  <c r="T28" i="307"/>
  <c r="T25" i="303"/>
  <c r="T26" i="301"/>
  <c r="T25" i="301"/>
  <c r="T20" i="297"/>
  <c r="T32" i="294"/>
  <c r="Y37" i="300"/>
  <c r="T19" i="302"/>
  <c r="T28" i="318"/>
  <c r="T27" i="305"/>
  <c r="T35" i="295"/>
  <c r="P40" i="293"/>
  <c r="P41" i="293" s="1"/>
  <c r="P40" i="295"/>
  <c r="P41" i="295" s="1"/>
  <c r="T23" i="312"/>
  <c r="T25" i="294"/>
  <c r="T22" i="294"/>
  <c r="P40" i="319"/>
  <c r="P41" i="319" s="1"/>
  <c r="T22" i="311"/>
  <c r="T28" i="296"/>
  <c r="P40" i="316"/>
  <c r="P41" i="316" s="1"/>
  <c r="T29" i="312"/>
  <c r="T28" i="295"/>
  <c r="T30" i="298"/>
  <c r="T24" i="294"/>
  <c r="T37" i="315"/>
  <c r="T21" i="312"/>
  <c r="T37" i="296"/>
  <c r="T24" i="317"/>
  <c r="T27" i="296"/>
  <c r="T25" i="293"/>
  <c r="T19" i="311"/>
  <c r="T35" i="314"/>
  <c r="T29" i="294"/>
  <c r="P40" i="309"/>
  <c r="P41" i="309" s="1"/>
  <c r="P40" i="317"/>
  <c r="P41" i="317" s="1"/>
  <c r="P40" i="314"/>
  <c r="P41" i="314" s="1"/>
  <c r="P40" i="296"/>
  <c r="P41" i="296" s="1"/>
  <c r="P40" i="313"/>
  <c r="P41" i="313" s="1"/>
  <c r="P40" i="302"/>
  <c r="P41" i="302" s="1"/>
  <c r="P40" i="294"/>
  <c r="P41" i="294" s="1"/>
  <c r="P40" i="310"/>
  <c r="P41" i="310" s="1"/>
  <c r="P40" i="308"/>
  <c r="P41" i="308" s="1"/>
  <c r="P40" i="303"/>
  <c r="P41" i="303" s="1"/>
  <c r="T30" i="307"/>
  <c r="T28" i="297"/>
  <c r="T21" i="306"/>
  <c r="T22" i="310"/>
  <c r="P40" i="306"/>
  <c r="P41" i="306" s="1"/>
  <c r="P40" i="300"/>
  <c r="P41" i="300" s="1"/>
  <c r="T37" i="303"/>
  <c r="T22" i="303"/>
  <c r="T36" i="315"/>
  <c r="T33" i="316"/>
  <c r="T30" i="309"/>
  <c r="T34" i="303"/>
  <c r="T22" i="308"/>
  <c r="T28" i="302"/>
  <c r="T20" i="299"/>
  <c r="T23" i="294"/>
  <c r="P40" i="307"/>
  <c r="P41" i="307" s="1"/>
  <c r="P40" i="315"/>
  <c r="P41" i="315" s="1"/>
  <c r="P40" i="311"/>
  <c r="P41" i="311" s="1"/>
  <c r="T31" i="293"/>
  <c r="T35" i="305"/>
  <c r="X19" i="298"/>
  <c r="Y19" i="298" s="1"/>
  <c r="T30" i="301"/>
  <c r="T26" i="315"/>
  <c r="T31" i="315"/>
  <c r="T28" i="304"/>
  <c r="T26" i="306"/>
  <c r="T36" i="294"/>
  <c r="T28" i="294"/>
  <c r="T27" i="299"/>
  <c r="T37" i="299"/>
  <c r="T26" i="300"/>
  <c r="T34" i="297"/>
  <c r="T33" i="294"/>
  <c r="P40" i="318"/>
  <c r="P41" i="318" s="1"/>
  <c r="T34" i="314"/>
  <c r="T20" i="318"/>
  <c r="T21" i="308"/>
  <c r="T35" i="296"/>
  <c r="P40" i="297"/>
  <c r="P41" i="297" s="1"/>
  <c r="X37" i="293"/>
  <c r="Y37" i="293" s="1"/>
  <c r="T34" i="305"/>
  <c r="T29" i="300"/>
  <c r="T36" i="302"/>
  <c r="P40" i="305"/>
  <c r="P41" i="305" s="1"/>
  <c r="P40" i="299"/>
  <c r="P41" i="299" s="1"/>
  <c r="X22" i="316"/>
  <c r="Y22" i="316" s="1"/>
  <c r="X23" i="317"/>
  <c r="Y23" i="317" s="1"/>
  <c r="T19" i="319"/>
  <c r="T29" i="314"/>
  <c r="T27" i="303"/>
  <c r="T20" i="296"/>
  <c r="T33" i="299"/>
  <c r="T27" i="294"/>
  <c r="T31" i="318"/>
  <c r="T33" i="314"/>
  <c r="Y37" i="317"/>
  <c r="T27" i="295"/>
  <c r="T35" i="299"/>
  <c r="X30" i="294"/>
  <c r="Y30" i="294" s="1"/>
  <c r="X21" i="310"/>
  <c r="Y21" i="310" s="1"/>
  <c r="T24" i="318"/>
  <c r="T25" i="320"/>
  <c r="T23" i="314"/>
  <c r="T19" i="305"/>
  <c r="T32" i="297"/>
  <c r="T19" i="298"/>
  <c r="T22" i="316"/>
  <c r="T23" i="317"/>
  <c r="T36" i="308"/>
  <c r="T27" i="315"/>
  <c r="T30" i="304"/>
  <c r="T20" i="294"/>
  <c r="Y37" i="294"/>
  <c r="T35" i="302"/>
  <c r="T29" i="319"/>
  <c r="T19" i="306"/>
  <c r="T26" i="303"/>
  <c r="T28" i="303"/>
  <c r="T28" i="306"/>
  <c r="T30" i="294"/>
  <c r="P40" i="312"/>
  <c r="P41" i="312" s="1"/>
  <c r="T26" i="319"/>
  <c r="T23" i="306"/>
  <c r="T37" i="295"/>
  <c r="T33" i="298"/>
  <c r="T33" i="303"/>
  <c r="P40" i="320"/>
  <c r="P41" i="320" s="1"/>
  <c r="T21" i="310"/>
  <c r="T20" i="309"/>
  <c r="T35" i="304"/>
  <c r="T35" i="300"/>
  <c r="T31" i="297"/>
  <c r="T20" i="301"/>
  <c r="X20" i="296"/>
  <c r="Y20" i="296" s="1"/>
  <c r="T35" i="316"/>
  <c r="T28" i="319"/>
  <c r="T28" i="314"/>
  <c r="T27" i="314"/>
  <c r="T27" i="302"/>
  <c r="P40" i="301"/>
  <c r="P41" i="301" s="1"/>
  <c r="T33" i="293"/>
  <c r="T36" i="310"/>
  <c r="T26" i="307"/>
  <c r="T26" i="312"/>
  <c r="T35" i="310"/>
  <c r="T27" i="300"/>
  <c r="T31" i="306"/>
  <c r="T32" i="299"/>
  <c r="T33" i="301"/>
  <c r="T33" i="305"/>
  <c r="P40" i="304"/>
  <c r="P41" i="304" s="1"/>
  <c r="T35" i="318"/>
  <c r="T35" i="311"/>
  <c r="T22" i="320"/>
  <c r="T19" i="304"/>
  <c r="T19" i="320"/>
  <c r="T32" i="317"/>
  <c r="T37" i="309"/>
  <c r="T23" i="301"/>
  <c r="T20" i="304"/>
  <c r="T22" i="296"/>
  <c r="T25" i="302"/>
  <c r="T36" i="300"/>
  <c r="Y32" i="293"/>
  <c r="Y19" i="299"/>
  <c r="Y23" i="306"/>
  <c r="Y37" i="295"/>
  <c r="Y33" i="295"/>
  <c r="Y25" i="293"/>
  <c r="Y28" i="301"/>
  <c r="V26" i="319"/>
  <c r="U32" i="312"/>
  <c r="V19" i="313"/>
  <c r="V19" i="311"/>
  <c r="V28" i="301"/>
  <c r="V29" i="294"/>
  <c r="V26" i="294"/>
  <c r="Y29" i="294"/>
  <c r="U29" i="297"/>
  <c r="V35" i="319"/>
  <c r="Y22" i="315"/>
  <c r="U20" i="311"/>
  <c r="U33" i="298"/>
  <c r="U36" i="319"/>
  <c r="U19" i="313"/>
  <c r="U28" i="301"/>
  <c r="U25" i="319"/>
  <c r="U37" i="295"/>
  <c r="U22" i="305"/>
  <c r="Y33" i="298"/>
  <c r="Y33" i="303"/>
  <c r="U19" i="299"/>
  <c r="U22" i="301"/>
  <c r="Y37" i="312"/>
  <c r="U34" i="302"/>
  <c r="U26" i="294"/>
  <c r="V19" i="317"/>
  <c r="U21" i="303"/>
  <c r="U34" i="299"/>
  <c r="V29" i="297"/>
  <c r="V19" i="299"/>
  <c r="Y34" i="302"/>
  <c r="V33" i="298"/>
  <c r="V22" i="301"/>
  <c r="Y19" i="313"/>
  <c r="U35" i="314"/>
  <c r="U29" i="294"/>
  <c r="Y20" i="303"/>
  <c r="U23" i="306"/>
  <c r="U33" i="295"/>
  <c r="V23" i="312"/>
  <c r="V25" i="319"/>
  <c r="U25" i="306"/>
  <c r="V35" i="314"/>
  <c r="V23" i="306"/>
  <c r="V25" i="306"/>
  <c r="Y34" i="299"/>
  <c r="U25" i="293"/>
  <c r="U35" i="319"/>
  <c r="U25" i="309"/>
  <c r="U26" i="319"/>
  <c r="U23" i="312"/>
  <c r="U22" i="315"/>
  <c r="U33" i="303"/>
  <c r="V34" i="299"/>
  <c r="U19" i="317"/>
  <c r="U20" i="303"/>
  <c r="Y29" i="297"/>
  <c r="V20" i="303"/>
  <c r="V33" i="295"/>
  <c r="Y19" i="311"/>
  <c r="U37" i="313"/>
  <c r="U21" i="317"/>
  <c r="U19" i="311"/>
  <c r="V33" i="303"/>
  <c r="V37" i="295"/>
  <c r="Y34" i="309"/>
  <c r="Y37" i="313"/>
  <c r="U23" i="313"/>
  <c r="U26" i="300"/>
  <c r="U26" i="311"/>
  <c r="T37" i="294"/>
  <c r="Y33" i="317"/>
  <c r="U20" i="293"/>
  <c r="U24" i="304"/>
  <c r="U34" i="294"/>
  <c r="U31" i="299"/>
  <c r="Y26" i="314"/>
  <c r="U20" i="297"/>
  <c r="U30" i="304"/>
  <c r="V20" i="297"/>
  <c r="V24" i="305"/>
  <c r="U35" i="312"/>
  <c r="Y31" i="299"/>
  <c r="U26" i="315"/>
  <c r="U25" i="307"/>
  <c r="U28" i="294"/>
  <c r="U26" i="299"/>
  <c r="Y37" i="316"/>
  <c r="U31" i="293"/>
  <c r="U21" i="315"/>
  <c r="U26" i="316"/>
  <c r="U33" i="307"/>
  <c r="U28" i="310"/>
  <c r="U36" i="306"/>
  <c r="Y22" i="299"/>
  <c r="U35" i="305"/>
  <c r="U23" i="295"/>
  <c r="V37" i="313"/>
  <c r="V32" i="312"/>
  <c r="V25" i="296"/>
  <c r="U36" i="304"/>
  <c r="U34" i="306"/>
  <c r="Y34" i="306"/>
  <c r="U23" i="317"/>
  <c r="U27" i="313"/>
  <c r="U21" i="320"/>
  <c r="U24" i="309"/>
  <c r="U34" i="319"/>
  <c r="U22" i="306"/>
  <c r="U21" i="299"/>
  <c r="U27" i="299"/>
  <c r="U28" i="320"/>
  <c r="U32" i="315"/>
  <c r="U31" i="305"/>
  <c r="V30" i="296"/>
  <c r="Y25" i="296"/>
  <c r="V23" i="295"/>
  <c r="U21" i="307"/>
  <c r="U19" i="315"/>
  <c r="V21" i="297"/>
  <c r="Y19" i="294"/>
  <c r="Y21" i="297"/>
  <c r="V31" i="312"/>
  <c r="V27" i="315"/>
  <c r="U29" i="301"/>
  <c r="Y29" i="301"/>
  <c r="Y35" i="305"/>
  <c r="Y33" i="304"/>
  <c r="U37" i="314"/>
  <c r="V34" i="306"/>
  <c r="V19" i="296"/>
  <c r="Y23" i="295"/>
  <c r="U25" i="297"/>
  <c r="U30" i="296"/>
  <c r="U21" i="297"/>
  <c r="Y25" i="297"/>
  <c r="U19" i="296"/>
  <c r="U25" i="296"/>
  <c r="Y33" i="307"/>
  <c r="U34" i="309"/>
  <c r="Y28" i="294"/>
  <c r="V23" i="314"/>
  <c r="V27" i="313"/>
  <c r="V24" i="310"/>
  <c r="V28" i="294"/>
  <c r="U36" i="294"/>
  <c r="U23" i="314"/>
  <c r="V31" i="299"/>
  <c r="Y20" i="297"/>
  <c r="V23" i="296"/>
  <c r="U19" i="316"/>
  <c r="U31" i="316"/>
  <c r="U29" i="311"/>
  <c r="U34" i="310"/>
  <c r="U20" i="298"/>
  <c r="U22" i="316"/>
  <c r="V36" i="317"/>
  <c r="U33" i="319"/>
  <c r="U36" i="308"/>
  <c r="V19" i="294"/>
  <c r="Y19" i="296"/>
  <c r="Y27" i="299"/>
  <c r="Y25" i="312"/>
  <c r="U33" i="297"/>
  <c r="V36" i="299"/>
  <c r="Y37" i="304"/>
  <c r="U33" i="320"/>
  <c r="U28" i="298"/>
  <c r="Y36" i="297"/>
  <c r="V29" i="317"/>
  <c r="V22" i="306"/>
  <c r="Y24" i="309"/>
  <c r="U36" i="317"/>
  <c r="V36" i="308"/>
  <c r="Y33" i="297"/>
  <c r="Y22" i="308"/>
  <c r="Y23" i="296"/>
  <c r="U27" i="315"/>
  <c r="U37" i="307"/>
  <c r="U37" i="306"/>
  <c r="U37" i="294"/>
  <c r="V30" i="304"/>
  <c r="V37" i="294"/>
  <c r="V34" i="294"/>
  <c r="Y34" i="294"/>
  <c r="U27" i="304"/>
  <c r="U20" i="294"/>
  <c r="U36" i="297"/>
  <c r="V27" i="304"/>
  <c r="U19" i="314"/>
  <c r="V23" i="317"/>
  <c r="Y27" i="305"/>
  <c r="U24" i="314"/>
  <c r="Y37" i="298"/>
  <c r="Y29" i="317"/>
  <c r="Y20" i="294"/>
  <c r="Y27" i="315"/>
  <c r="U29" i="317"/>
  <c r="U27" i="306"/>
  <c r="U32" i="303"/>
  <c r="U21" i="304"/>
  <c r="V26" i="293"/>
  <c r="V33" i="304"/>
  <c r="Y33" i="316"/>
  <c r="Y34" i="313"/>
  <c r="U24" i="315"/>
  <c r="U22" i="308"/>
  <c r="U26" i="297"/>
  <c r="Y23" i="294"/>
  <c r="U32" i="306"/>
  <c r="U27" i="305"/>
  <c r="U36" i="303"/>
  <c r="U36" i="299"/>
  <c r="Y35" i="298"/>
  <c r="Y36" i="317"/>
  <c r="V20" i="293"/>
  <c r="V34" i="313"/>
  <c r="V34" i="310"/>
  <c r="V32" i="306"/>
  <c r="U23" i="294"/>
  <c r="V34" i="319"/>
  <c r="V33" i="316"/>
  <c r="V25" i="315"/>
  <c r="Y21" i="304"/>
  <c r="V23" i="294"/>
  <c r="V33" i="320"/>
  <c r="Y20" i="299"/>
  <c r="V28" i="299"/>
  <c r="Y35" i="317"/>
  <c r="Y30" i="311"/>
  <c r="U25" i="315"/>
  <c r="V20" i="299"/>
  <c r="U29" i="296"/>
  <c r="Y26" i="317"/>
  <c r="Y28" i="299"/>
  <c r="U28" i="318"/>
  <c r="U30" i="311"/>
  <c r="U30" i="309"/>
  <c r="V29" i="296"/>
  <c r="U34" i="303"/>
  <c r="U20" i="299"/>
  <c r="V26" i="297"/>
  <c r="U28" i="302"/>
  <c r="U35" i="298"/>
  <c r="U29" i="320"/>
  <c r="U28" i="299"/>
  <c r="U23" i="300"/>
  <c r="U23" i="296"/>
  <c r="Y20" i="307"/>
  <c r="V27" i="301"/>
  <c r="V33" i="299"/>
  <c r="U30" i="315"/>
  <c r="U27" i="303"/>
  <c r="U22" i="303"/>
  <c r="U20" i="296"/>
  <c r="Y33" i="299"/>
  <c r="Y26" i="305"/>
  <c r="U25" i="299"/>
  <c r="T37" i="304"/>
  <c r="U29" i="314"/>
  <c r="U26" i="305"/>
  <c r="V33" i="296"/>
  <c r="U21" i="293"/>
  <c r="V28" i="302"/>
  <c r="V20" i="298"/>
  <c r="V24" i="315"/>
  <c r="V29" i="320"/>
  <c r="V36" i="303"/>
  <c r="V24" i="298"/>
  <c r="U34" i="311"/>
  <c r="U24" i="298"/>
  <c r="Y27" i="294"/>
  <c r="Y30" i="315"/>
  <c r="U30" i="317"/>
  <c r="U27" i="301"/>
  <c r="U33" i="296"/>
  <c r="V37" i="304"/>
  <c r="U32" i="320"/>
  <c r="U26" i="308"/>
  <c r="U33" i="299"/>
  <c r="U30" i="300"/>
  <c r="Y32" i="320"/>
  <c r="Y29" i="314"/>
  <c r="U29" i="313"/>
  <c r="U27" i="296"/>
  <c r="V29" i="313"/>
  <c r="V25" i="300"/>
  <c r="V26" i="305"/>
  <c r="V20" i="296"/>
  <c r="Y29" i="296"/>
  <c r="Y27" i="301"/>
  <c r="U29" i="316"/>
  <c r="U24" i="312"/>
  <c r="U24" i="317"/>
  <c r="U37" i="310"/>
  <c r="V29" i="314"/>
  <c r="V26" i="308"/>
  <c r="V29" i="310"/>
  <c r="U22" i="319"/>
  <c r="U25" i="300"/>
  <c r="U29" i="310"/>
  <c r="U23" i="308"/>
  <c r="V21" i="293"/>
  <c r="V27" i="303"/>
  <c r="Y30" i="300"/>
  <c r="U32" i="293"/>
  <c r="U20" i="308"/>
  <c r="U23" i="302"/>
  <c r="V27" i="296"/>
  <c r="U19" i="319"/>
  <c r="V37" i="310"/>
  <c r="V23" i="308"/>
  <c r="T37" i="302"/>
  <c r="Y29" i="310"/>
  <c r="U27" i="318"/>
  <c r="U37" i="304"/>
  <c r="U27" i="294"/>
  <c r="V32" i="320"/>
  <c r="V29" i="316"/>
  <c r="V30" i="317"/>
  <c r="U20" i="307"/>
  <c r="Y25" i="299"/>
  <c r="V37" i="320"/>
  <c r="V23" i="302"/>
  <c r="V27" i="294"/>
  <c r="Y21" i="293"/>
  <c r="V22" i="303"/>
  <c r="V27" i="318"/>
  <c r="V22" i="319"/>
  <c r="Y27" i="298"/>
  <c r="U32" i="311"/>
  <c r="U33" i="306"/>
  <c r="U36" i="302"/>
  <c r="V20" i="308"/>
  <c r="V20" i="307"/>
  <c r="V30" i="315"/>
  <c r="V24" i="312"/>
  <c r="V19" i="319"/>
  <c r="V24" i="317"/>
  <c r="V34" i="311"/>
  <c r="U37" i="303"/>
  <c r="U34" i="305"/>
  <c r="U31" i="294"/>
  <c r="V35" i="301"/>
  <c r="V31" i="294"/>
  <c r="V28" i="300"/>
  <c r="Y28" i="300"/>
  <c r="V34" i="305"/>
  <c r="Y28" i="302"/>
  <c r="Y26" i="297"/>
  <c r="Y37" i="297"/>
  <c r="Y33" i="300"/>
  <c r="V35" i="298"/>
  <c r="V35" i="294"/>
  <c r="Y25" i="315"/>
  <c r="V35" i="302"/>
  <c r="V31" i="305"/>
  <c r="Y27" i="311"/>
  <c r="U31" i="314"/>
  <c r="U23" i="316"/>
  <c r="U22" i="299"/>
  <c r="Y35" i="302"/>
  <c r="V23" i="316"/>
  <c r="V37" i="314"/>
  <c r="V36" i="309"/>
  <c r="V35" i="305"/>
  <c r="Y34" i="303"/>
  <c r="Y23" i="300"/>
  <c r="V22" i="299"/>
  <c r="Y32" i="298"/>
  <c r="V21" i="315"/>
  <c r="V19" i="315"/>
  <c r="U35" i="302"/>
  <c r="U32" i="298"/>
  <c r="U33" i="304"/>
  <c r="V33" i="307"/>
  <c r="V32" i="298"/>
  <c r="V29" i="301"/>
  <c r="V36" i="304"/>
  <c r="Y35" i="319"/>
  <c r="Y37" i="319"/>
  <c r="Y33" i="312"/>
  <c r="V33" i="311"/>
  <c r="V35" i="306"/>
  <c r="V28" i="305"/>
  <c r="Y23" i="305"/>
  <c r="Y20" i="293"/>
  <c r="U26" i="293"/>
  <c r="V31" i="293"/>
  <c r="V28" i="310"/>
  <c r="U26" i="310"/>
  <c r="U27" i="311"/>
  <c r="V35" i="308"/>
  <c r="V26" i="316"/>
  <c r="V26" i="310"/>
  <c r="U33" i="310"/>
  <c r="U22" i="313"/>
  <c r="U32" i="318"/>
  <c r="V31" i="314"/>
  <c r="U35" i="308"/>
  <c r="V32" i="318"/>
  <c r="V27" i="311"/>
  <c r="V36" i="306"/>
  <c r="U25" i="316"/>
  <c r="Y19" i="315"/>
  <c r="U36" i="320"/>
  <c r="V27" i="317"/>
  <c r="V22" i="314"/>
  <c r="V36" i="305"/>
  <c r="V28" i="318"/>
  <c r="U19" i="312"/>
  <c r="Y21" i="319"/>
  <c r="Y22" i="302"/>
  <c r="V26" i="309"/>
  <c r="U30" i="312"/>
  <c r="Y35" i="309"/>
  <c r="U27" i="319"/>
  <c r="U31" i="308"/>
  <c r="U28" i="296"/>
  <c r="U28" i="314"/>
  <c r="U35" i="307"/>
  <c r="Y21" i="294"/>
  <c r="U27" i="302"/>
  <c r="V34" i="317"/>
  <c r="V36" i="314"/>
  <c r="V30" i="300"/>
  <c r="Y24" i="298"/>
  <c r="Y37" i="307"/>
  <c r="Y23" i="302"/>
  <c r="Y31" i="305"/>
  <c r="Y27" i="303"/>
  <c r="Y25" i="300"/>
  <c r="Y19" i="310"/>
  <c r="V32" i="301"/>
  <c r="Y35" i="296"/>
  <c r="U34" i="318"/>
  <c r="U28" i="307"/>
  <c r="U30" i="318"/>
  <c r="Y35" i="294"/>
  <c r="V19" i="316"/>
  <c r="V31" i="316"/>
  <c r="V36" i="315"/>
  <c r="U31" i="317"/>
  <c r="V27" i="305"/>
  <c r="V37" i="307"/>
  <c r="Y36" i="309"/>
  <c r="Y25" i="310"/>
  <c r="U34" i="314"/>
  <c r="U26" i="317"/>
  <c r="U33" i="313"/>
  <c r="U36" i="309"/>
  <c r="U35" i="294"/>
  <c r="V23" i="300"/>
  <c r="V34" i="303"/>
  <c r="V24" i="294"/>
  <c r="V29" i="311"/>
  <c r="Y32" i="300"/>
  <c r="V20" i="312"/>
  <c r="V30" i="309"/>
  <c r="Y22" i="304"/>
  <c r="U34" i="313"/>
  <c r="U37" i="302"/>
  <c r="U20" i="305"/>
  <c r="U32" i="301"/>
  <c r="V30" i="311"/>
  <c r="Y29" i="308"/>
  <c r="U25" i="301"/>
  <c r="Y33" i="301"/>
  <c r="U36" i="315"/>
  <c r="Y21" i="308"/>
  <c r="V22" i="308"/>
  <c r="Y32" i="318"/>
  <c r="Y21" i="313"/>
  <c r="V22" i="320"/>
  <c r="Y29" i="305"/>
  <c r="U35" i="317"/>
  <c r="U33" i="316"/>
  <c r="Y29" i="311"/>
  <c r="V35" i="317"/>
  <c r="V26" i="317"/>
  <c r="V37" i="302"/>
  <c r="Y36" i="298"/>
  <c r="Y21" i="311"/>
  <c r="U19" i="297"/>
  <c r="U19" i="318"/>
  <c r="U30" i="298"/>
  <c r="V22" i="297"/>
  <c r="U26" i="320"/>
  <c r="U22" i="320"/>
  <c r="U34" i="315"/>
  <c r="U36" i="298"/>
  <c r="U26" i="298"/>
  <c r="V21" i="320"/>
  <c r="V24" i="314"/>
  <c r="V37" i="306"/>
  <c r="V32" i="303"/>
  <c r="Y19" i="314"/>
  <c r="Y29" i="302"/>
  <c r="U19" i="307"/>
  <c r="U31" i="310"/>
  <c r="U31" i="304"/>
  <c r="U22" i="298"/>
  <c r="V21" i="299"/>
  <c r="V27" i="299"/>
  <c r="Y27" i="313"/>
  <c r="V29" i="308"/>
  <c r="V25" i="303"/>
  <c r="Y34" i="320"/>
  <c r="Y31" i="306"/>
  <c r="U25" i="311"/>
  <c r="U27" i="310"/>
  <c r="U24" i="294"/>
  <c r="Y22" i="320"/>
  <c r="V19" i="314"/>
  <c r="V20" i="305"/>
  <c r="V36" i="298"/>
  <c r="V33" i="297"/>
  <c r="Y20" i="295"/>
  <c r="U29" i="318"/>
  <c r="U19" i="304"/>
  <c r="U34" i="301"/>
  <c r="V31" i="304"/>
  <c r="V26" i="301"/>
  <c r="V29" i="305"/>
  <c r="Y21" i="307"/>
  <c r="Y30" i="304"/>
  <c r="Y25" i="301"/>
  <c r="U30" i="307"/>
  <c r="U31" i="302"/>
  <c r="U26" i="301"/>
  <c r="U28" i="297"/>
  <c r="V22" i="316"/>
  <c r="V34" i="301"/>
  <c r="V28" i="307"/>
  <c r="V36" i="297"/>
  <c r="V26" i="295"/>
  <c r="Y22" i="306"/>
  <c r="Y21" i="299"/>
  <c r="U24" i="307"/>
  <c r="U29" i="315"/>
  <c r="Y35" i="311"/>
  <c r="U34" i="320"/>
  <c r="U35" i="311"/>
  <c r="U31" i="306"/>
  <c r="U21" i="306"/>
  <c r="U31" i="300"/>
  <c r="V27" i="306"/>
  <c r="V22" i="310"/>
  <c r="U32" i="310"/>
  <c r="Y19" i="318"/>
  <c r="Y19" i="293"/>
  <c r="Y22" i="298"/>
  <c r="U19" i="293"/>
  <c r="U35" i="318"/>
  <c r="U20" i="312"/>
  <c r="U33" i="308"/>
  <c r="U23" i="304"/>
  <c r="U22" i="297"/>
  <c r="V29" i="318"/>
  <c r="V33" i="319"/>
  <c r="V24" i="309"/>
  <c r="V21" i="307"/>
  <c r="Y27" i="304"/>
  <c r="V24" i="295"/>
  <c r="U22" i="310"/>
  <c r="U29" i="308"/>
  <c r="U29" i="302"/>
  <c r="V22" i="309"/>
  <c r="U24" i="316"/>
  <c r="U26" i="295"/>
  <c r="V34" i="318"/>
  <c r="V28" i="298"/>
  <c r="V20" i="295"/>
  <c r="V32" i="299"/>
  <c r="Y24" i="307"/>
  <c r="U23" i="320"/>
  <c r="U29" i="293"/>
  <c r="V20" i="294"/>
  <c r="Y36" i="308"/>
  <c r="Y36" i="307"/>
  <c r="V25" i="295"/>
  <c r="V30" i="298"/>
  <c r="Y31" i="300"/>
  <c r="U29" i="305"/>
  <c r="U20" i="295"/>
  <c r="V34" i="315"/>
  <c r="V37" i="315"/>
  <c r="V30" i="318"/>
  <c r="V27" i="310"/>
  <c r="V31" i="300"/>
  <c r="V21" i="304"/>
  <c r="U25" i="303"/>
  <c r="V19" i="304"/>
  <c r="V29" i="302"/>
  <c r="Y32" i="303"/>
  <c r="U24" i="313"/>
  <c r="U26" i="313"/>
  <c r="V27" i="320"/>
  <c r="V37" i="301"/>
  <c r="V34" i="298"/>
  <c r="V28" i="295"/>
  <c r="U25" i="310"/>
  <c r="U24" i="295"/>
  <c r="V19" i="318"/>
  <c r="V23" i="298"/>
  <c r="Y22" i="319"/>
  <c r="V31" i="302"/>
  <c r="V33" i="302"/>
  <c r="U20" i="319"/>
  <c r="Y23" i="298"/>
  <c r="V26" i="320"/>
  <c r="V22" i="293"/>
  <c r="V31" i="310"/>
  <c r="V23" i="304"/>
  <c r="Y32" i="299"/>
  <c r="Y27" i="296"/>
  <c r="Y22" i="309"/>
  <c r="Y19" i="302"/>
  <c r="Y31" i="310"/>
  <c r="V26" i="313"/>
  <c r="Y29" i="313"/>
  <c r="Y30" i="295"/>
  <c r="V28" i="316"/>
  <c r="Y34" i="318"/>
  <c r="V33" i="308"/>
  <c r="V28" i="297"/>
  <c r="U32" i="316"/>
  <c r="U36" i="310"/>
  <c r="U24" i="302"/>
  <c r="U37" i="301"/>
  <c r="U27" i="300"/>
  <c r="U33" i="302"/>
  <c r="U34" i="295"/>
  <c r="V31" i="306"/>
  <c r="V25" i="299"/>
  <c r="U34" i="293"/>
  <c r="U27" i="316"/>
  <c r="U28" i="316"/>
  <c r="U33" i="305"/>
  <c r="U34" i="307"/>
  <c r="U30" i="295"/>
  <c r="Y30" i="298"/>
  <c r="V33" i="301"/>
  <c r="Y33" i="302"/>
  <c r="Y32" i="310"/>
  <c r="Y32" i="307"/>
  <c r="U27" i="320"/>
  <c r="U36" i="293"/>
  <c r="V30" i="307"/>
  <c r="Y19" i="319"/>
  <c r="U22" i="293"/>
  <c r="Y37" i="301"/>
  <c r="V34" i="320"/>
  <c r="V36" i="307"/>
  <c r="V33" i="305"/>
  <c r="Y26" i="308"/>
  <c r="Y33" i="296"/>
  <c r="U23" i="298"/>
  <c r="U32" i="299"/>
  <c r="V36" i="293"/>
  <c r="V24" i="313"/>
  <c r="V32" i="307"/>
  <c r="V30" i="295"/>
  <c r="Y24" i="295"/>
  <c r="Y23" i="304"/>
  <c r="L29" i="321"/>
  <c r="U36" i="307"/>
  <c r="U33" i="301"/>
  <c r="Y19" i="297"/>
  <c r="V32" i="310"/>
  <c r="V25" i="310"/>
  <c r="Y22" i="303"/>
  <c r="U32" i="307"/>
  <c r="V20" i="319"/>
  <c r="V24" i="307"/>
  <c r="V19" i="297"/>
  <c r="Y33" i="305"/>
  <c r="Y33" i="308"/>
  <c r="Y31" i="308"/>
  <c r="U26" i="309"/>
  <c r="U29" i="312"/>
  <c r="U21" i="301"/>
  <c r="V25" i="304"/>
  <c r="V21" i="301"/>
  <c r="V19" i="295"/>
  <c r="Y35" i="303"/>
  <c r="V35" i="316"/>
  <c r="U19" i="301"/>
  <c r="U35" i="316"/>
  <c r="U37" i="298"/>
  <c r="U19" i="302"/>
  <c r="V27" i="302"/>
  <c r="V34" i="300"/>
  <c r="V24" i="302"/>
  <c r="U19" i="308"/>
  <c r="U35" i="303"/>
  <c r="U34" i="300"/>
  <c r="V33" i="315"/>
  <c r="V36" i="316"/>
  <c r="V30" i="313"/>
  <c r="V34" i="296"/>
  <c r="U37" i="300"/>
  <c r="U30" i="316"/>
  <c r="Y26" i="309"/>
  <c r="Y33" i="293"/>
  <c r="U26" i="312"/>
  <c r="U28" i="313"/>
  <c r="U30" i="313"/>
  <c r="U27" i="297"/>
  <c r="V32" i="316"/>
  <c r="V20" i="302"/>
  <c r="V37" i="298"/>
  <c r="V27" i="300"/>
  <c r="V24" i="299"/>
  <c r="V32" i="296"/>
  <c r="Y27" i="314"/>
  <c r="Y28" i="296"/>
  <c r="V31" i="309"/>
  <c r="V26" i="307"/>
  <c r="V37" i="300"/>
  <c r="V37" i="308"/>
  <c r="V35" i="297"/>
  <c r="U22" i="302"/>
  <c r="U37" i="305"/>
  <c r="U34" i="298"/>
  <c r="T37" i="293"/>
  <c r="V30" i="316"/>
  <c r="V25" i="316"/>
  <c r="V25" i="311"/>
  <c r="V24" i="316"/>
  <c r="V22" i="302"/>
  <c r="Y24" i="318"/>
  <c r="Y19" i="309"/>
  <c r="Y35" i="297"/>
  <c r="Y30" i="296"/>
  <c r="U32" i="295"/>
  <c r="U34" i="296"/>
  <c r="Y30" i="313"/>
  <c r="V28" i="311"/>
  <c r="V19" i="302"/>
  <c r="V30" i="297"/>
  <c r="Y19" i="301"/>
  <c r="Y20" i="317"/>
  <c r="U28" i="311"/>
  <c r="Y24" i="299"/>
  <c r="U24" i="319"/>
  <c r="U22" i="309"/>
  <c r="U35" i="310"/>
  <c r="V27" i="314"/>
  <c r="V35" i="309"/>
  <c r="V27" i="297"/>
  <c r="Y27" i="297"/>
  <c r="Y37" i="308"/>
  <c r="Y28" i="316"/>
  <c r="Y32" i="296"/>
  <c r="U24" i="299"/>
  <c r="Y34" i="298"/>
  <c r="Y34" i="300"/>
  <c r="Y28" i="313"/>
  <c r="Y21" i="301"/>
  <c r="T37" i="300"/>
  <c r="Y26" i="312"/>
  <c r="U33" i="315"/>
  <c r="U27" i="314"/>
  <c r="U28" i="295"/>
  <c r="V33" i="293"/>
  <c r="V20" i="317"/>
  <c r="V19" i="308"/>
  <c r="V37" i="305"/>
  <c r="V21" i="294"/>
  <c r="Y28" i="310"/>
  <c r="Y36" i="316"/>
  <c r="Y25" i="304"/>
  <c r="U25" i="304"/>
  <c r="U19" i="295"/>
  <c r="Y30" i="312"/>
  <c r="V35" i="310"/>
  <c r="V30" i="312"/>
  <c r="V34" i="295"/>
  <c r="Y28" i="295"/>
  <c r="Y26" i="318"/>
  <c r="Y29" i="312"/>
  <c r="U31" i="309"/>
  <c r="U35" i="297"/>
  <c r="V27" i="316"/>
  <c r="V31" i="308"/>
  <c r="V26" i="312"/>
  <c r="U36" i="313"/>
  <c r="U28" i="319"/>
  <c r="Y34" i="307"/>
  <c r="Y31" i="309"/>
  <c r="U37" i="293"/>
  <c r="U22" i="311"/>
  <c r="U35" i="309"/>
  <c r="V30" i="320"/>
  <c r="V28" i="319"/>
  <c r="Y24" i="316"/>
  <c r="U30" i="320"/>
  <c r="U33" i="293"/>
  <c r="U19" i="309"/>
  <c r="U26" i="307"/>
  <c r="U20" i="302"/>
  <c r="U30" i="297"/>
  <c r="U25" i="295"/>
  <c r="T37" i="298"/>
  <c r="V35" i="311"/>
  <c r="V24" i="319"/>
  <c r="V28" i="313"/>
  <c r="V34" i="307"/>
  <c r="V25" i="297"/>
  <c r="Y26" i="320"/>
  <c r="Y26" i="316"/>
  <c r="Y32" i="301"/>
  <c r="U35" i="293"/>
  <c r="U20" i="317"/>
  <c r="U36" i="316"/>
  <c r="U37" i="308"/>
  <c r="U21" i="294"/>
  <c r="U32" i="296"/>
  <c r="V34" i="293"/>
  <c r="V35" i="293"/>
  <c r="V36" i="313"/>
  <c r="V29" i="312"/>
  <c r="V19" i="301"/>
  <c r="V28" i="296"/>
  <c r="V32" i="295"/>
  <c r="Y32" i="295"/>
  <c r="Y30" i="297"/>
  <c r="Y30" i="318"/>
  <c r="Y34" i="301"/>
  <c r="Y37" i="305"/>
  <c r="Y32" i="316"/>
  <c r="V19" i="293"/>
  <c r="Y33" i="319"/>
  <c r="Y27" i="306"/>
  <c r="Y25" i="295"/>
  <c r="Y35" i="310"/>
  <c r="Y35" i="293"/>
  <c r="V35" i="303"/>
  <c r="Y26" i="307"/>
  <c r="Y28" i="307"/>
  <c r="V19" i="309"/>
  <c r="V36" i="310"/>
  <c r="Y36" i="310"/>
  <c r="AA38" i="321"/>
  <c r="AA19" i="321"/>
  <c r="AA46" i="321"/>
  <c r="S40" i="293"/>
  <c r="S41" i="293" s="1"/>
  <c r="Y29" i="303"/>
  <c r="Y20" i="304"/>
  <c r="Y37" i="315"/>
  <c r="U23" i="318"/>
  <c r="U21" i="305"/>
  <c r="U22" i="304"/>
  <c r="U19" i="310"/>
  <c r="V22" i="307"/>
  <c r="Y22" i="312"/>
  <c r="Y25" i="307"/>
  <c r="Y21" i="312"/>
  <c r="Y36" i="294"/>
  <c r="V32" i="293"/>
  <c r="V33" i="318"/>
  <c r="V19" i="310"/>
  <c r="V24" i="300"/>
  <c r="V21" i="302"/>
  <c r="Y20" i="316"/>
  <c r="Y27" i="309"/>
  <c r="U24" i="318"/>
  <c r="U33" i="317"/>
  <c r="U20" i="318"/>
  <c r="U36" i="312"/>
  <c r="U23" i="311"/>
  <c r="U35" i="301"/>
  <c r="U29" i="303"/>
  <c r="U31" i="303"/>
  <c r="U33" i="300"/>
  <c r="U19" i="305"/>
  <c r="U29" i="295"/>
  <c r="Y37" i="309"/>
  <c r="V24" i="318"/>
  <c r="V27" i="307"/>
  <c r="V23" i="311"/>
  <c r="V32" i="311"/>
  <c r="V30" i="299"/>
  <c r="Y34" i="308"/>
  <c r="Y30" i="308"/>
  <c r="Y31" i="294"/>
  <c r="U37" i="316"/>
  <c r="U34" i="317"/>
  <c r="U26" i="306"/>
  <c r="U28" i="304"/>
  <c r="U21" i="295"/>
  <c r="V26" i="314"/>
  <c r="V25" i="320"/>
  <c r="V20" i="316"/>
  <c r="V23" i="307"/>
  <c r="V23" i="301"/>
  <c r="V31" i="303"/>
  <c r="V32" i="297"/>
  <c r="Y33" i="318"/>
  <c r="Y23" i="307"/>
  <c r="Y23" i="293"/>
  <c r="V25" i="302"/>
  <c r="Y23" i="301"/>
  <c r="U23" i="319"/>
  <c r="U27" i="293"/>
  <c r="U30" i="293"/>
  <c r="U37" i="309"/>
  <c r="U32" i="297"/>
  <c r="U20" i="300"/>
  <c r="U24" i="300"/>
  <c r="Y36" i="300"/>
  <c r="V31" i="313"/>
  <c r="V32" i="314"/>
  <c r="V26" i="306"/>
  <c r="V37" i="309"/>
  <c r="V25" i="308"/>
  <c r="V26" i="299"/>
  <c r="V32" i="302"/>
  <c r="V29" i="295"/>
  <c r="Y30" i="299"/>
  <c r="Y23" i="309"/>
  <c r="Y22" i="317"/>
  <c r="Y32" i="308"/>
  <c r="Y36" i="305"/>
  <c r="V36" i="300"/>
  <c r="U26" i="318"/>
  <c r="U20" i="316"/>
  <c r="U27" i="309"/>
  <c r="U25" i="305"/>
  <c r="U31" i="301"/>
  <c r="U27" i="307"/>
  <c r="U21" i="308"/>
  <c r="U32" i="305"/>
  <c r="U28" i="300"/>
  <c r="U31" i="295"/>
  <c r="U21" i="302"/>
  <c r="U22" i="295"/>
  <c r="U37" i="297"/>
  <c r="Y24" i="310"/>
  <c r="V26" i="315"/>
  <c r="V20" i="315"/>
  <c r="V27" i="309"/>
  <c r="V19" i="307"/>
  <c r="V20" i="304"/>
  <c r="V33" i="306"/>
  <c r="V22" i="300"/>
  <c r="V31" i="295"/>
  <c r="Y28" i="309"/>
  <c r="U37" i="318"/>
  <c r="Y22" i="295"/>
  <c r="V32" i="309"/>
  <c r="V21" i="295"/>
  <c r="V37" i="297"/>
  <c r="U32" i="302"/>
  <c r="U30" i="299"/>
  <c r="U35" i="296"/>
  <c r="V33" i="313"/>
  <c r="V23" i="297"/>
  <c r="Y35" i="312"/>
  <c r="Y19" i="305"/>
  <c r="Y31" i="296"/>
  <c r="Y31" i="298"/>
  <c r="V29" i="315"/>
  <c r="V21" i="300"/>
  <c r="U32" i="309"/>
  <c r="V29" i="304"/>
  <c r="V31" i="301"/>
  <c r="U37" i="319"/>
  <c r="U20" i="315"/>
  <c r="U29" i="304"/>
  <c r="U22" i="307"/>
  <c r="U22" i="312"/>
  <c r="U20" i="304"/>
  <c r="U24" i="306"/>
  <c r="U24" i="305"/>
  <c r="U19" i="298"/>
  <c r="U31" i="296"/>
  <c r="Y26" i="299"/>
  <c r="V35" i="312"/>
  <c r="V27" i="293"/>
  <c r="V23" i="310"/>
  <c r="V33" i="300"/>
  <c r="V36" i="302"/>
  <c r="V25" i="305"/>
  <c r="Y24" i="306"/>
  <c r="Y32" i="302"/>
  <c r="Y33" i="306"/>
  <c r="U25" i="308"/>
  <c r="V20" i="314"/>
  <c r="V21" i="308"/>
  <c r="Y36" i="312"/>
  <c r="Y31" i="315"/>
  <c r="U37" i="320"/>
  <c r="Y33" i="309"/>
  <c r="U28" i="312"/>
  <c r="U21" i="313"/>
  <c r="U31" i="313"/>
  <c r="U31" i="311"/>
  <c r="Y32" i="309"/>
  <c r="V23" i="293"/>
  <c r="V34" i="308"/>
  <c r="V31" i="307"/>
  <c r="V29" i="309"/>
  <c r="V19" i="305"/>
  <c r="V22" i="304"/>
  <c r="V25" i="307"/>
  <c r="V32" i="300"/>
  <c r="V21" i="305"/>
  <c r="V22" i="295"/>
  <c r="Y21" i="305"/>
  <c r="U23" i="310"/>
  <c r="V29" i="300"/>
  <c r="Y23" i="297"/>
  <c r="U23" i="293"/>
  <c r="U32" i="314"/>
  <c r="U24" i="320"/>
  <c r="U26" i="314"/>
  <c r="U28" i="315"/>
  <c r="U20" i="314"/>
  <c r="Y28" i="304"/>
  <c r="Y32" i="317"/>
  <c r="U20" i="320"/>
  <c r="U32" i="317"/>
  <c r="Y32" i="297"/>
  <c r="U28" i="317"/>
  <c r="U21" i="312"/>
  <c r="U33" i="318"/>
  <c r="U21" i="311"/>
  <c r="U36" i="300"/>
  <c r="U20" i="306"/>
  <c r="U22" i="300"/>
  <c r="V24" i="320"/>
  <c r="V24" i="293"/>
  <c r="V30" i="308"/>
  <c r="V31" i="315"/>
  <c r="V21" i="312"/>
  <c r="V22" i="312"/>
  <c r="V33" i="309"/>
  <c r="V29" i="303"/>
  <c r="V24" i="306"/>
  <c r="V20" i="300"/>
  <c r="V37" i="303"/>
  <c r="V35" i="296"/>
  <c r="Y37" i="296"/>
  <c r="Y20" i="300"/>
  <c r="Y21" i="295"/>
  <c r="U28" i="309"/>
  <c r="V34" i="314"/>
  <c r="V28" i="315"/>
  <c r="U31" i="307"/>
  <c r="U21" i="300"/>
  <c r="U25" i="302"/>
  <c r="U22" i="317"/>
  <c r="U23" i="307"/>
  <c r="Y28" i="315"/>
  <c r="Y23" i="311"/>
  <c r="U27" i="317"/>
  <c r="U25" i="320"/>
  <c r="U23" i="309"/>
  <c r="U19" i="303"/>
  <c r="U29" i="300"/>
  <c r="U27" i="298"/>
  <c r="Y31" i="295"/>
  <c r="V23" i="319"/>
  <c r="V26" i="318"/>
  <c r="V21" i="313"/>
  <c r="V33" i="317"/>
  <c r="V31" i="311"/>
  <c r="V28" i="309"/>
  <c r="V20" i="306"/>
  <c r="V27" i="298"/>
  <c r="V37" i="296"/>
  <c r="V31" i="298"/>
  <c r="V31" i="296"/>
  <c r="Y31" i="301"/>
  <c r="Y25" i="302"/>
  <c r="Y23" i="318"/>
  <c r="Y25" i="305"/>
  <c r="U23" i="301"/>
  <c r="Y31" i="311"/>
  <c r="U33" i="309"/>
  <c r="Y21" i="302"/>
  <c r="U22" i="318"/>
  <c r="U29" i="309"/>
  <c r="Y35" i="301"/>
  <c r="Y22" i="300"/>
  <c r="U34" i="308"/>
  <c r="U24" i="310"/>
  <c r="U32" i="308"/>
  <c r="U31" i="298"/>
  <c r="U32" i="300"/>
  <c r="Y26" i="315"/>
  <c r="V19" i="320"/>
  <c r="V22" i="317"/>
  <c r="V32" i="317"/>
  <c r="V23" i="318"/>
  <c r="V21" i="311"/>
  <c r="V23" i="309"/>
  <c r="V32" i="305"/>
  <c r="V19" i="303"/>
  <c r="V36" i="294"/>
  <c r="Y23" i="314"/>
  <c r="Y23" i="310"/>
  <c r="Y19" i="307"/>
  <c r="U37" i="315"/>
  <c r="U36" i="305"/>
  <c r="V22" i="296"/>
  <c r="U19" i="320"/>
  <c r="U24" i="293"/>
  <c r="U30" i="308"/>
  <c r="S40" i="315"/>
  <c r="S41" i="315" s="1"/>
  <c r="Y29" i="309"/>
  <c r="Y32" i="305"/>
  <c r="Y19" i="303"/>
  <c r="U31" i="315"/>
  <c r="U23" i="297"/>
  <c r="U37" i="296"/>
  <c r="U22" i="296"/>
  <c r="V28" i="317"/>
  <c r="V28" i="304"/>
  <c r="V19" i="298"/>
  <c r="V22" i="298"/>
  <c r="Y26" i="306"/>
  <c r="Y31" i="313"/>
  <c r="Y24" i="300"/>
  <c r="AA11" i="321"/>
  <c r="AA28" i="321"/>
  <c r="AA45" i="321"/>
  <c r="Q40" i="293"/>
  <c r="Q41" i="293" s="1"/>
  <c r="R40" i="298"/>
  <c r="R41" i="298" s="1"/>
  <c r="S40" i="319"/>
  <c r="S41" i="319" s="1"/>
  <c r="Y20" i="309"/>
  <c r="U32" i="319"/>
  <c r="U36" i="311"/>
  <c r="U29" i="299"/>
  <c r="U24" i="301"/>
  <c r="U31" i="320"/>
  <c r="U20" i="301"/>
  <c r="Y25" i="294"/>
  <c r="S40" i="294"/>
  <c r="S41" i="294" s="1"/>
  <c r="U21" i="316"/>
  <c r="U21" i="310"/>
  <c r="R40" i="318"/>
  <c r="R41" i="318" s="1"/>
  <c r="U35" i="320"/>
  <c r="U34" i="312"/>
  <c r="U29" i="306"/>
  <c r="U32" i="294"/>
  <c r="V22" i="311"/>
  <c r="V35" i="307"/>
  <c r="Y34" i="319"/>
  <c r="Y27" i="302"/>
  <c r="Y21" i="320"/>
  <c r="U20" i="310"/>
  <c r="U35" i="300"/>
  <c r="U25" i="294"/>
  <c r="U36" i="296"/>
  <c r="Y22" i="311"/>
  <c r="Y28" i="311"/>
  <c r="Y20" i="302"/>
  <c r="Y24" i="302"/>
  <c r="Y34" i="293"/>
  <c r="R40" i="317"/>
  <c r="Y32" i="294"/>
  <c r="Y35" i="300"/>
  <c r="U31" i="319"/>
  <c r="U20" i="309"/>
  <c r="U34" i="304"/>
  <c r="Y35" i="307"/>
  <c r="Y24" i="308"/>
  <c r="U21" i="319"/>
  <c r="Y36" i="295"/>
  <c r="Q40" i="300"/>
  <c r="Q41" i="300" s="1"/>
  <c r="R40" i="316"/>
  <c r="S40" i="309"/>
  <c r="S41" i="309" s="1"/>
  <c r="Y30" i="320"/>
  <c r="V37" i="293"/>
  <c r="V25" i="294"/>
  <c r="V22" i="294"/>
  <c r="U23" i="303"/>
  <c r="U36" i="295"/>
  <c r="Y37" i="320"/>
  <c r="Y31" i="319"/>
  <c r="U21" i="309"/>
  <c r="U26" i="304"/>
  <c r="V27" i="319"/>
  <c r="Y35" i="316"/>
  <c r="V28" i="314"/>
  <c r="V36" i="295"/>
  <c r="Y34" i="296"/>
  <c r="O41" i="319"/>
  <c r="AA47" i="321"/>
  <c r="AA64" i="321"/>
  <c r="AA48" i="321"/>
  <c r="AA37" i="321"/>
  <c r="AA20" i="321"/>
  <c r="AA56" i="321"/>
  <c r="AA30" i="321"/>
  <c r="AA10" i="321"/>
  <c r="AA29" i="321"/>
  <c r="AA27" i="321"/>
  <c r="AA39" i="321"/>
  <c r="AA66" i="321"/>
  <c r="AA21" i="321"/>
  <c r="AA63" i="321"/>
  <c r="AA65" i="321"/>
  <c r="AA54" i="321"/>
  <c r="AA18" i="321"/>
  <c r="AA9" i="321"/>
  <c r="AA12" i="321"/>
  <c r="AA57" i="321"/>
  <c r="AA36" i="321"/>
  <c r="AA55" i="321"/>
  <c r="Q40" i="317"/>
  <c r="R40" i="302"/>
  <c r="R40" i="294"/>
  <c r="S40" i="308"/>
  <c r="U32" i="313"/>
  <c r="U30" i="314"/>
  <c r="U37" i="317"/>
  <c r="U28" i="305"/>
  <c r="U31" i="297"/>
  <c r="T37" i="317"/>
  <c r="V31" i="318"/>
  <c r="V36" i="311"/>
  <c r="V19" i="300"/>
  <c r="V23" i="303"/>
  <c r="T37" i="312"/>
  <c r="O41" i="307"/>
  <c r="Q40" i="301"/>
  <c r="S40" i="316"/>
  <c r="Y36" i="320"/>
  <c r="U35" i="313"/>
  <c r="V30" i="314"/>
  <c r="V27" i="308"/>
  <c r="V26" i="304"/>
  <c r="Q40" i="316"/>
  <c r="R40" i="301"/>
  <c r="S40" i="300"/>
  <c r="Y35" i="320"/>
  <c r="U25" i="313"/>
  <c r="V21" i="318"/>
  <c r="V21" i="310"/>
  <c r="V31" i="297"/>
  <c r="V35" i="299"/>
  <c r="Y24" i="296"/>
  <c r="O41" i="314"/>
  <c r="O41" i="308"/>
  <c r="O41" i="302"/>
  <c r="O41" i="295"/>
  <c r="Q40" i="309"/>
  <c r="Q40" i="315"/>
  <c r="R40" i="300"/>
  <c r="S40" i="306"/>
  <c r="S40" i="299"/>
  <c r="U30" i="310"/>
  <c r="U21" i="298"/>
  <c r="U35" i="295"/>
  <c r="V33" i="314"/>
  <c r="Y36" i="311"/>
  <c r="O41" i="311"/>
  <c r="Q40" i="308"/>
  <c r="Q40" i="299"/>
  <c r="R40" i="309"/>
  <c r="R40" i="315"/>
  <c r="S40" i="307"/>
  <c r="S40" i="314"/>
  <c r="Y35" i="295"/>
  <c r="U35" i="315"/>
  <c r="V35" i="320"/>
  <c r="V32" i="319"/>
  <c r="V20" i="309"/>
  <c r="V35" i="295"/>
  <c r="Y21" i="316"/>
  <c r="Y36" i="296"/>
  <c r="O41" i="300"/>
  <c r="O41" i="318"/>
  <c r="Q40" i="307"/>
  <c r="Q40" i="314"/>
  <c r="R40" i="307"/>
  <c r="R40" i="299"/>
  <c r="S40" i="298"/>
  <c r="U24" i="303"/>
  <c r="U35" i="304"/>
  <c r="U22" i="294"/>
  <c r="V21" i="316"/>
  <c r="V21" i="309"/>
  <c r="V19" i="312"/>
  <c r="V37" i="312"/>
  <c r="V30" i="301"/>
  <c r="V25" i="298"/>
  <c r="Y25" i="298"/>
  <c r="Y23" i="303"/>
  <c r="O41" i="299"/>
  <c r="Q40" i="306"/>
  <c r="Q40" i="298"/>
  <c r="R40" i="306"/>
  <c r="R40" i="314"/>
  <c r="S40" i="305"/>
  <c r="S40" i="313"/>
  <c r="U33" i="314"/>
  <c r="U27" i="308"/>
  <c r="U24" i="308"/>
  <c r="U30" i="305"/>
  <c r="U26" i="302"/>
  <c r="U25" i="298"/>
  <c r="V23" i="305"/>
  <c r="V33" i="312"/>
  <c r="Y30" i="309"/>
  <c r="Y24" i="301"/>
  <c r="Y36" i="303"/>
  <c r="Y26" i="302"/>
  <c r="O41" i="297"/>
  <c r="Q40" i="313"/>
  <c r="R40" i="308"/>
  <c r="S40" i="320"/>
  <c r="S40" i="297"/>
  <c r="Y21" i="296"/>
  <c r="Y33" i="314"/>
  <c r="U35" i="306"/>
  <c r="V25" i="318"/>
  <c r="V35" i="315"/>
  <c r="O41" i="304"/>
  <c r="Q40" i="305"/>
  <c r="Q40" i="297"/>
  <c r="R40" i="293"/>
  <c r="R40" i="313"/>
  <c r="S40" i="304"/>
  <c r="S40" i="312"/>
  <c r="Y28" i="305"/>
  <c r="U33" i="311"/>
  <c r="U21" i="296"/>
  <c r="U19" i="300"/>
  <c r="V35" i="313"/>
  <c r="V32" i="313"/>
  <c r="V37" i="317"/>
  <c r="V25" i="312"/>
  <c r="V21" i="298"/>
  <c r="V21" i="296"/>
  <c r="O41" i="316"/>
  <c r="O41" i="296"/>
  <c r="U30" i="301"/>
  <c r="Q40" i="320"/>
  <c r="Q40" i="312"/>
  <c r="R40" i="305"/>
  <c r="R40" i="297"/>
  <c r="S40" i="296"/>
  <c r="U31" i="318"/>
  <c r="U20" i="313"/>
  <c r="U29" i="307"/>
  <c r="U23" i="305"/>
  <c r="V25" i="313"/>
  <c r="V20" i="313"/>
  <c r="Y28" i="318"/>
  <c r="O41" i="313"/>
  <c r="O41" i="315"/>
  <c r="Q40" i="304"/>
  <c r="Q40" i="296"/>
  <c r="R40" i="320"/>
  <c r="R40" i="312"/>
  <c r="S40" i="303"/>
  <c r="S40" i="311"/>
  <c r="U32" i="304"/>
  <c r="U24" i="297"/>
  <c r="Y35" i="315"/>
  <c r="Y29" i="299"/>
  <c r="V36" i="320"/>
  <c r="V32" i="304"/>
  <c r="V24" i="296"/>
  <c r="Y36" i="299"/>
  <c r="O41" i="309"/>
  <c r="O41" i="293"/>
  <c r="Q40" i="319"/>
  <c r="Q40" i="311"/>
  <c r="R40" i="304"/>
  <c r="R40" i="296"/>
  <c r="S40" i="318"/>
  <c r="S40" i="295"/>
  <c r="U21" i="318"/>
  <c r="U37" i="312"/>
  <c r="U30" i="306"/>
  <c r="V21" i="319"/>
  <c r="V30" i="310"/>
  <c r="V24" i="303"/>
  <c r="V35" i="304"/>
  <c r="V30" i="305"/>
  <c r="V26" i="302"/>
  <c r="Y30" i="306"/>
  <c r="O41" i="317"/>
  <c r="Q40" i="303"/>
  <c r="Q40" i="295"/>
  <c r="R40" i="319"/>
  <c r="R40" i="311"/>
  <c r="S40" i="302"/>
  <c r="S40" i="310"/>
  <c r="Y27" i="295"/>
  <c r="Y19" i="312"/>
  <c r="Y35" i="299"/>
  <c r="U33" i="312"/>
  <c r="U27" i="295"/>
  <c r="U24" i="296"/>
  <c r="V27" i="295"/>
  <c r="V36" i="296"/>
  <c r="Y32" i="304"/>
  <c r="Y22" i="294"/>
  <c r="Y19" i="300"/>
  <c r="Y27" i="318"/>
  <c r="O41" i="320"/>
  <c r="Q40" i="318"/>
  <c r="Q40" i="310"/>
  <c r="R40" i="303"/>
  <c r="R40" i="295"/>
  <c r="S40" i="317"/>
  <c r="U25" i="318"/>
  <c r="V34" i="316"/>
  <c r="V29" i="299"/>
  <c r="V24" i="297"/>
  <c r="Y31" i="314"/>
  <c r="Q40" i="302"/>
  <c r="Q40" i="294"/>
  <c r="R40" i="310"/>
  <c r="S40" i="301"/>
  <c r="Y30" i="314"/>
  <c r="U34" i="316"/>
  <c r="U25" i="312"/>
  <c r="U35" i="299"/>
  <c r="V30" i="306"/>
  <c r="V34" i="304"/>
  <c r="V32" i="294"/>
  <c r="Y20" i="313"/>
  <c r="Y31" i="297"/>
  <c r="O41" i="312"/>
  <c r="O41" i="301"/>
  <c r="O41" i="310"/>
  <c r="V25" i="317"/>
  <c r="V26" i="300"/>
  <c r="V34" i="297"/>
  <c r="Y25" i="317"/>
  <c r="U27" i="312"/>
  <c r="U28" i="306"/>
  <c r="Y36" i="315"/>
  <c r="Y34" i="310"/>
  <c r="V23" i="313"/>
  <c r="V37" i="299"/>
  <c r="Y19" i="316"/>
  <c r="Y29" i="320"/>
  <c r="Y24" i="315"/>
  <c r="Y36" i="318"/>
  <c r="Y32" i="306"/>
  <c r="Y31" i="312"/>
  <c r="Y19" i="317"/>
  <c r="Y21" i="300"/>
  <c r="V28" i="312"/>
  <c r="V20" i="310"/>
  <c r="V21" i="317"/>
  <c r="V22" i="305"/>
  <c r="V21" i="306"/>
  <c r="Y23" i="312"/>
  <c r="Y24" i="293"/>
  <c r="Y27" i="307"/>
  <c r="Y27" i="308"/>
  <c r="Y21" i="303"/>
  <c r="Y35" i="304"/>
  <c r="V31" i="320"/>
  <c r="V24" i="308"/>
  <c r="Y20" i="301"/>
  <c r="Y29" i="306"/>
  <c r="Y22" i="301"/>
  <c r="Y20" i="305"/>
  <c r="V35" i="300"/>
  <c r="V24" i="301"/>
  <c r="Y32" i="311"/>
  <c r="U36" i="314"/>
  <c r="V25" i="293"/>
  <c r="V31" i="319"/>
  <c r="V22" i="315"/>
  <c r="V36" i="319"/>
  <c r="V25" i="309"/>
  <c r="V34" i="312"/>
  <c r="V21" i="303"/>
  <c r="V20" i="311"/>
  <c r="V25" i="301"/>
  <c r="V20" i="301"/>
  <c r="Y21" i="317"/>
  <c r="Y20" i="312"/>
  <c r="Y26" i="294"/>
  <c r="Y20" i="310"/>
  <c r="Y26" i="304"/>
  <c r="Y34" i="304"/>
  <c r="T37" i="316"/>
  <c r="Y36" i="314"/>
  <c r="Y26" i="301"/>
  <c r="V20" i="320"/>
  <c r="Y34" i="312"/>
  <c r="Y35" i="314"/>
  <c r="V34" i="302"/>
  <c r="V29" i="306"/>
  <c r="V26" i="298"/>
  <c r="Y19" i="304"/>
  <c r="Y25" i="319"/>
  <c r="Y24" i="314"/>
  <c r="Y31" i="316"/>
  <c r="Y22" i="305"/>
  <c r="Y21" i="309"/>
  <c r="Y26" i="300"/>
  <c r="Y34" i="297"/>
  <c r="U30" i="302"/>
  <c r="V21" i="314"/>
  <c r="V28" i="303"/>
  <c r="V26" i="303"/>
  <c r="Y35" i="313"/>
  <c r="Y23" i="299"/>
  <c r="U21" i="314"/>
  <c r="V29" i="319"/>
  <c r="V28" i="308"/>
  <c r="V30" i="302"/>
  <c r="V28" i="306"/>
  <c r="Y23" i="315"/>
  <c r="Y23" i="313"/>
  <c r="V23" i="315"/>
  <c r="V19" i="306"/>
  <c r="Y27" i="312"/>
  <c r="Y20" i="320"/>
  <c r="Y31" i="302"/>
  <c r="Y30" i="316"/>
  <c r="Y30" i="301"/>
  <c r="Y20" i="306"/>
  <c r="Y19" i="308"/>
  <c r="V26" i="296"/>
  <c r="Y19" i="306"/>
  <c r="Y30" i="302"/>
  <c r="Y24" i="303"/>
  <c r="Y24" i="304"/>
  <c r="U34" i="297"/>
  <c r="U30" i="294"/>
  <c r="V24" i="304"/>
  <c r="Y37" i="311"/>
  <c r="Y30" i="310"/>
  <c r="U29" i="319"/>
  <c r="U25" i="314"/>
  <c r="U19" i="306"/>
  <c r="U28" i="303"/>
  <c r="Y28" i="293"/>
  <c r="Y26" i="303"/>
  <c r="V30" i="319"/>
  <c r="V36" i="301"/>
  <c r="Y22" i="293"/>
  <c r="Y20" i="315"/>
  <c r="U23" i="299"/>
  <c r="V26" i="311"/>
  <c r="V29" i="298"/>
  <c r="V33" i="294"/>
  <c r="V30" i="294"/>
  <c r="Y21" i="314"/>
  <c r="Y26" i="296"/>
  <c r="Q55" i="321"/>
  <c r="Y30" i="303"/>
  <c r="Y33" i="294"/>
  <c r="U26" i="296"/>
  <c r="V28" i="320"/>
  <c r="Y28" i="306"/>
  <c r="Y37" i="299"/>
  <c r="Y29" i="298"/>
  <c r="U36" i="318"/>
  <c r="U24" i="311"/>
  <c r="U28" i="308"/>
  <c r="U37" i="299"/>
  <c r="V28" i="293"/>
  <c r="V32" i="315"/>
  <c r="V24" i="311"/>
  <c r="Y34" i="317"/>
  <c r="Y28" i="308"/>
  <c r="Y22" i="307"/>
  <c r="U28" i="293"/>
  <c r="U37" i="311"/>
  <c r="U30" i="303"/>
  <c r="Y32" i="315"/>
  <c r="V36" i="318"/>
  <c r="V37" i="311"/>
  <c r="U25" i="317"/>
  <c r="U23" i="315"/>
  <c r="U33" i="294"/>
  <c r="V37" i="316"/>
  <c r="V25" i="314"/>
  <c r="V23" i="299"/>
  <c r="Y28" i="303"/>
  <c r="Y31" i="320"/>
  <c r="Y24" i="313"/>
  <c r="Y20" i="314"/>
  <c r="Y25" i="318"/>
  <c r="Y36" i="313"/>
  <c r="U29" i="298"/>
  <c r="V27" i="312"/>
  <c r="Y26" i="311"/>
  <c r="Y29" i="319"/>
  <c r="U30" i="319"/>
  <c r="U26" i="303"/>
  <c r="Y31" i="318"/>
  <c r="Y30" i="319"/>
  <c r="V34" i="309"/>
  <c r="V29" i="307"/>
  <c r="V30" i="303"/>
  <c r="Y22" i="318"/>
  <c r="Y25" i="311"/>
  <c r="Y24" i="311"/>
  <c r="Y21" i="318"/>
  <c r="Y27" i="316"/>
  <c r="Y24" i="319"/>
  <c r="Y36" i="301"/>
  <c r="Y22" i="310"/>
  <c r="Y32" i="314"/>
  <c r="Y35" i="308"/>
  <c r="Y31" i="293"/>
  <c r="Y29" i="307"/>
  <c r="Y24" i="297"/>
  <c r="Y28" i="297"/>
  <c r="Y37" i="314"/>
  <c r="Y33" i="311"/>
  <c r="Y36" i="304"/>
  <c r="Y30" i="305"/>
  <c r="Y33" i="313"/>
  <c r="Y22" i="314"/>
  <c r="Y37" i="303"/>
  <c r="V22" i="313"/>
  <c r="Y20" i="318"/>
  <c r="Y20" i="308"/>
  <c r="Y34" i="314"/>
  <c r="Y21" i="315"/>
  <c r="Y26" i="293"/>
  <c r="Y31" i="317"/>
  <c r="Y31" i="307"/>
  <c r="Y23" i="316"/>
  <c r="Y34" i="311"/>
  <c r="Y28" i="317"/>
  <c r="Y22" i="313"/>
  <c r="Y32" i="319"/>
  <c r="Y25" i="306"/>
  <c r="Y30" i="293"/>
  <c r="Y24" i="320"/>
  <c r="Y36" i="306"/>
  <c r="Y34" i="315"/>
  <c r="Y33" i="310"/>
  <c r="Y19" i="295"/>
  <c r="Y21" i="298"/>
  <c r="Y28" i="312"/>
  <c r="U22" i="314"/>
  <c r="V22" i="318"/>
  <c r="V31" i="317"/>
  <c r="V36" i="312"/>
  <c r="V33" i="310"/>
  <c r="Y29" i="318"/>
  <c r="Y34" i="316"/>
  <c r="V37" i="318"/>
  <c r="V20" i="318"/>
  <c r="V30" i="293"/>
  <c r="Y25" i="316"/>
  <c r="Y27" i="317"/>
  <c r="Y29" i="315"/>
  <c r="Y24" i="312"/>
  <c r="Y36" i="293"/>
  <c r="Y27" i="300"/>
  <c r="Y26" i="310"/>
  <c r="Y32" i="313"/>
  <c r="Y30" i="317"/>
  <c r="Q56" i="321"/>
  <c r="Y22" i="297"/>
  <c r="Y25" i="309"/>
  <c r="Y28" i="314"/>
  <c r="Y37" i="310"/>
  <c r="Y27" i="310"/>
  <c r="Y21" i="306"/>
  <c r="Y29" i="300"/>
  <c r="Y36" i="302"/>
  <c r="Y27" i="319"/>
  <c r="V35" i="318"/>
  <c r="V32" i="308"/>
  <c r="Y29" i="316"/>
  <c r="Y26" i="319"/>
  <c r="Y31" i="303"/>
  <c r="Y35" i="306"/>
  <c r="Y34" i="305"/>
  <c r="V29" i="293"/>
  <c r="Y25" i="303"/>
  <c r="Y29" i="293"/>
  <c r="Y37" i="306"/>
  <c r="Y23" i="319"/>
  <c r="V37" i="319"/>
  <c r="Y25" i="308"/>
  <c r="Y35" i="318"/>
  <c r="Y29" i="304"/>
  <c r="Y19" i="320"/>
  <c r="Y24" i="294"/>
  <c r="Y24" i="305"/>
  <c r="Y23" i="308"/>
  <c r="Y20" i="298"/>
  <c r="Y33" i="320"/>
  <c r="Y37" i="318"/>
  <c r="V23" i="320"/>
  <c r="Y30" i="307"/>
  <c r="Y25" i="314"/>
  <c r="Y22" i="296"/>
  <c r="Y26" i="313"/>
  <c r="Y25" i="320"/>
  <c r="Y34" i="295"/>
  <c r="Y28" i="298"/>
  <c r="Y20" i="311"/>
  <c r="Y36" i="319"/>
  <c r="Y24" i="317"/>
  <c r="Y27" i="320"/>
  <c r="Y20" i="319"/>
  <c r="Y31" i="304"/>
  <c r="Y26" i="295"/>
  <c r="Y28" i="319"/>
  <c r="Y27" i="293"/>
  <c r="Y33" i="315"/>
  <c r="Y32" i="312"/>
  <c r="Y28" i="320"/>
  <c r="Y23" i="320"/>
  <c r="Y29" i="295"/>
  <c r="Y26" i="298"/>
  <c r="Y25" i="313"/>
  <c r="Q54" i="321"/>
  <c r="K27" i="321"/>
  <c r="Q57" i="321"/>
  <c r="K30" i="321"/>
  <c r="U18" i="309"/>
  <c r="V18" i="310"/>
  <c r="V18" i="295"/>
  <c r="V18" i="301"/>
  <c r="U18" i="311"/>
  <c r="U18" i="305"/>
  <c r="V18" i="306"/>
  <c r="U18" i="307"/>
  <c r="U18" i="301"/>
  <c r="V18" i="302"/>
  <c r="U18" i="303"/>
  <c r="U18" i="295"/>
  <c r="U18" i="314"/>
  <c r="U18" i="310"/>
  <c r="U18" i="306"/>
  <c r="X18" i="311"/>
  <c r="T18" i="311"/>
  <c r="T18" i="305"/>
  <c r="X18" i="305"/>
  <c r="U18" i="315"/>
  <c r="X18" i="307"/>
  <c r="T18" i="307"/>
  <c r="T18" i="301"/>
  <c r="X18" i="301"/>
  <c r="X18" i="303"/>
  <c r="T18" i="303"/>
  <c r="T18" i="297"/>
  <c r="X18" i="297"/>
  <c r="X18" i="299"/>
  <c r="T18" i="299"/>
  <c r="X18" i="320"/>
  <c r="T18" i="320"/>
  <c r="U18" i="297"/>
  <c r="V18" i="298"/>
  <c r="X18" i="295"/>
  <c r="T18" i="295"/>
  <c r="X18" i="316"/>
  <c r="T18" i="316"/>
  <c r="U18" i="299"/>
  <c r="V18" i="316"/>
  <c r="V18" i="294"/>
  <c r="X18" i="318"/>
  <c r="T18" i="318"/>
  <c r="X18" i="312"/>
  <c r="T18" i="312"/>
  <c r="V18" i="304"/>
  <c r="V18" i="320"/>
  <c r="X18" i="314"/>
  <c r="T18" i="314"/>
  <c r="X18" i="308"/>
  <c r="T18" i="308"/>
  <c r="U18" i="318"/>
  <c r="V18" i="319"/>
  <c r="V18" i="300"/>
  <c r="X18" i="310"/>
  <c r="T18" i="310"/>
  <c r="X18" i="304"/>
  <c r="T18" i="304"/>
  <c r="V18" i="315"/>
  <c r="V18" i="293"/>
  <c r="X18" i="306"/>
  <c r="T18" i="306"/>
  <c r="X18" i="300"/>
  <c r="T18" i="300"/>
  <c r="U18" i="320"/>
  <c r="V18" i="311"/>
  <c r="V18" i="317"/>
  <c r="X18" i="302"/>
  <c r="T18" i="302"/>
  <c r="X18" i="296"/>
  <c r="T18" i="296"/>
  <c r="U18" i="316"/>
  <c r="V18" i="307"/>
  <c r="V18" i="313"/>
  <c r="X18" i="298"/>
  <c r="T18" i="298"/>
  <c r="U18" i="312"/>
  <c r="U18" i="302"/>
  <c r="V18" i="303"/>
  <c r="V18" i="309"/>
  <c r="X18" i="294"/>
  <c r="T18" i="294"/>
  <c r="U18" i="308"/>
  <c r="U18" i="298"/>
  <c r="V18" i="299"/>
  <c r="V18" i="305"/>
  <c r="T18" i="293"/>
  <c r="X18" i="293"/>
  <c r="U18" i="304"/>
  <c r="U18" i="294"/>
  <c r="T18" i="317"/>
  <c r="X18" i="317"/>
  <c r="U18" i="300"/>
  <c r="U18" i="293"/>
  <c r="V18" i="296"/>
  <c r="V18" i="297"/>
  <c r="X18" i="319"/>
  <c r="T18" i="319"/>
  <c r="T18" i="313"/>
  <c r="X18" i="313"/>
  <c r="U18" i="296"/>
  <c r="U18" i="317"/>
  <c r="V18" i="318"/>
  <c r="V18" i="312"/>
  <c r="X18" i="315"/>
  <c r="T18" i="315"/>
  <c r="T18" i="309"/>
  <c r="X18" i="309"/>
  <c r="U18" i="319"/>
  <c r="U18" i="313"/>
  <c r="V18" i="314"/>
  <c r="V18" i="308"/>
  <c r="L47" i="321"/>
  <c r="K47" i="321"/>
  <c r="L9" i="321"/>
  <c r="K9" i="321"/>
  <c r="L11" i="321"/>
  <c r="K11" i="321"/>
  <c r="L46" i="321"/>
  <c r="K46" i="321"/>
  <c r="R46" i="321"/>
  <c r="Q46" i="321"/>
  <c r="L48" i="321"/>
  <c r="K48" i="321"/>
  <c r="R48" i="321"/>
  <c r="Q48" i="321"/>
  <c r="R45" i="321"/>
  <c r="Q45" i="321"/>
  <c r="R36" i="321"/>
  <c r="Q36" i="321"/>
  <c r="X46" i="321"/>
  <c r="W46" i="321"/>
  <c r="R47" i="321"/>
  <c r="Q47" i="321"/>
  <c r="X28" i="321"/>
  <c r="W28" i="321"/>
  <c r="R38" i="321"/>
  <c r="Q38" i="321"/>
  <c r="X48" i="321"/>
  <c r="W48" i="321"/>
  <c r="X37" i="321"/>
  <c r="W37" i="321"/>
  <c r="X30" i="321"/>
  <c r="W30" i="321"/>
  <c r="Q37" i="321"/>
  <c r="R37" i="321"/>
  <c r="X45" i="321"/>
  <c r="W45" i="321"/>
  <c r="X39" i="321"/>
  <c r="W39" i="321"/>
  <c r="L36" i="321"/>
  <c r="K36" i="321"/>
  <c r="R39" i="321"/>
  <c r="Q39" i="321"/>
  <c r="W47" i="321"/>
  <c r="X47" i="321"/>
  <c r="L64" i="321"/>
  <c r="K64" i="321"/>
  <c r="Q11" i="321"/>
  <c r="R11" i="321"/>
  <c r="R65" i="321"/>
  <c r="Q65" i="321"/>
  <c r="X36" i="321"/>
  <c r="W36" i="321"/>
  <c r="L38" i="321"/>
  <c r="K38" i="321"/>
  <c r="X27" i="321"/>
  <c r="W27" i="321"/>
  <c r="W57" i="321"/>
  <c r="L66" i="321"/>
  <c r="K66" i="321"/>
  <c r="R18" i="321"/>
  <c r="Q18" i="321"/>
  <c r="R63" i="321"/>
  <c r="Q63" i="321"/>
  <c r="W21" i="321"/>
  <c r="X21" i="321"/>
  <c r="X38" i="321"/>
  <c r="W38" i="321"/>
  <c r="W10" i="321"/>
  <c r="X10" i="321"/>
  <c r="X29" i="321"/>
  <c r="W29" i="321"/>
  <c r="W54" i="321"/>
  <c r="L63" i="321"/>
  <c r="K63" i="321"/>
  <c r="R27" i="321"/>
  <c r="Q27" i="321"/>
  <c r="R20" i="321"/>
  <c r="Q20" i="321"/>
  <c r="R10" i="321"/>
  <c r="Q10" i="321"/>
  <c r="X18" i="321"/>
  <c r="W18" i="321"/>
  <c r="X12" i="321"/>
  <c r="W12" i="321"/>
  <c r="L37" i="321"/>
  <c r="K37" i="321"/>
  <c r="L65" i="321"/>
  <c r="K65" i="321"/>
  <c r="R29" i="321"/>
  <c r="Q29" i="321"/>
  <c r="R19" i="321"/>
  <c r="Q19" i="321"/>
  <c r="R12" i="321"/>
  <c r="Q12" i="321"/>
  <c r="R64" i="321"/>
  <c r="Q64" i="321"/>
  <c r="X20" i="321"/>
  <c r="W20" i="321"/>
  <c r="L39" i="321"/>
  <c r="K39" i="321"/>
  <c r="W55" i="321"/>
  <c r="R28" i="321"/>
  <c r="Q28" i="321"/>
  <c r="R21" i="321"/>
  <c r="Q21" i="321"/>
  <c r="Q9" i="321"/>
  <c r="R9" i="321"/>
  <c r="R66" i="321"/>
  <c r="Q66" i="321"/>
  <c r="X19" i="321"/>
  <c r="W19" i="321"/>
  <c r="X9" i="321"/>
  <c r="W9" i="321"/>
  <c r="W56" i="321"/>
  <c r="L10" i="321"/>
  <c r="K10" i="321"/>
  <c r="R30" i="321"/>
  <c r="Q30" i="321"/>
  <c r="X11" i="321"/>
  <c r="W11" i="321"/>
  <c r="L12" i="321"/>
  <c r="K12" i="321"/>
  <c r="L45" i="321"/>
  <c r="K45" i="321"/>
  <c r="AC37" i="321" a="1"/>
  <c r="AD38" i="321" a="1"/>
  <c r="AC64" i="321" a="1"/>
  <c r="AD54" i="321" a="1"/>
  <c r="AE36" i="321" a="1"/>
  <c r="AE54" i="321" a="1"/>
  <c r="AC46" i="321" a="1"/>
  <c r="AC28" i="321" a="1"/>
  <c r="AE30" i="321" a="1"/>
  <c r="AD65" i="321" a="1"/>
  <c r="AC56" i="321" a="1"/>
  <c r="AD57" i="321" a="1"/>
  <c r="AC65" i="321" a="1"/>
  <c r="AE48" i="321" a="1"/>
  <c r="AD45" i="321" a="1"/>
  <c r="AD10" i="321" a="1"/>
  <c r="AE66" i="321" a="1"/>
  <c r="AD11" i="321" a="1"/>
  <c r="AE18" i="321" a="1"/>
  <c r="AC30" i="321" a="1"/>
  <c r="AD46" i="321" a="1"/>
  <c r="AC19" i="321" a="1"/>
  <c r="AE27" i="321" a="1"/>
  <c r="AE39" i="321" a="1"/>
  <c r="AD64" i="321" a="1"/>
  <c r="AC48" i="321" a="1"/>
  <c r="AC21" i="321" a="1"/>
  <c r="AD37" i="321" a="1"/>
  <c r="AD30" i="321" a="1"/>
  <c r="AE56" i="321" a="1"/>
  <c r="AD27" i="321" a="1"/>
  <c r="AC10" i="321" a="1"/>
  <c r="AE21" i="321" a="1"/>
  <c r="AE64" i="321" a="1"/>
  <c r="AE46" i="321" a="1"/>
  <c r="AD18" i="321" a="1"/>
  <c r="AE65" i="321" a="1"/>
  <c r="AC12" i="321" a="1"/>
  <c r="AD21" i="321" a="1"/>
  <c r="AC18" i="321" a="1"/>
  <c r="AC20" i="321" a="1"/>
  <c r="AE38" i="321" a="1"/>
  <c r="AD19" i="321" a="1"/>
  <c r="AE28" i="321" a="1"/>
  <c r="AE57" i="321" a="1"/>
  <c r="AC11" i="321" a="1"/>
  <c r="AE10" i="321" a="1"/>
  <c r="AE9" i="321" a="1"/>
  <c r="AE29" i="321" a="1"/>
  <c r="AC63" i="321" a="1"/>
  <c r="AD20" i="321" a="1"/>
  <c r="AC55" i="321" a="1"/>
  <c r="AE12" i="321" a="1"/>
  <c r="AE19" i="321" a="1"/>
  <c r="AD63" i="321" a="1"/>
  <c r="AC45" i="321" a="1"/>
  <c r="AC66" i="321" a="1"/>
  <c r="AD39" i="321" a="1"/>
  <c r="AD48" i="321" a="1"/>
  <c r="AE37" i="321" a="1"/>
  <c r="AE63" i="321" a="1"/>
  <c r="AD29" i="321" a="1"/>
  <c r="AD28" i="321" a="1"/>
  <c r="AD56" i="321" a="1"/>
  <c r="AD12" i="321" a="1"/>
  <c r="AD47" i="321" a="1"/>
  <c r="AD55" i="321" a="1"/>
  <c r="AE47" i="321" a="1"/>
  <c r="AC54" i="321" a="1"/>
  <c r="AC36" i="321" a="1"/>
  <c r="AC47" i="321" a="1"/>
  <c r="AD9" i="321" a="1"/>
  <c r="AE11" i="321" a="1"/>
  <c r="AC57" i="321" a="1"/>
  <c r="AE20" i="321" a="1"/>
  <c r="AD36" i="321" a="1"/>
  <c r="AC38" i="321" a="1"/>
  <c r="AC27" i="321" a="1"/>
  <c r="AC9" i="321" a="1"/>
  <c r="AC29" i="321" a="1"/>
  <c r="AC39" i="321" a="1"/>
  <c r="AE45" i="321" a="1"/>
  <c r="AD66" i="321" a="1"/>
  <c r="AE55" i="321" a="1"/>
  <c r="T40" i="309" l="1"/>
  <c r="T41" i="309" s="1"/>
  <c r="T40" i="313"/>
  <c r="T41" i="313" s="1"/>
  <c r="T40" i="308"/>
  <c r="T41" i="308" s="1"/>
  <c r="T40" i="315"/>
  <c r="T41" i="315" s="1"/>
  <c r="T40" i="301"/>
  <c r="T41" i="301" s="1"/>
  <c r="T40" i="303"/>
  <c r="T41" i="303" s="1"/>
  <c r="T40" i="307"/>
  <c r="T41" i="307" s="1"/>
  <c r="T40" i="310"/>
  <c r="T41" i="310" s="1"/>
  <c r="T40" i="296"/>
  <c r="T41" i="296" s="1"/>
  <c r="T40" i="295"/>
  <c r="T41" i="295" s="1"/>
  <c r="T40" i="320"/>
  <c r="T41" i="320" s="1"/>
  <c r="T40" i="299"/>
  <c r="T41" i="299" s="1"/>
  <c r="T40" i="319"/>
  <c r="T41" i="319" s="1"/>
  <c r="T40" i="305"/>
  <c r="T41" i="305" s="1"/>
  <c r="T40" i="318"/>
  <c r="T41" i="318" s="1"/>
  <c r="T40" i="314"/>
  <c r="T41" i="314" s="1"/>
  <c r="T40" i="311"/>
  <c r="T41" i="311" s="1"/>
  <c r="T40" i="306"/>
  <c r="T41" i="306" s="1"/>
  <c r="T40" i="297"/>
  <c r="T41" i="297" s="1"/>
  <c r="AA58" i="321"/>
  <c r="AA59" i="321" s="1"/>
  <c r="T40" i="294"/>
  <c r="T41" i="294" s="1"/>
  <c r="T40" i="304"/>
  <c r="T41" i="304" s="1"/>
  <c r="T40" i="302"/>
  <c r="T41" i="302" s="1"/>
  <c r="T40" i="293"/>
  <c r="T41" i="293" s="1"/>
  <c r="T40" i="312"/>
  <c r="T41" i="312" s="1"/>
  <c r="T40" i="300"/>
  <c r="T41" i="300" s="1"/>
  <c r="T40" i="316"/>
  <c r="T41" i="316" s="1"/>
  <c r="T40" i="317"/>
  <c r="T41" i="317" s="1"/>
  <c r="U40" i="301"/>
  <c r="U41" i="301" s="1"/>
  <c r="V40" i="297"/>
  <c r="V41" i="297" s="1"/>
  <c r="T40" i="298"/>
  <c r="T41" i="298" s="1"/>
  <c r="AA49" i="321"/>
  <c r="AA50" i="321" s="1"/>
  <c r="V40" i="299"/>
  <c r="V41" i="299" s="1"/>
  <c r="AE65" i="321"/>
  <c r="AE18" i="321"/>
  <c r="U40" i="294"/>
  <c r="U41" i="294" s="1"/>
  <c r="V40" i="313"/>
  <c r="V41" i="313" s="1"/>
  <c r="AA22" i="321"/>
  <c r="AA23" i="321" s="1"/>
  <c r="U40" i="307"/>
  <c r="U41" i="307" s="1"/>
  <c r="U40" i="304"/>
  <c r="U41" i="304" s="1"/>
  <c r="V40" i="306"/>
  <c r="V41" i="306" s="1"/>
  <c r="U40" i="303"/>
  <c r="U41" i="303" s="1"/>
  <c r="V40" i="294"/>
  <c r="V41" i="294" s="1"/>
  <c r="V40" i="315"/>
  <c r="V41" i="315" s="1"/>
  <c r="U40" i="311"/>
  <c r="U41" i="311" s="1"/>
  <c r="U40" i="298"/>
  <c r="U41" i="298" s="1"/>
  <c r="U40" i="315"/>
  <c r="U41" i="315" s="1"/>
  <c r="U40" i="320"/>
  <c r="U41" i="320" s="1"/>
  <c r="U40" i="309"/>
  <c r="U41" i="309" s="1"/>
  <c r="U40" i="306"/>
  <c r="U41" i="306" s="1"/>
  <c r="V40" i="307"/>
  <c r="V41" i="307" s="1"/>
  <c r="V40" i="305"/>
  <c r="V41" i="305" s="1"/>
  <c r="V40" i="308"/>
  <c r="V41" i="308" s="1"/>
  <c r="U40" i="313"/>
  <c r="U41" i="313" s="1"/>
  <c r="U40" i="302"/>
  <c r="U41" i="302" s="1"/>
  <c r="U40" i="293"/>
  <c r="U41" i="293" s="1"/>
  <c r="U40" i="300"/>
  <c r="U41" i="300" s="1"/>
  <c r="U40" i="312"/>
  <c r="U41" i="312" s="1"/>
  <c r="AD66" i="321"/>
  <c r="AC30" i="321"/>
  <c r="AE19" i="321"/>
  <c r="AE11" i="321"/>
  <c r="AD9" i="321"/>
  <c r="AD28" i="321"/>
  <c r="AC18" i="321"/>
  <c r="AD10" i="321"/>
  <c r="AE54" i="321"/>
  <c r="AA31" i="321"/>
  <c r="AA32" i="321" s="1"/>
  <c r="U40" i="316"/>
  <c r="U41" i="316" s="1"/>
  <c r="U40" i="317"/>
  <c r="U41" i="317" s="1"/>
  <c r="V40" i="300"/>
  <c r="V40" i="301"/>
  <c r="V40" i="317"/>
  <c r="AA67" i="321"/>
  <c r="AA68" i="321" s="1"/>
  <c r="V40" i="314"/>
  <c r="V41" i="314" s="1"/>
  <c r="V40" i="296"/>
  <c r="V41" i="296" s="1"/>
  <c r="V40" i="320"/>
  <c r="V41" i="320" s="1"/>
  <c r="R41" i="316"/>
  <c r="R41" i="317"/>
  <c r="V40" i="304"/>
  <c r="V41" i="304" s="1"/>
  <c r="V40" i="293"/>
  <c r="V41" i="293" s="1"/>
  <c r="AA40" i="321"/>
  <c r="AA41" i="321" s="1"/>
  <c r="AC10" i="321"/>
  <c r="AD56" i="321"/>
  <c r="AE20" i="321"/>
  <c r="AE36" i="321"/>
  <c r="AD11" i="321"/>
  <c r="AE10" i="321"/>
  <c r="AE56" i="321"/>
  <c r="AE21" i="321"/>
  <c r="AE27" i="321"/>
  <c r="AD55" i="321"/>
  <c r="AC20" i="321"/>
  <c r="AD21" i="321"/>
  <c r="AE38" i="321"/>
  <c r="AE12" i="321"/>
  <c r="AC38" i="321"/>
  <c r="AD39" i="321"/>
  <c r="AD57" i="321"/>
  <c r="AD27" i="321"/>
  <c r="AC19" i="321"/>
  <c r="AC56" i="321"/>
  <c r="AD12" i="321"/>
  <c r="AD45" i="321"/>
  <c r="AE57" i="321"/>
  <c r="AD48" i="321"/>
  <c r="AE29" i="321"/>
  <c r="AE30" i="321"/>
  <c r="AC37" i="321"/>
  <c r="AC11" i="321"/>
  <c r="AC21" i="321"/>
  <c r="AC57" i="321"/>
  <c r="AE39" i="321"/>
  <c r="AC63" i="321"/>
  <c r="AE63" i="321"/>
  <c r="AE46" i="321"/>
  <c r="AD36" i="321"/>
  <c r="AC39" i="321"/>
  <c r="AC12" i="321"/>
  <c r="AD63" i="321"/>
  <c r="AE45" i="321"/>
  <c r="AD30" i="321"/>
  <c r="AC66" i="321"/>
  <c r="AD18" i="321"/>
  <c r="AD64" i="321"/>
  <c r="AE28" i="321"/>
  <c r="AE64" i="321"/>
  <c r="AC65" i="321"/>
  <c r="AC27" i="321"/>
  <c r="AD46" i="321"/>
  <c r="AE47" i="321"/>
  <c r="AC54" i="321"/>
  <c r="AC45" i="321"/>
  <c r="AC28" i="321"/>
  <c r="AD29" i="321"/>
  <c r="AD65" i="321"/>
  <c r="AC46" i="321"/>
  <c r="AD47" i="321"/>
  <c r="AD54" i="321"/>
  <c r="AC64" i="321"/>
  <c r="AC29" i="321"/>
  <c r="AE48" i="321"/>
  <c r="AE9" i="321"/>
  <c r="AC47" i="321"/>
  <c r="AC48" i="321"/>
  <c r="AE66" i="321"/>
  <c r="AD19" i="321"/>
  <c r="AD20" i="321"/>
  <c r="AD37" i="321"/>
  <c r="AD38" i="321"/>
  <c r="AE55" i="321"/>
  <c r="AC36" i="321"/>
  <c r="AC9" i="321"/>
  <c r="AC55" i="321"/>
  <c r="AE37" i="321"/>
  <c r="V40" i="318"/>
  <c r="Y18" i="310"/>
  <c r="Y40" i="310" s="1"/>
  <c r="X40" i="310"/>
  <c r="U40" i="299"/>
  <c r="Q41" i="318"/>
  <c r="R41" i="311"/>
  <c r="S41" i="295"/>
  <c r="Y18" i="296"/>
  <c r="Y40" i="296" s="1"/>
  <c r="X40" i="296"/>
  <c r="S41" i="301"/>
  <c r="R41" i="319"/>
  <c r="S41" i="318"/>
  <c r="S41" i="311"/>
  <c r="S41" i="296"/>
  <c r="S41" i="297"/>
  <c r="U40" i="296"/>
  <c r="V40" i="319"/>
  <c r="Y18" i="316"/>
  <c r="Y40" i="316" s="1"/>
  <c r="X40" i="316"/>
  <c r="Y18" i="307"/>
  <c r="Y40" i="307" s="1"/>
  <c r="X40" i="307"/>
  <c r="R41" i="310"/>
  <c r="Q41" i="295"/>
  <c r="R41" i="296"/>
  <c r="S41" i="303"/>
  <c r="S41" i="320"/>
  <c r="Y18" i="313"/>
  <c r="Y40" i="313" s="1"/>
  <c r="X40" i="313"/>
  <c r="Y18" i="302"/>
  <c r="Y40" i="302" s="1"/>
  <c r="X40" i="302"/>
  <c r="U40" i="318"/>
  <c r="U40" i="305"/>
  <c r="Q41" i="303"/>
  <c r="R41" i="304"/>
  <c r="R41" i="312"/>
  <c r="R41" i="297"/>
  <c r="U40" i="308"/>
  <c r="Y18" i="295"/>
  <c r="Y40" i="295" s="1"/>
  <c r="X40" i="295"/>
  <c r="Y18" i="305"/>
  <c r="Y40" i="305" s="1"/>
  <c r="X40" i="305"/>
  <c r="Q41" i="294"/>
  <c r="Q41" i="311"/>
  <c r="R41" i="320"/>
  <c r="R41" i="305"/>
  <c r="S41" i="312"/>
  <c r="R41" i="308"/>
  <c r="S41" i="299"/>
  <c r="S41" i="300"/>
  <c r="V40" i="311"/>
  <c r="Y18" i="308"/>
  <c r="Y40" i="308" s="1"/>
  <c r="X40" i="308"/>
  <c r="V40" i="298"/>
  <c r="Q41" i="302"/>
  <c r="Q41" i="319"/>
  <c r="Q41" i="296"/>
  <c r="Q41" i="312"/>
  <c r="S41" i="304"/>
  <c r="Q41" i="313"/>
  <c r="S41" i="313"/>
  <c r="S41" i="306"/>
  <c r="R41" i="301"/>
  <c r="Y18" i="319"/>
  <c r="Y40" i="319" s="1"/>
  <c r="X40" i="319"/>
  <c r="Y18" i="294"/>
  <c r="Y40" i="294" s="1"/>
  <c r="X40" i="294"/>
  <c r="U40" i="297"/>
  <c r="V40" i="295"/>
  <c r="Q41" i="304"/>
  <c r="Q41" i="320"/>
  <c r="R41" i="313"/>
  <c r="S41" i="305"/>
  <c r="R41" i="300"/>
  <c r="Q41" i="316"/>
  <c r="AA13" i="321"/>
  <c r="AA14" i="321" s="1"/>
  <c r="V40" i="309"/>
  <c r="Y18" i="314"/>
  <c r="Y40" i="314" s="1"/>
  <c r="X40" i="314"/>
  <c r="Y18" i="311"/>
  <c r="Y40" i="311" s="1"/>
  <c r="X40" i="311"/>
  <c r="V40" i="310"/>
  <c r="R41" i="293"/>
  <c r="R41" i="314"/>
  <c r="S41" i="298"/>
  <c r="S41" i="314"/>
  <c r="Q41" i="315"/>
  <c r="V40" i="303"/>
  <c r="Y18" i="300"/>
  <c r="Y40" i="300" s="1"/>
  <c r="X40" i="300"/>
  <c r="Y18" i="320"/>
  <c r="Y40" i="320" s="1"/>
  <c r="X40" i="320"/>
  <c r="Q41" i="297"/>
  <c r="R41" i="306"/>
  <c r="S41" i="307"/>
  <c r="Q41" i="309"/>
  <c r="Q41" i="305"/>
  <c r="Q41" i="298"/>
  <c r="R41" i="299"/>
  <c r="R41" i="315"/>
  <c r="U40" i="319"/>
  <c r="Y18" i="306"/>
  <c r="Y40" i="306" s="1"/>
  <c r="X40" i="306"/>
  <c r="Y18" i="299"/>
  <c r="Y40" i="299" s="1"/>
  <c r="X40" i="299"/>
  <c r="U40" i="310"/>
  <c r="Q41" i="306"/>
  <c r="R41" i="307"/>
  <c r="R41" i="309"/>
  <c r="Y18" i="309"/>
  <c r="Y40" i="309" s="1"/>
  <c r="X40" i="309"/>
  <c r="Y18" i="317"/>
  <c r="Y40" i="317" s="1"/>
  <c r="X40" i="317"/>
  <c r="Y18" i="312"/>
  <c r="Y40" i="312" s="1"/>
  <c r="X40" i="312"/>
  <c r="Y18" i="297"/>
  <c r="Y40" i="297" s="1"/>
  <c r="X40" i="297"/>
  <c r="U40" i="314"/>
  <c r="Q41" i="314"/>
  <c r="Q41" i="299"/>
  <c r="S41" i="308"/>
  <c r="Y18" i="298"/>
  <c r="Y40" i="298" s="1"/>
  <c r="X40" i="298"/>
  <c r="S41" i="317"/>
  <c r="Q41" i="307"/>
  <c r="Q41" i="308"/>
  <c r="S41" i="316"/>
  <c r="R41" i="294"/>
  <c r="Y18" i="318"/>
  <c r="Y40" i="318" s="1"/>
  <c r="X40" i="318"/>
  <c r="U40" i="295"/>
  <c r="R41" i="295"/>
  <c r="R41" i="302"/>
  <c r="Y18" i="315"/>
  <c r="Y40" i="315" s="1"/>
  <c r="X40" i="315"/>
  <c r="Y18" i="304"/>
  <c r="Y40" i="304" s="1"/>
  <c r="X40" i="304"/>
  <c r="Y18" i="303"/>
  <c r="Y40" i="303" s="1"/>
  <c r="X40" i="303"/>
  <c r="R41" i="303"/>
  <c r="S41" i="310"/>
  <c r="Q41" i="301"/>
  <c r="Q41" i="317"/>
  <c r="V40" i="312"/>
  <c r="Y18" i="293"/>
  <c r="Y40" i="293" s="1"/>
  <c r="X40" i="293"/>
  <c r="V40" i="316"/>
  <c r="Y18" i="301"/>
  <c r="Y40" i="301" s="1"/>
  <c r="X40" i="301"/>
  <c r="V40" i="302"/>
  <c r="Q41" i="310"/>
  <c r="S41" i="302"/>
  <c r="AF11" i="321" a="1"/>
  <c r="AB45" i="321" a="1"/>
  <c r="AF39" i="321" a="1"/>
  <c r="AF29" i="321" a="1"/>
  <c r="AB38" i="321" a="1"/>
  <c r="AF57" i="321" a="1"/>
  <c r="AL47" i="321" a="1"/>
  <c r="AF12" i="321" a="1"/>
  <c r="AR66" i="321" a="1"/>
  <c r="AR64" i="321" a="1"/>
  <c r="AL55" i="321" a="1"/>
  <c r="AB30" i="321" a="1"/>
  <c r="AL28" i="321" a="1"/>
  <c r="AB11" i="321" a="1"/>
  <c r="AF20" i="321" a="1"/>
  <c r="AL66" i="321" a="1"/>
  <c r="AR48" i="321" a="1"/>
  <c r="AB27" i="321" a="1"/>
  <c r="AL29" i="321" a="1"/>
  <c r="AL37" i="321" a="1"/>
  <c r="AL45" i="321" a="1"/>
  <c r="AB12" i="321" a="1"/>
  <c r="AL11" i="321" a="1"/>
  <c r="AR27" i="321" a="1"/>
  <c r="AR39" i="321" a="1"/>
  <c r="AF64" i="321" a="1"/>
  <c r="AL9" i="321" a="1"/>
  <c r="AR36" i="321" a="1"/>
  <c r="AL57" i="321" a="1"/>
  <c r="AR10" i="321" a="1"/>
  <c r="AR63" i="321" a="1"/>
  <c r="AR38" i="321" a="1"/>
  <c r="AB56" i="321" a="1"/>
  <c r="AF66" i="321" a="1"/>
  <c r="AR57" i="321" a="1"/>
  <c r="AF38" i="321" a="1"/>
  <c r="AR20" i="321" a="1"/>
  <c r="AF28" i="321" a="1"/>
  <c r="AR21" i="321" a="1"/>
  <c r="AB54" i="321" a="1"/>
  <c r="AB55" i="321" a="1"/>
  <c r="AR29" i="321" a="1"/>
  <c r="AF21" i="321" a="1"/>
  <c r="AL38" i="321" a="1"/>
  <c r="AL12" i="321" a="1"/>
  <c r="AR45" i="321" a="1"/>
  <c r="AB48" i="321" a="1"/>
  <c r="AF54" i="321" a="1"/>
  <c r="AL65" i="321" a="1"/>
  <c r="AF63" i="321" a="1"/>
  <c r="AR30" i="321" a="1"/>
  <c r="AB64" i="321" a="1"/>
  <c r="AL10" i="321" a="1"/>
  <c r="AB36" i="321" a="1"/>
  <c r="AR28" i="321" a="1"/>
  <c r="AL56" i="321" a="1"/>
  <c r="AR11" i="321" a="1"/>
  <c r="AL64" i="321" a="1"/>
  <c r="AB37" i="321" a="1"/>
  <c r="AF47" i="321" a="1"/>
  <c r="AR19" i="321" a="1"/>
  <c r="AF36" i="321" a="1"/>
  <c r="AB18" i="321" a="1"/>
  <c r="AL63" i="321" a="1"/>
  <c r="AF65" i="321" a="1"/>
  <c r="AL21" i="321" a="1"/>
  <c r="AL27" i="321" a="1"/>
  <c r="AL19" i="321" a="1"/>
  <c r="AF9" i="321" a="1"/>
  <c r="AF19" i="321" a="1"/>
  <c r="AF30" i="321" a="1"/>
  <c r="AR18" i="321" a="1"/>
  <c r="AR47" i="321" a="1"/>
  <c r="AF55" i="321" a="1"/>
  <c r="AF10" i="321" a="1"/>
  <c r="AB47" i="321" a="1"/>
  <c r="AL30" i="321" a="1"/>
  <c r="AF48" i="321" a="1"/>
  <c r="AB21" i="321" a="1"/>
  <c r="AF45" i="321" a="1"/>
  <c r="AF46" i="321" a="1"/>
  <c r="AB10" i="321" a="1"/>
  <c r="AB20" i="321" a="1"/>
  <c r="AR37" i="321" a="1"/>
  <c r="AB28" i="321" a="1"/>
  <c r="AL54" i="321" a="1"/>
  <c r="AL18" i="321" a="1"/>
  <c r="AR65" i="321" a="1"/>
  <c r="AF56" i="321" a="1"/>
  <c r="AB46" i="321" a="1"/>
  <c r="AR56" i="321" a="1"/>
  <c r="AL39" i="321" a="1"/>
  <c r="AR46" i="321" a="1"/>
  <c r="AB39" i="321" a="1"/>
  <c r="AR55" i="321" a="1"/>
  <c r="AF18" i="321" a="1"/>
  <c r="AB29" i="321" a="1"/>
  <c r="AR12" i="321" a="1"/>
  <c r="AB19" i="321" a="1"/>
  <c r="AR54" i="321" a="1"/>
  <c r="AB65" i="321" a="1"/>
  <c r="AF37" i="321" a="1"/>
  <c r="AB9" i="321" a="1"/>
  <c r="AF27" i="321" a="1"/>
  <c r="AB63" i="321" a="1"/>
  <c r="AL20" i="321" a="1"/>
  <c r="AB57" i="321" a="1"/>
  <c r="AL48" i="321" a="1"/>
  <c r="AB66" i="321" a="1"/>
  <c r="AR9" i="321" a="1"/>
  <c r="AL46" i="321" a="1"/>
  <c r="AD58" i="321" l="1"/>
  <c r="AD59" i="321" s="1"/>
  <c r="AC58" i="321"/>
  <c r="AC59" i="321" s="1"/>
  <c r="AE58" i="321"/>
  <c r="AE59" i="321" s="1"/>
  <c r="AE22" i="321"/>
  <c r="AE23" i="321" s="1"/>
  <c r="AR27" i="321"/>
  <c r="AR29" i="321"/>
  <c r="AS29" i="321" s="1"/>
  <c r="AD13" i="321"/>
  <c r="AD14" i="321" s="1"/>
  <c r="AC22" i="321"/>
  <c r="AC23" i="321" s="1"/>
  <c r="AL65" i="321"/>
  <c r="AM65" i="321" s="1"/>
  <c r="AL56" i="321"/>
  <c r="AM56" i="321" s="1"/>
  <c r="AL54" i="321"/>
  <c r="AL12" i="321"/>
  <c r="AM12" i="321" s="1"/>
  <c r="AR65" i="321"/>
  <c r="AS65" i="321" s="1"/>
  <c r="AR19" i="321"/>
  <c r="AS19" i="321" s="1"/>
  <c r="AL57" i="321"/>
  <c r="AM57" i="321" s="1"/>
  <c r="AL38" i="321"/>
  <c r="AM38" i="321" s="1"/>
  <c r="AL30" i="321"/>
  <c r="AM30" i="321" s="1"/>
  <c r="AR46" i="321"/>
  <c r="AS46" i="321" s="1"/>
  <c r="AL18" i="321"/>
  <c r="AM18" i="321" s="1"/>
  <c r="AL39" i="321"/>
  <c r="AM39" i="321" s="1"/>
  <c r="AL37" i="321"/>
  <c r="AL47" i="321"/>
  <c r="AM47" i="321" s="1"/>
  <c r="AL63" i="321"/>
  <c r="AM63" i="321" s="1"/>
  <c r="AR48" i="321"/>
  <c r="AS48" i="321" s="1"/>
  <c r="AR63" i="321"/>
  <c r="AS63" i="321" s="1"/>
  <c r="AR45" i="321"/>
  <c r="AS45" i="321" s="1"/>
  <c r="AL19" i="321"/>
  <c r="AM19" i="321" s="1"/>
  <c r="AR47" i="321"/>
  <c r="AS47" i="321" s="1"/>
  <c r="AL28" i="321"/>
  <c r="AM28" i="321" s="1"/>
  <c r="AL46" i="321"/>
  <c r="AM46" i="321" s="1"/>
  <c r="AD40" i="321"/>
  <c r="AD41" i="321" s="1"/>
  <c r="AE67" i="321"/>
  <c r="AE68" i="321" s="1"/>
  <c r="AR36" i="321"/>
  <c r="AS36" i="321" s="1"/>
  <c r="AR30" i="321"/>
  <c r="AS30" i="321" s="1"/>
  <c r="AL9" i="321"/>
  <c r="AM9" i="321" s="1"/>
  <c r="AL66" i="321"/>
  <c r="AM66" i="321" s="1"/>
  <c r="AR18" i="321"/>
  <c r="AR39" i="321"/>
  <c r="AS39" i="321" s="1"/>
  <c r="AR9" i="321"/>
  <c r="AS9" i="321" s="1"/>
  <c r="AR12" i="321"/>
  <c r="AS12" i="321" s="1"/>
  <c r="AR21" i="321"/>
  <c r="AS21" i="321" s="1"/>
  <c r="AR64" i="321"/>
  <c r="AS64" i="321" s="1"/>
  <c r="AC40" i="321"/>
  <c r="AC41" i="321" s="1"/>
  <c r="V41" i="301"/>
  <c r="V41" i="317"/>
  <c r="AD31" i="321"/>
  <c r="AD32" i="321" s="1"/>
  <c r="V41" i="300"/>
  <c r="AF45" i="321"/>
  <c r="AF63" i="321"/>
  <c r="AB55" i="321"/>
  <c r="AB10" i="321"/>
  <c r="AL64" i="321"/>
  <c r="AM64" i="321" s="1"/>
  <c r="AB46" i="321"/>
  <c r="AR55" i="321"/>
  <c r="AS55" i="321" s="1"/>
  <c r="AL27" i="321"/>
  <c r="AB20" i="321"/>
  <c r="AF55" i="321"/>
  <c r="AG55" i="321" s="1"/>
  <c r="AR20" i="321"/>
  <c r="AS20" i="321" s="1"/>
  <c r="AF56" i="321"/>
  <c r="AG56" i="321" s="1"/>
  <c r="AB19" i="321"/>
  <c r="AF27" i="321"/>
  <c r="AB48" i="321"/>
  <c r="AB57" i="321"/>
  <c r="AB12" i="321"/>
  <c r="AB64" i="321"/>
  <c r="AF19" i="321"/>
  <c r="AG19" i="321" s="1"/>
  <c r="AF48" i="321"/>
  <c r="AG48" i="321" s="1"/>
  <c r="AL48" i="321"/>
  <c r="AM48" i="321" s="1"/>
  <c r="AB63" i="321"/>
  <c r="AB38" i="321"/>
  <c r="AF57" i="321"/>
  <c r="AG57" i="321" s="1"/>
  <c r="AL11" i="321"/>
  <c r="AM11" i="321" s="1"/>
  <c r="AF12" i="321"/>
  <c r="AG12" i="321" s="1"/>
  <c r="AF64" i="321"/>
  <c r="AG64" i="321" s="1"/>
  <c r="AB11" i="321"/>
  <c r="AR56" i="321"/>
  <c r="AS56" i="321" s="1"/>
  <c r="AF20" i="321"/>
  <c r="AG20" i="321" s="1"/>
  <c r="AF38" i="321"/>
  <c r="AG38" i="321" s="1"/>
  <c r="AR54" i="321"/>
  <c r="AF11" i="321"/>
  <c r="AG11" i="321" s="1"/>
  <c r="AR37" i="321"/>
  <c r="AS37" i="321" s="1"/>
  <c r="AB9" i="321"/>
  <c r="AB30" i="321"/>
  <c r="AB21" i="321"/>
  <c r="AB39" i="321"/>
  <c r="AF9" i="321"/>
  <c r="AF30" i="321"/>
  <c r="AG30" i="321" s="1"/>
  <c r="AB47" i="321"/>
  <c r="AF21" i="321"/>
  <c r="AG21" i="321" s="1"/>
  <c r="AB45" i="321"/>
  <c r="AF10" i="321"/>
  <c r="AG10" i="321" s="1"/>
  <c r="AB36" i="321"/>
  <c r="AF36" i="321"/>
  <c r="AF39" i="321"/>
  <c r="AG39" i="321" s="1"/>
  <c r="AB54" i="321"/>
  <c r="AR38" i="321"/>
  <c r="AS38" i="321" s="1"/>
  <c r="AL45" i="321"/>
  <c r="AF47" i="321"/>
  <c r="AG47" i="321" s="1"/>
  <c r="AL29" i="321"/>
  <c r="AM29" i="321" s="1"/>
  <c r="AB56" i="321"/>
  <c r="AR66" i="321"/>
  <c r="AS66" i="321" s="1"/>
  <c r="AF54" i="321"/>
  <c r="AB66" i="321"/>
  <c r="AB27" i="321"/>
  <c r="AB28" i="321"/>
  <c r="AL10" i="321"/>
  <c r="AM10" i="321" s="1"/>
  <c r="AF66" i="321"/>
  <c r="AG66" i="321" s="1"/>
  <c r="AB29" i="321"/>
  <c r="AF29" i="321"/>
  <c r="AG29" i="321" s="1"/>
  <c r="AF46" i="321"/>
  <c r="AG46" i="321" s="1"/>
  <c r="AR10" i="321"/>
  <c r="AS10" i="321" s="1"/>
  <c r="AB18" i="321"/>
  <c r="AB65" i="321"/>
  <c r="AF28" i="321"/>
  <c r="AG28" i="321" s="1"/>
  <c r="AB37" i="321"/>
  <c r="AR11" i="321"/>
  <c r="AS11" i="321" s="1"/>
  <c r="AL20" i="321"/>
  <c r="AM20" i="321" s="1"/>
  <c r="AR28" i="321"/>
  <c r="AS28" i="321" s="1"/>
  <c r="AF18" i="321"/>
  <c r="AF65" i="321"/>
  <c r="AG65" i="321" s="1"/>
  <c r="AF37" i="321"/>
  <c r="AG37" i="321" s="1"/>
  <c r="AR57" i="321"/>
  <c r="AS57" i="321" s="1"/>
  <c r="AL55" i="321"/>
  <c r="AM55" i="321" s="1"/>
  <c r="AL21" i="321"/>
  <c r="AM21" i="321" s="1"/>
  <c r="Y41" i="305"/>
  <c r="Y41" i="313"/>
  <c r="X41" i="310"/>
  <c r="X41" i="318"/>
  <c r="U41" i="314"/>
  <c r="X41" i="306"/>
  <c r="V41" i="310"/>
  <c r="U41" i="297"/>
  <c r="X41" i="295"/>
  <c r="Y41" i="310"/>
  <c r="AE31" i="321"/>
  <c r="AE32" i="321" s="1"/>
  <c r="V41" i="295"/>
  <c r="Y41" i="311"/>
  <c r="X41" i="294"/>
  <c r="AC67" i="321"/>
  <c r="AC68" i="321" s="1"/>
  <c r="Y41" i="297"/>
  <c r="X41" i="308"/>
  <c r="X41" i="312"/>
  <c r="X41" i="320"/>
  <c r="X41" i="314"/>
  <c r="Y41" i="294"/>
  <c r="Y41" i="308"/>
  <c r="U41" i="308"/>
  <c r="X41" i="313"/>
  <c r="X41" i="303"/>
  <c r="Y41" i="312"/>
  <c r="U41" i="319"/>
  <c r="Y41" i="320"/>
  <c r="Y41" i="314"/>
  <c r="X41" i="319"/>
  <c r="V41" i="311"/>
  <c r="AC49" i="321"/>
  <c r="AC50" i="321" s="1"/>
  <c r="Y41" i="295"/>
  <c r="Y41" i="303"/>
  <c r="V41" i="309"/>
  <c r="Y41" i="319"/>
  <c r="AC13" i="321"/>
  <c r="AC14" i="321" s="1"/>
  <c r="AE13" i="321"/>
  <c r="AE14" i="321" s="1"/>
  <c r="AD22" i="321"/>
  <c r="AD23" i="321" s="1"/>
  <c r="AE40" i="321"/>
  <c r="AE41" i="321" s="1"/>
  <c r="V41" i="302"/>
  <c r="X41" i="317"/>
  <c r="X41" i="300"/>
  <c r="X41" i="296"/>
  <c r="AS27" i="321"/>
  <c r="X41" i="304"/>
  <c r="Y41" i="317"/>
  <c r="Y41" i="300"/>
  <c r="X41" i="307"/>
  <c r="Y41" i="296"/>
  <c r="X41" i="305"/>
  <c r="Y41" i="318"/>
  <c r="X41" i="301"/>
  <c r="Y41" i="301"/>
  <c r="Y41" i="304"/>
  <c r="X41" i="309"/>
  <c r="V41" i="303"/>
  <c r="U41" i="305"/>
  <c r="Y41" i="307"/>
  <c r="U41" i="299"/>
  <c r="X41" i="311"/>
  <c r="V41" i="316"/>
  <c r="Y41" i="309"/>
  <c r="X41" i="316"/>
  <c r="X41" i="297"/>
  <c r="X41" i="298"/>
  <c r="U41" i="318"/>
  <c r="Y41" i="316"/>
  <c r="AE49" i="321"/>
  <c r="AE50" i="321" s="1"/>
  <c r="X41" i="299"/>
  <c r="Y41" i="299"/>
  <c r="Y41" i="306"/>
  <c r="V41" i="318"/>
  <c r="X41" i="293"/>
  <c r="X41" i="315"/>
  <c r="Y41" i="298"/>
  <c r="X41" i="302"/>
  <c r="V41" i="319"/>
  <c r="AD67" i="321"/>
  <c r="AD68" i="321" s="1"/>
  <c r="U41" i="295"/>
  <c r="V41" i="298"/>
  <c r="Y41" i="293"/>
  <c r="Y41" i="315"/>
  <c r="Y41" i="302"/>
  <c r="V41" i="312"/>
  <c r="U41" i="310"/>
  <c r="U41" i="296"/>
  <c r="AC31" i="321"/>
  <c r="AC32" i="321" s="1"/>
  <c r="AD49" i="321"/>
  <c r="AD50" i="321" s="1"/>
  <c r="AM37" i="321" l="1"/>
  <c r="AM40" i="321" s="1"/>
  <c r="AO36" i="321" s="1"/>
  <c r="AL40" i="321"/>
  <c r="AL41" i="321" s="1"/>
  <c r="AR58" i="321"/>
  <c r="AR59" i="321" s="1"/>
  <c r="AM54" i="321"/>
  <c r="AM58" i="321" s="1"/>
  <c r="AL58" i="321"/>
  <c r="AL59" i="321" s="1"/>
  <c r="AB58" i="321"/>
  <c r="AB59" i="321" s="1"/>
  <c r="AF58" i="321"/>
  <c r="AF59" i="321" s="1"/>
  <c r="AM22" i="321"/>
  <c r="AO21" i="321" s="1"/>
  <c r="AM13" i="321"/>
  <c r="AO9" i="321" s="1"/>
  <c r="AS49" i="321"/>
  <c r="AU46" i="321" s="1"/>
  <c r="AR49" i="321"/>
  <c r="AR50" i="321" s="1"/>
  <c r="AM67" i="321"/>
  <c r="AO65" i="321" s="1"/>
  <c r="AR22" i="321"/>
  <c r="AR23" i="321" s="1"/>
  <c r="AL67" i="321"/>
  <c r="AL68" i="321" s="1"/>
  <c r="AL22" i="321"/>
  <c r="AL23" i="321" s="1"/>
  <c r="AR31" i="321"/>
  <c r="AR32" i="321" s="1"/>
  <c r="AB40" i="321"/>
  <c r="AB41" i="321" s="1"/>
  <c r="AS18" i="321"/>
  <c r="AS22" i="321" s="1"/>
  <c r="AU21" i="321" s="1"/>
  <c r="AS31" i="321"/>
  <c r="AU30" i="321" s="1"/>
  <c r="AR40" i="321"/>
  <c r="AR41" i="321" s="1"/>
  <c r="AL13" i="321"/>
  <c r="AL14" i="321" s="1"/>
  <c r="AS40" i="321"/>
  <c r="AU39" i="321" s="1"/>
  <c r="AS13" i="321"/>
  <c r="AU12" i="321" s="1"/>
  <c r="AF40" i="321"/>
  <c r="AF41" i="321" s="1"/>
  <c r="AG36" i="321"/>
  <c r="AG40" i="321" s="1"/>
  <c r="AG27" i="321"/>
  <c r="AG31" i="321" s="1"/>
  <c r="AF31" i="321"/>
  <c r="AF32" i="321" s="1"/>
  <c r="AR13" i="321"/>
  <c r="AR14" i="321" s="1"/>
  <c r="AB49" i="321"/>
  <c r="AB50" i="321" s="1"/>
  <c r="AB31" i="321"/>
  <c r="AB32" i="321" s="1"/>
  <c r="AF22" i="321"/>
  <c r="AF23" i="321" s="1"/>
  <c r="AG18" i="321"/>
  <c r="AG22" i="321" s="1"/>
  <c r="AM27" i="321"/>
  <c r="AM31" i="321" s="1"/>
  <c r="AL31" i="321"/>
  <c r="AL32" i="321" s="1"/>
  <c r="AS54" i="321"/>
  <c r="AS58" i="321" s="1"/>
  <c r="AG54" i="321"/>
  <c r="AG58" i="321" s="1"/>
  <c r="AF13" i="321"/>
  <c r="AF14" i="321" s="1"/>
  <c r="AG9" i="321"/>
  <c r="AG13" i="321" s="1"/>
  <c r="AB67" i="321"/>
  <c r="AB68" i="321" s="1"/>
  <c r="AB13" i="321"/>
  <c r="AB14" i="321" s="1"/>
  <c r="AS67" i="321"/>
  <c r="AM45" i="321"/>
  <c r="AM49" i="321" s="1"/>
  <c r="AL49" i="321"/>
  <c r="AL50" i="321" s="1"/>
  <c r="AG63" i="321"/>
  <c r="AG67" i="321" s="1"/>
  <c r="AF67" i="321"/>
  <c r="AF68" i="321" s="1"/>
  <c r="AR67" i="321"/>
  <c r="AR68" i="321" s="1"/>
  <c r="AB22" i="321"/>
  <c r="AB23" i="321" s="1"/>
  <c r="AG45" i="321"/>
  <c r="AG49" i="321" s="1"/>
  <c r="AF49" i="321"/>
  <c r="AF50" i="321" s="1"/>
  <c r="AU45" i="321" l="1"/>
  <c r="AW45" i="321" s="1"/>
  <c r="AU48" i="321"/>
  <c r="AV48" i="321" s="1"/>
  <c r="AO37" i="321"/>
  <c r="AQ37" i="321" s="1"/>
  <c r="AU10" i="321"/>
  <c r="AW10" i="321" s="1"/>
  <c r="AU9" i="321"/>
  <c r="AN41" i="321"/>
  <c r="AO39" i="321"/>
  <c r="AN23" i="321"/>
  <c r="AO18" i="321"/>
  <c r="AQ18" i="321" s="1"/>
  <c r="AO20" i="321"/>
  <c r="AO19" i="321"/>
  <c r="AQ19" i="321" s="1"/>
  <c r="AT50" i="321"/>
  <c r="AU47" i="321"/>
  <c r="AV47" i="321" s="1"/>
  <c r="AT14" i="321"/>
  <c r="AU11" i="321"/>
  <c r="AW11" i="321" s="1"/>
  <c r="AN14" i="321"/>
  <c r="AO38" i="321"/>
  <c r="AQ38" i="321" s="1"/>
  <c r="AN68" i="321"/>
  <c r="AO64" i="321"/>
  <c r="AQ64" i="321" s="1"/>
  <c r="AU18" i="321"/>
  <c r="AW18" i="321" s="1"/>
  <c r="AO63" i="321"/>
  <c r="AQ63" i="321" s="1"/>
  <c r="AO66" i="321"/>
  <c r="AP66" i="321" s="1"/>
  <c r="AO10" i="321"/>
  <c r="AQ10" i="321" s="1"/>
  <c r="AO12" i="321"/>
  <c r="AP12" i="321" s="1"/>
  <c r="AO11" i="321"/>
  <c r="AP11" i="321" s="1"/>
  <c r="AU37" i="321"/>
  <c r="AW37" i="321" s="1"/>
  <c r="AU38" i="321"/>
  <c r="AW38" i="321" s="1"/>
  <c r="AT41" i="321"/>
  <c r="AU27" i="321"/>
  <c r="AW27" i="321" s="1"/>
  <c r="AU36" i="321"/>
  <c r="AW36" i="321" s="1"/>
  <c r="AT32" i="321"/>
  <c r="AU29" i="321"/>
  <c r="AW29" i="321" s="1"/>
  <c r="AU20" i="321"/>
  <c r="AW20" i="321" s="1"/>
  <c r="AT23" i="321"/>
  <c r="AU19" i="321"/>
  <c r="AV19" i="321" s="1"/>
  <c r="AU28" i="321"/>
  <c r="AW28" i="321" s="1"/>
  <c r="AW39" i="321"/>
  <c r="AV39" i="321"/>
  <c r="AH32" i="321"/>
  <c r="AI30" i="321"/>
  <c r="AI29" i="321"/>
  <c r="AI27" i="321"/>
  <c r="AI28" i="321"/>
  <c r="AO55" i="321"/>
  <c r="AO54" i="321"/>
  <c r="AO57" i="321"/>
  <c r="AO56" i="321"/>
  <c r="AN59" i="321"/>
  <c r="AI38" i="321"/>
  <c r="AH41" i="321"/>
  <c r="AI37" i="321"/>
  <c r="AI39" i="321"/>
  <c r="AI36" i="321"/>
  <c r="AP65" i="321"/>
  <c r="AQ65" i="321"/>
  <c r="AI48" i="321"/>
  <c r="AI46" i="321"/>
  <c r="AH50" i="321"/>
  <c r="AI47" i="321"/>
  <c r="AI45" i="321"/>
  <c r="AI11" i="321"/>
  <c r="AI9" i="321"/>
  <c r="AI12" i="321"/>
  <c r="AI10" i="321"/>
  <c r="AH14" i="321"/>
  <c r="AW46" i="321"/>
  <c r="AV46" i="321"/>
  <c r="AI55" i="321"/>
  <c r="AI54" i="321"/>
  <c r="AH59" i="321"/>
  <c r="AI57" i="321"/>
  <c r="AI56" i="321"/>
  <c r="AV21" i="321"/>
  <c r="AW21" i="321"/>
  <c r="AU54" i="321"/>
  <c r="AU57" i="321"/>
  <c r="AU56" i="321"/>
  <c r="AU55" i="321"/>
  <c r="AT59" i="321"/>
  <c r="AQ9" i="321"/>
  <c r="AP9" i="321"/>
  <c r="AW30" i="321"/>
  <c r="AV30" i="321"/>
  <c r="AI66" i="321"/>
  <c r="AI64" i="321"/>
  <c r="AH68" i="321"/>
  <c r="AI65" i="321"/>
  <c r="AI63" i="321"/>
  <c r="AQ36" i="321"/>
  <c r="AP36" i="321"/>
  <c r="AQ20" i="321"/>
  <c r="AP20" i="321"/>
  <c r="AN50" i="321"/>
  <c r="AO46" i="321"/>
  <c r="AO45" i="321"/>
  <c r="AO47" i="321"/>
  <c r="AO48" i="321"/>
  <c r="AO27" i="321"/>
  <c r="AO30" i="321"/>
  <c r="AO29" i="321"/>
  <c r="AO28" i="321"/>
  <c r="AN32" i="321"/>
  <c r="AU66" i="321"/>
  <c r="AU64" i="321"/>
  <c r="AU65" i="321"/>
  <c r="AU63" i="321"/>
  <c r="AT68" i="321"/>
  <c r="AW12" i="321"/>
  <c r="AV12" i="321"/>
  <c r="AI20" i="321"/>
  <c r="AI18" i="321"/>
  <c r="AI21" i="321"/>
  <c r="AI19" i="321"/>
  <c r="AH23" i="321"/>
  <c r="AQ21" i="321"/>
  <c r="AP21" i="321"/>
  <c r="AW9" i="321"/>
  <c r="AV9" i="321"/>
  <c r="AQ39" i="321"/>
  <c r="AP39" i="321"/>
  <c r="AV45" i="321" l="1"/>
  <c r="AP37" i="321"/>
  <c r="AP18" i="321"/>
  <c r="AV10" i="321"/>
  <c r="AW48" i="321"/>
  <c r="AW47" i="321"/>
  <c r="AP38" i="321"/>
  <c r="AV11" i="321"/>
  <c r="AV18" i="321"/>
  <c r="AP63" i="321"/>
  <c r="AQ66" i="321"/>
  <c r="AP19" i="321"/>
  <c r="AP10" i="321"/>
  <c r="AV37" i="321"/>
  <c r="AP64" i="321"/>
  <c r="AQ11" i="321"/>
  <c r="AV27" i="321"/>
  <c r="AQ12" i="321"/>
  <c r="AV29" i="321"/>
  <c r="AV38" i="321"/>
  <c r="AW19" i="321"/>
  <c r="AV36" i="321"/>
  <c r="AV28" i="321"/>
  <c r="AV20" i="321"/>
  <c r="AW64" i="321"/>
  <c r="AV64" i="321"/>
  <c r="AQ46" i="321"/>
  <c r="AP46" i="321"/>
  <c r="AK66" i="321"/>
  <c r="AJ66" i="321"/>
  <c r="AQ57" i="321"/>
  <c r="AP57" i="321"/>
  <c r="AK28" i="321"/>
  <c r="AJ28" i="321"/>
  <c r="AK56" i="321"/>
  <c r="AJ56" i="321"/>
  <c r="AK27" i="321"/>
  <c r="AJ27" i="321"/>
  <c r="AK57" i="321"/>
  <c r="AJ57" i="321"/>
  <c r="AJ36" i="321"/>
  <c r="AK36" i="321"/>
  <c r="AK29" i="321"/>
  <c r="AJ29" i="321"/>
  <c r="AK39" i="321"/>
  <c r="AJ39" i="321"/>
  <c r="AJ30" i="321"/>
  <c r="AK30" i="321"/>
  <c r="AK46" i="321"/>
  <c r="AJ46" i="321"/>
  <c r="AJ19" i="321"/>
  <c r="AK19" i="321"/>
  <c r="AQ28" i="321"/>
  <c r="AP28" i="321"/>
  <c r="AK54" i="321"/>
  <c r="AJ54" i="321"/>
  <c r="AK37" i="321"/>
  <c r="AJ37" i="321"/>
  <c r="AK21" i="321"/>
  <c r="AJ21" i="321"/>
  <c r="AK18" i="321"/>
  <c r="AJ18" i="321"/>
  <c r="AQ30" i="321"/>
  <c r="AP30" i="321"/>
  <c r="AW56" i="321"/>
  <c r="AV56" i="321"/>
  <c r="AJ12" i="321"/>
  <c r="AK12" i="321"/>
  <c r="AK38" i="321"/>
  <c r="AJ38" i="321"/>
  <c r="AK20" i="321"/>
  <c r="AJ20" i="321"/>
  <c r="AQ27" i="321"/>
  <c r="AP27" i="321"/>
  <c r="AW57" i="321"/>
  <c r="AV57" i="321"/>
  <c r="AK9" i="321"/>
  <c r="AJ9" i="321"/>
  <c r="AP29" i="321"/>
  <c r="AQ29" i="321"/>
  <c r="AW54" i="321"/>
  <c r="AV54" i="321"/>
  <c r="AK11" i="321"/>
  <c r="AJ11" i="321"/>
  <c r="AK63" i="321"/>
  <c r="AJ63" i="321"/>
  <c r="AW55" i="321"/>
  <c r="AV55" i="321"/>
  <c r="AQ48" i="321"/>
  <c r="AP48" i="321"/>
  <c r="AK65" i="321"/>
  <c r="AJ65" i="321"/>
  <c r="AK48" i="321"/>
  <c r="AJ48" i="321"/>
  <c r="AJ10" i="321"/>
  <c r="AK10" i="321"/>
  <c r="AW63" i="321"/>
  <c r="AV63" i="321"/>
  <c r="AQ47" i="321"/>
  <c r="AP47" i="321"/>
  <c r="AK45" i="321"/>
  <c r="AJ45" i="321"/>
  <c r="AW66" i="321"/>
  <c r="AV66" i="321"/>
  <c r="AQ54" i="321"/>
  <c r="AP54" i="321"/>
  <c r="AQ55" i="321"/>
  <c r="AP55" i="321"/>
  <c r="AK55" i="321"/>
  <c r="AJ55" i="321"/>
  <c r="AW65" i="321"/>
  <c r="AV65" i="321"/>
  <c r="AQ45" i="321"/>
  <c r="AP45" i="321"/>
  <c r="AK64" i="321"/>
  <c r="AJ64" i="321"/>
  <c r="AK47" i="321"/>
  <c r="AJ47" i="321"/>
  <c r="AQ56" i="321"/>
  <c r="AP56" i="3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<sst xmlns="http://schemas.openxmlformats.org/spreadsheetml/2006/main" count="2804" uniqueCount="122">
  <si>
    <t>blk-01</t>
  </si>
  <si>
    <t>blk-02</t>
  </si>
  <si>
    <t>z_ref</t>
  </si>
  <si>
    <t>z_ref_01</t>
  </si>
  <si>
    <t>z_14</t>
  </si>
  <si>
    <t>z_14_01</t>
  </si>
  <si>
    <t>z_14c</t>
  </si>
  <si>
    <t>z_14c_01</t>
  </si>
  <si>
    <t>z_14dc</t>
  </si>
  <si>
    <t>z_14dc_01</t>
  </si>
  <si>
    <t>z_135</t>
  </si>
  <si>
    <t>z_135_01</t>
  </si>
  <si>
    <t>z_135c</t>
  </si>
  <si>
    <t>z_135c_01</t>
  </si>
  <si>
    <t>z_135dc_01</t>
  </si>
  <si>
    <t>z_ref_02</t>
  </si>
  <si>
    <t>z_14_02</t>
  </si>
  <si>
    <t>z_14c_02</t>
  </si>
  <si>
    <t>z_14dc_02</t>
  </si>
  <si>
    <t>z_135_02</t>
  </si>
  <si>
    <t>z_135c_02</t>
  </si>
  <si>
    <t>z_135dc_02</t>
  </si>
  <si>
    <t>z_135dc_03</t>
  </si>
  <si>
    <t>z_135c_03</t>
  </si>
  <si>
    <t>z_135_03</t>
  </si>
  <si>
    <t>z_14dc_03</t>
  </si>
  <si>
    <t>z_14c_03</t>
  </si>
  <si>
    <t>z_14_03</t>
  </si>
  <si>
    <t>z_ref_03</t>
  </si>
  <si>
    <t>z_135dc_04</t>
  </si>
  <si>
    <t>z_135c_04</t>
  </si>
  <si>
    <t>z_135_04</t>
  </si>
  <si>
    <t>z_14dc_04</t>
  </si>
  <si>
    <t>z_14c_04</t>
  </si>
  <si>
    <t>z_14_04</t>
  </si>
  <si>
    <t>z_ref_04</t>
  </si>
  <si>
    <t>20 (20)</t>
  </si>
  <si>
    <t>Valid Values</t>
  </si>
  <si>
    <t>***</t>
  </si>
  <si>
    <t>StdDev (abs)</t>
  </si>
  <si>
    <t>StdDev (%)</t>
  </si>
  <si>
    <t>StdErr (abs)</t>
  </si>
  <si>
    <t>StdErr (%)</t>
  </si>
  <si>
    <t>Mean</t>
  </si>
  <si>
    <t xml:space="preserve"> tbdgy - St</t>
  </si>
  <si>
    <t>tbdgy</t>
  </si>
  <si>
    <t>Info</t>
  </si>
  <si>
    <t>H1 | H2</t>
  </si>
  <si>
    <t>C | H2</t>
  </si>
  <si>
    <t>L1 | H2</t>
  </si>
  <si>
    <t>H2</t>
  </si>
  <si>
    <t>H1</t>
  </si>
  <si>
    <t>C</t>
  </si>
  <si>
    <t>L1</t>
  </si>
  <si>
    <t>L3</t>
  </si>
  <si>
    <t>Cup</t>
  </si>
  <si>
    <t>207Pb/208Pb (3)</t>
  </si>
  <si>
    <t>206Pb/208Pb (2)</t>
  </si>
  <si>
    <t>204Pb/208Pb (1)</t>
  </si>
  <si>
    <t>208Pb</t>
  </si>
  <si>
    <t>207Pb</t>
  </si>
  <si>
    <t>206Pb</t>
  </si>
  <si>
    <t>204Pb</t>
  </si>
  <si>
    <t>202Hg</t>
  </si>
  <si>
    <t>Time</t>
  </si>
  <si>
    <t>Cycle</t>
  </si>
  <si>
    <t>NIST SRM 981</t>
  </si>
  <si>
    <t>blank</t>
  </si>
  <si>
    <t>202-Hg</t>
  </si>
  <si>
    <t>204-Pb</t>
  </si>
  <si>
    <t>206-Pb</t>
  </si>
  <si>
    <t>207-Pb</t>
  </si>
  <si>
    <t>208-Pb</t>
  </si>
  <si>
    <t>204/208</t>
  </si>
  <si>
    <t>206/208</t>
  </si>
  <si>
    <t>207/208</t>
  </si>
  <si>
    <t>204-Pb and 204/208 are 204-Hg corrected</t>
  </si>
  <si>
    <t>R_z</t>
  </si>
  <si>
    <t>u(R_z)</t>
  </si>
  <si>
    <t>calculated</t>
  </si>
  <si>
    <t>w/o blank corr</t>
  </si>
  <si>
    <t>K_204/208</t>
  </si>
  <si>
    <t>u(K_204/208)</t>
  </si>
  <si>
    <t>K_204/208_av</t>
  </si>
  <si>
    <t>plus u_K</t>
  </si>
  <si>
    <t>min u_K</t>
  </si>
  <si>
    <t>K_206/208</t>
  </si>
  <si>
    <t>u(K_206/208)</t>
  </si>
  <si>
    <t>K_206/208_av</t>
  </si>
  <si>
    <t>K_207/208</t>
  </si>
  <si>
    <t>u(K_207/208)</t>
  </si>
  <si>
    <t>K_207/208_av</t>
  </si>
  <si>
    <t>blank corr</t>
  </si>
  <si>
    <t>z_135dc</t>
  </si>
  <si>
    <t>M(202Hg)</t>
  </si>
  <si>
    <t>g/mol</t>
  </si>
  <si>
    <t>K(204Hg)</t>
  </si>
  <si>
    <t>M</t>
  </si>
  <si>
    <t>Meng Wang et al 2021 Chinese Phys. C 45 030003</t>
  </si>
  <si>
    <t>M(204Hg)</t>
  </si>
  <si>
    <t>K(204Pb)</t>
  </si>
  <si>
    <t>x</t>
  </si>
  <si>
    <t>De Laeter et al., 2003 IUPAC, Pure and Applied Chemistry 75, 683–800</t>
  </si>
  <si>
    <t>M(206Pb)</t>
  </si>
  <si>
    <t>K(206Pb)</t>
  </si>
  <si>
    <t>R_cert</t>
  </si>
  <si>
    <t>NIST SRM 981 certificate of analysis</t>
  </si>
  <si>
    <t>M(208Pb)</t>
  </si>
  <si>
    <t>K(207Pb)</t>
  </si>
  <si>
    <t>x(202Hg)</t>
  </si>
  <si>
    <t>mol/mol</t>
  </si>
  <si>
    <t>x(204Hg)</t>
  </si>
  <si>
    <t>R204,cert</t>
  </si>
  <si>
    <t>R206,cert</t>
  </si>
  <si>
    <t>R207,cert</t>
  </si>
  <si>
    <t>g</t>
  </si>
  <si>
    <t>blank correction</t>
  </si>
  <si>
    <t>204Pb_corr</t>
  </si>
  <si>
    <t>204Pb_corr Pb/208Pb (1)</t>
  </si>
  <si>
    <t>204Pb_corr_bl</t>
  </si>
  <si>
    <t>204Pb_corr_bl  Pb/208Pb (1)</t>
  </si>
  <si>
    <t>calculated with GUM Workbench 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</si>
</sst>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0"/>
    <numFmt numFmtId="165" formatCode="0.00000000"/>
    <numFmt numFmtId="166" formatCode="0.000000"/>
    <numFmt numFmtId="167" formatCode="0.0000000"/>
    <numFmt numFmtId="168" formatCode="0.0%"/>
    <numFmt numFmtId="169" formatCode="0.000%"/>
    <numFmt numFmtId="170" formatCode="0.0000%"/>
    <numFmt numFmtId="171" formatCode="0.0000"/>
    <numFmt numFmtId="172" formatCode="#,##0.0000000"/>
    <numFmt numFmtId="173" formatCode="#,##0.000000"/>
  </numFmts>
  <fonts count="9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8" tint="0.3999755851924192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Symbol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11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64" fontId="0" fillId="0" borderId="0" xfId="0" applyNumberFormat="1"/>
    <xf numFmtId="0" fontId="4" fillId="0" borderId="0" xfId="0" applyFont="1" applyAlignment="1">
      <alignment horizontal="center"/>
    </xf>
    <xf numFmtId="11" fontId="4" fillId="0" borderId="0" xfId="0" applyNumberFormat="1" applyFont="1"/>
    <xf numFmtId="164" fontId="2" fillId="0" borderId="0" xfId="0" applyNumberFormat="1" applyFont="1"/>
    <xf numFmtId="164" fontId="3" fillId="0" borderId="0" xfId="0" applyNumberFormat="1" applyFont="1"/>
    <xf numFmtId="9" fontId="0" fillId="0" borderId="0" xfId="0" applyNumberFormat="1"/>
    <xf numFmtId="9" fontId="4" fillId="0" borderId="0" xfId="0" applyNumberFormat="1" applyFont="1"/>
    <xf numFmtId="0" fontId="5" fillId="0" borderId="0" xfId="0" applyFont="1"/>
    <xf numFmtId="0" fontId="3" fillId="0" borderId="0" xfId="0" applyFont="1" applyAlignment="1">
      <alignment horizontal="center"/>
    </xf>
    <xf numFmtId="165" fontId="0" fillId="0" borderId="0" xfId="0" applyNumberFormat="1"/>
    <xf numFmtId="164" fontId="4" fillId="0" borderId="0" xfId="0" applyNumberFormat="1" applyFont="1"/>
    <xf numFmtId="166" fontId="3" fillId="0" borderId="0" xfId="0" applyNumberFormat="1" applyFont="1"/>
    <xf numFmtId="166" fontId="4" fillId="0" borderId="0" xfId="0" applyNumberFormat="1" applyFont="1"/>
    <xf numFmtId="167" fontId="0" fillId="0" borderId="0" xfId="0" applyNumberFormat="1"/>
    <xf numFmtId="164" fontId="6" fillId="0" borderId="0" xfId="0" applyNumberFormat="1" applyFont="1"/>
    <xf numFmtId="166" fontId="6" fillId="0" borderId="0" xfId="0" applyNumberFormat="1" applyFont="1"/>
    <xf numFmtId="168" fontId="0" fillId="0" borderId="0" xfId="0" applyNumberFormat="1"/>
    <xf numFmtId="169" fontId="0" fillId="0" borderId="0" xfId="0" applyNumberFormat="1"/>
    <xf numFmtId="169" fontId="3" fillId="0" borderId="0" xfId="0" applyNumberFormat="1" applyFont="1"/>
    <xf numFmtId="170" fontId="0" fillId="0" borderId="0" xfId="0" applyNumberFormat="1"/>
    <xf numFmtId="170" fontId="3" fillId="0" borderId="0" xfId="0" applyNumberFormat="1" applyFont="1"/>
    <xf numFmtId="168" fontId="3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171" fontId="3" fillId="0" borderId="0" xfId="0" applyNumberFormat="1" applyFont="1" applyAlignment="1">
      <alignment horizontal="center"/>
    </xf>
    <xf numFmtId="171" fontId="0" fillId="0" borderId="0" xfId="0" applyNumberFormat="1" applyAlignment="1">
      <alignment horizontal="center"/>
    </xf>
    <xf numFmtId="171" fontId="3" fillId="0" borderId="0" xfId="0" applyNumberFormat="1" applyFont="1"/>
    <xf numFmtId="171" fontId="0" fillId="0" borderId="0" xfId="0" applyNumberFormat="1"/>
    <xf numFmtId="168" fontId="3" fillId="0" borderId="0" xfId="0" applyNumberFormat="1" applyFont="1"/>
    <xf numFmtId="171" fontId="6" fillId="0" borderId="0" xfId="0" applyNumberFormat="1" applyFont="1"/>
    <xf numFmtId="10" fontId="3" fillId="0" borderId="0" xfId="0" applyNumberFormat="1" applyFont="1"/>
    <xf numFmtId="10" fontId="0" fillId="0" borderId="0" xfId="0" applyNumberFormat="1"/>
    <xf numFmtId="172" fontId="0" fillId="0" borderId="0" xfId="0" applyNumberFormat="1"/>
    <xf numFmtId="0" fontId="7" fillId="0" borderId="0" xfId="0" applyFont="1" applyAlignment="1">
      <alignment horizontal="left"/>
    </xf>
    <xf numFmtId="0" fontId="7" fillId="0" borderId="0" xfId="0" applyFont="1"/>
    <xf numFmtId="173" fontId="0" fillId="0" borderId="0" xfId="0" applyNumberFormat="1"/>
    <xf numFmtId="0" fontId="1" fillId="0" borderId="0" xfId="0" applyFont="1"/>
    <xf numFmtId="0" fontId="8" fillId="0" borderId="0" xfId="0" applyFont="1" applyAlignment="1">
      <alignment horizontal="center"/>
    </xf>
    <xf numFmtId="164" fontId="0" fillId="2" borderId="0" xfId="0" applyNumberFormat="1" applyFill="1"/>
    <xf numFmtId="166" fontId="3" fillId="2" borderId="0" xfId="0" applyNumberFormat="1" applyFont="1" applyFill="1"/>
    <xf numFmtId="166" fontId="4" fillId="2" borderId="0" xfId="0" applyNumberFormat="1" applyFon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9524</xdr:rowOff>
    </xdr:from>
    <xdr:to>
      <xdr:col>12</xdr:col>
      <xdr:colOff>293751</xdr:colOff>
      <xdr:row>36</xdr:row>
      <xdr:rowOff>116204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38DC179-0DA5-027D-EF66-3BA1F697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" y="390524"/>
          <a:ext cx="8666226" cy="6583680"/>
        </a:xfrm>
        <a:prstGeom prst="rect">
          <a:avLst/>
        </a:prstGeom>
        <a:solidFill>
          <a:schemeClr val="bg1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CF9B8-A0D6-4786-B1A5-F035A52DCDC5}">
  <dimension ref="A1"/>
  <sheetViews>
    <sheetView tabSelected="1" workbookViewId="0"/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5E1C9-FA40-496C-9A0C-559E124D5FAF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0.99086646227374975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1.0203932758820053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1.0090356169445771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1.0050407669235442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1755257741.2720001</v>
      </c>
      <c r="C18" s="1">
        <v>-3.36169483979095E-5</v>
      </c>
      <c r="D18" s="1">
        <v>3.9531878766413897E-2</v>
      </c>
      <c r="E18" s="1">
        <v>0.680661415932309</v>
      </c>
      <c r="F18" s="1">
        <v>0.62486151189307104</v>
      </c>
      <c r="G18" s="1">
        <v>1.4889556571218401</v>
      </c>
      <c r="H18" s="1">
        <v>2.6550071237735302E-2</v>
      </c>
      <c r="I18" s="1">
        <v>0.45714015234545702</v>
      </c>
      <c r="J18" s="1">
        <v>0.41966428543676798</v>
      </c>
      <c r="L18" s="5">
        <f>D18-1/$R$1*$N$7/$N$6*C18</f>
        <v>3.9539684434712591E-2</v>
      </c>
      <c r="M18" s="5">
        <f>L18/G18</f>
        <v>2.6555313615680826E-2</v>
      </c>
      <c r="O18" s="1">
        <f ca="1">C18-Summary!B$5</f>
        <v>-2.7466988850643951E-5</v>
      </c>
      <c r="P18" s="1">
        <f ca="1">D18-Summary!C$5</f>
        <v>3.9537872927623681E-2</v>
      </c>
      <c r="Q18" s="1">
        <f ca="1">E18-Summary!D$5</f>
        <v>0.68061426414425941</v>
      </c>
      <c r="R18" s="1">
        <f ca="1">F18-Summary!E$5</f>
        <v>0.62481917289282141</v>
      </c>
      <c r="S18" s="1">
        <f ca="1">G18-Summary!F$5</f>
        <v>1.4888467460116037</v>
      </c>
      <c r="T18" s="1">
        <f ca="1">P18/S18</f>
        <v>2.6556039453717914E-2</v>
      </c>
      <c r="U18" s="1">
        <f ca="1">Q18/S18</f>
        <v>0.45714192274491822</v>
      </c>
      <c r="V18" s="1">
        <f ca="1">R18/S18</f>
        <v>0.41966654698787359</v>
      </c>
      <c r="X18" s="5">
        <f ca="1">P18-1/$R$1*$N$7/$N$6*O18</f>
        <v>3.954425060954752E-2</v>
      </c>
      <c r="Y18" s="5">
        <f ca="1">X18/S18</f>
        <v>2.6560323092676003E-2</v>
      </c>
    </row>
    <row r="19" spans="1:25" x14ac:dyDescent="0.25">
      <c r="A19">
        <v>2</v>
      </c>
      <c r="B19">
        <v>1755257747.2690001</v>
      </c>
      <c r="C19" s="1">
        <v>-1.8233577064821199E-4</v>
      </c>
      <c r="D19" s="1">
        <v>3.9479449340759303E-2</v>
      </c>
      <c r="E19" s="1">
        <v>0.67620714703814999</v>
      </c>
      <c r="F19" s="1">
        <v>0.62069380402013197</v>
      </c>
      <c r="G19" s="1">
        <v>1.47914321707232</v>
      </c>
      <c r="H19" s="1">
        <v>2.66907550838121E-2</v>
      </c>
      <c r="I19" s="1">
        <v>0.45716137506722998</v>
      </c>
      <c r="J19" s="1">
        <v>0.41963063269064299</v>
      </c>
      <c r="L19" s="5">
        <f t="shared" ref="L19:L37" si="0">D19-1/$R$1*$N$7/$N$6*C19</f>
        <v>3.952178669178296E-2</v>
      </c>
      <c r="M19" s="5">
        <f t="shared" ref="M19:M37" si="1">L19/G19</f>
        <v>2.6719377972072744E-2</v>
      </c>
      <c r="O19" s="1">
        <f ca="1">C19-Summary!B$5</f>
        <v>-1.7618581110094643E-4</v>
      </c>
      <c r="P19" s="1">
        <f ca="1">D19-Summary!C$5</f>
        <v>3.9485443501969086E-2</v>
      </c>
      <c r="Q19" s="1">
        <f ca="1">E19-Summary!D$5</f>
        <v>0.6761599952501004</v>
      </c>
      <c r="R19" s="1">
        <f ca="1">F19-Summary!E$5</f>
        <v>0.62065146501988233</v>
      </c>
      <c r="S19" s="1">
        <f ca="1">G19-Summary!F$5</f>
        <v>1.4790343059620836</v>
      </c>
      <c r="T19" s="1">
        <f t="shared" ref="T19:T37" ca="1" si="2">P19/S19</f>
        <v>2.6696773254549059E-2</v>
      </c>
      <c r="U19" s="1">
        <f t="shared" ref="U19:U37" ca="1" si="3">Q19/S19</f>
        <v>0.45716315877492186</v>
      </c>
      <c r="V19" s="1">
        <f t="shared" ref="V19:V37" ca="1" si="4">R19/S19</f>
        <v>0.419632906767609</v>
      </c>
      <c r="X19" s="5">
        <f t="shared" ref="X19:X36" ca="1" si="5">P19-1/$R$1*$N$7/$N$6*O19</f>
        <v>3.9526352866617889E-2</v>
      </c>
      <c r="Y19" s="5">
        <f t="shared" ref="Y19:Y36" ca="1" si="6">X19/S19</f>
        <v>2.6724432764868661E-2</v>
      </c>
    </row>
    <row r="20" spans="1:25" x14ac:dyDescent="0.25">
      <c r="A20">
        <v>3</v>
      </c>
      <c r="B20">
        <v>1755257753.2690001</v>
      </c>
      <c r="C20" s="1">
        <v>1.15124262729655E-4</v>
      </c>
      <c r="D20" s="1">
        <v>3.9042961655377399E-2</v>
      </c>
      <c r="E20" s="1">
        <v>0.66699158635550004</v>
      </c>
      <c r="F20" s="1">
        <v>0.61268620115896899</v>
      </c>
      <c r="G20" s="1">
        <v>1.45901500459379</v>
      </c>
      <c r="H20" s="1">
        <v>2.67598081804837E-2</v>
      </c>
      <c r="I20" s="1">
        <v>0.45715197188201601</v>
      </c>
      <c r="J20" s="1">
        <v>0.41993139154147902</v>
      </c>
      <c r="L20" s="5">
        <f t="shared" si="0"/>
        <v>3.9016230442378452E-2</v>
      </c>
      <c r="M20" s="5">
        <f t="shared" si="1"/>
        <v>2.6741486769864379E-2</v>
      </c>
      <c r="O20" s="1">
        <f ca="1">C20-Summary!B$5</f>
        <v>1.2127422227692055E-4</v>
      </c>
      <c r="P20" s="1">
        <f ca="1">D20-Summary!C$5</f>
        <v>3.9048955816587183E-2</v>
      </c>
      <c r="Q20" s="1">
        <f ca="1">E20-Summary!D$5</f>
        <v>0.66694443456745045</v>
      </c>
      <c r="R20" s="1">
        <f ca="1">F20-Summary!E$5</f>
        <v>0.61264386215871935</v>
      </c>
      <c r="S20" s="1">
        <f ca="1">G20-Summary!F$5</f>
        <v>1.4589060934835536</v>
      </c>
      <c r="T20" s="1">
        <f t="shared" ca="1" si="2"/>
        <v>2.676591453761543E-2</v>
      </c>
      <c r="U20" s="1">
        <f t="shared" ca="1" si="3"/>
        <v>0.45715377949716474</v>
      </c>
      <c r="V20" s="1">
        <f t="shared" ca="1" si="4"/>
        <v>0.41993371944581964</v>
      </c>
      <c r="X20" s="5">
        <f t="shared" ca="1" si="5"/>
        <v>3.9020796617213381E-2</v>
      </c>
      <c r="Y20" s="5">
        <f t="shared" ca="1" si="6"/>
        <v>2.674661295302436E-2</v>
      </c>
    </row>
    <row r="21" spans="1:25" x14ac:dyDescent="0.25">
      <c r="A21">
        <v>4</v>
      </c>
      <c r="B21">
        <v>1755257758.27</v>
      </c>
      <c r="C21" s="1">
        <v>-4.0164789033773299E-5</v>
      </c>
      <c r="D21" s="1">
        <v>3.8770491470210298E-2</v>
      </c>
      <c r="E21" s="1">
        <v>0.66174970747716499</v>
      </c>
      <c r="F21" s="1">
        <v>0.60772062046915298</v>
      </c>
      <c r="G21" s="1">
        <v>1.4481236981085099</v>
      </c>
      <c r="H21" s="1">
        <v>2.6772914165309698E-2</v>
      </c>
      <c r="I21" s="1">
        <v>0.45697042893608802</v>
      </c>
      <c r="J21" s="1">
        <v>0.41966071079627598</v>
      </c>
      <c r="L21" s="5">
        <f t="shared" si="0"/>
        <v>3.877981751065792E-2</v>
      </c>
      <c r="M21" s="5">
        <f t="shared" si="1"/>
        <v>2.6779354250821806E-2</v>
      </c>
      <c r="O21" s="1">
        <f ca="1">C21-Summary!B$5</f>
        <v>-3.401482948650775E-5</v>
      </c>
      <c r="P21" s="1">
        <f ca="1">D21-Summary!C$5</f>
        <v>3.8776485631420082E-2</v>
      </c>
      <c r="Q21" s="1">
        <f ca="1">E21-Summary!D$5</f>
        <v>0.6617025556891154</v>
      </c>
      <c r="R21" s="1">
        <f ca="1">F21-Summary!E$5</f>
        <v>0.60767828146890335</v>
      </c>
      <c r="S21" s="1">
        <f ca="1">G21-Summary!F$5</f>
        <v>1.4480147869982736</v>
      </c>
      <c r="T21" s="1">
        <f t="shared" ca="1" si="2"/>
        <v>2.6779067437428257E-2</v>
      </c>
      <c r="U21" s="1">
        <f t="shared" ca="1" si="3"/>
        <v>0.45697223649270946</v>
      </c>
      <c r="V21" s="1">
        <f t="shared" ca="1" si="4"/>
        <v>0.41966303585104747</v>
      </c>
      <c r="X21" s="5">
        <f t="shared" ca="1" si="5"/>
        <v>3.8784383685492856E-2</v>
      </c>
      <c r="Y21" s="5">
        <f t="shared" ca="1" si="6"/>
        <v>2.6784521838960403E-2</v>
      </c>
    </row>
    <row r="22" spans="1:25" x14ac:dyDescent="0.25">
      <c r="A22">
        <v>5</v>
      </c>
      <c r="B22">
        <v>1755257765.2709999</v>
      </c>
      <c r="C22" s="1">
        <v>-7.6644821068569898E-5</v>
      </c>
      <c r="D22" s="1">
        <v>3.9183036340322601E-2</v>
      </c>
      <c r="E22" s="1">
        <v>0.66991562407854099</v>
      </c>
      <c r="F22" s="1">
        <v>0.61501814949012301</v>
      </c>
      <c r="G22" s="1">
        <v>1.4652374038348199</v>
      </c>
      <c r="H22" s="1">
        <v>2.6741766377088399E-2</v>
      </c>
      <c r="I22" s="1">
        <v>0.45720619902633802</v>
      </c>
      <c r="J22" s="1">
        <v>0.41973959160508301</v>
      </c>
      <c r="L22" s="5">
        <f t="shared" si="0"/>
        <v>3.9200832841152854E-2</v>
      </c>
      <c r="M22" s="5">
        <f t="shared" si="1"/>
        <v>2.6753912190991314E-2</v>
      </c>
      <c r="O22" s="1">
        <f ca="1">C22-Summary!B$5</f>
        <v>-7.0494861521304349E-5</v>
      </c>
      <c r="P22" s="1">
        <f ca="1">D22-Summary!C$5</f>
        <v>3.9189030501532385E-2</v>
      </c>
      <c r="Q22" s="1">
        <f ca="1">E22-Summary!D$5</f>
        <v>0.6698684722904914</v>
      </c>
      <c r="R22" s="1">
        <f ca="1">F22-Summary!E$5</f>
        <v>0.61497581048987338</v>
      </c>
      <c r="S22" s="1">
        <f ca="1">G22-Summary!F$5</f>
        <v>1.4651284927245836</v>
      </c>
      <c r="T22" s="1">
        <f t="shared" ca="1" si="2"/>
        <v>2.6747845459380592E-2</v>
      </c>
      <c r="U22" s="1">
        <f t="shared" ca="1" si="3"/>
        <v>0.45720800299555298</v>
      </c>
      <c r="V22" s="1">
        <f t="shared" ca="1" si="4"/>
        <v>0.4197418953652669</v>
      </c>
      <c r="X22" s="5">
        <f t="shared" ca="1" si="5"/>
        <v>3.9205399015987782E-2</v>
      </c>
      <c r="Y22" s="5">
        <f t="shared" ca="1" si="6"/>
        <v>2.6759017526906875E-2</v>
      </c>
    </row>
    <row r="23" spans="1:25" x14ac:dyDescent="0.25">
      <c r="A23">
        <v>6</v>
      </c>
      <c r="B23">
        <v>1755257771.27</v>
      </c>
      <c r="C23" s="1">
        <v>-4.8583377517082E-5</v>
      </c>
      <c r="D23" s="1">
        <v>3.91201432444113E-2</v>
      </c>
      <c r="E23" s="1">
        <v>0.67423896776627001</v>
      </c>
      <c r="F23" s="1">
        <v>0.61906057625769095</v>
      </c>
      <c r="G23" s="1">
        <v>1.4743245549899699</v>
      </c>
      <c r="H23" s="1">
        <v>2.6534281825535501E-2</v>
      </c>
      <c r="I23" s="1">
        <v>0.457320584863253</v>
      </c>
      <c r="J23" s="1">
        <v>0.41989436733074098</v>
      </c>
      <c r="L23" s="5">
        <f t="shared" si="0"/>
        <v>3.9131424034245042E-2</v>
      </c>
      <c r="M23" s="5">
        <f t="shared" si="1"/>
        <v>2.6541933322484248E-2</v>
      </c>
      <c r="O23" s="1">
        <f ca="1">C23-Summary!B$5</f>
        <v>-4.243341796981645E-5</v>
      </c>
      <c r="P23" s="1">
        <f ca="1">D23-Summary!C$5</f>
        <v>3.9126137405621084E-2</v>
      </c>
      <c r="Q23" s="1">
        <f ca="1">E23-Summary!D$5</f>
        <v>0.67419181597822042</v>
      </c>
      <c r="R23" s="1">
        <f ca="1">F23-Summary!E$5</f>
        <v>0.61901823725744132</v>
      </c>
      <c r="S23" s="1">
        <f ca="1">G23-Summary!F$5</f>
        <v>1.4742156438797336</v>
      </c>
      <c r="T23" s="1">
        <f t="shared" ca="1" si="2"/>
        <v>2.6540308107606131E-2</v>
      </c>
      <c r="U23" s="1">
        <f t="shared" ca="1" si="3"/>
        <v>0.45732238616321519</v>
      </c>
      <c r="V23" s="1">
        <f t="shared" ca="1" si="4"/>
        <v>0.41989666832482803</v>
      </c>
      <c r="X23" s="5">
        <f t="shared" ca="1" si="5"/>
        <v>3.9135990209079971E-2</v>
      </c>
      <c r="Y23" s="5">
        <f t="shared" ca="1" si="6"/>
        <v>2.6546991528379603E-2</v>
      </c>
    </row>
    <row r="24" spans="1:25" x14ac:dyDescent="0.25">
      <c r="A24">
        <v>7</v>
      </c>
      <c r="B24">
        <v>1755257777.2739999</v>
      </c>
      <c r="C24" s="1">
        <v>4.0283118693885701E-5</v>
      </c>
      <c r="D24" s="1">
        <v>3.96758354677616E-2</v>
      </c>
      <c r="E24" s="1">
        <v>0.68036408946925697</v>
      </c>
      <c r="F24" s="1">
        <v>0.62403950564232102</v>
      </c>
      <c r="G24" s="1">
        <v>1.48726802926225</v>
      </c>
      <c r="H24" s="1">
        <v>2.6676990755622201E-2</v>
      </c>
      <c r="I24" s="1">
        <v>0.457458962394792</v>
      </c>
      <c r="J24" s="1">
        <v>0.41958779007162</v>
      </c>
      <c r="L24" s="5">
        <f t="shared" si="0"/>
        <v>3.9666481951825545E-2</v>
      </c>
      <c r="M24" s="5">
        <f t="shared" si="1"/>
        <v>2.6670701696924027E-2</v>
      </c>
      <c r="O24" s="1">
        <f ca="1">C24-Summary!B$5</f>
        <v>4.643307824115125E-5</v>
      </c>
      <c r="P24" s="1">
        <f ca="1">D24-Summary!C$5</f>
        <v>3.9681829628971384E-2</v>
      </c>
      <c r="Q24" s="1">
        <f ca="1">E24-Summary!D$5</f>
        <v>0.68031693768120738</v>
      </c>
      <c r="R24" s="1">
        <f ca="1">F24-Summary!E$5</f>
        <v>0.62399716664207139</v>
      </c>
      <c r="S24" s="1">
        <f ca="1">G24-Summary!F$5</f>
        <v>1.4871591181520136</v>
      </c>
      <c r="T24" s="1">
        <f t="shared" ca="1" si="2"/>
        <v>2.6682975039201695E-2</v>
      </c>
      <c r="U24" s="1">
        <f t="shared" ca="1" si="3"/>
        <v>0.45746075815114434</v>
      </c>
      <c r="V24" s="1">
        <f t="shared" ca="1" si="4"/>
        <v>0.41959004858704568</v>
      </c>
      <c r="X24" s="5">
        <f t="shared" ca="1" si="5"/>
        <v>3.9671048126660481E-2</v>
      </c>
      <c r="Y24" s="5">
        <f t="shared" ca="1" si="6"/>
        <v>2.6675725309042154E-2</v>
      </c>
    </row>
    <row r="25" spans="1:25" x14ac:dyDescent="0.25">
      <c r="A25">
        <v>8</v>
      </c>
      <c r="B25">
        <v>1755257783.273</v>
      </c>
      <c r="C25" s="1">
        <v>6.1799366999283701E-5</v>
      </c>
      <c r="D25" s="1">
        <v>3.9263087805531602E-2</v>
      </c>
      <c r="E25" s="1">
        <v>0.67143931650562405</v>
      </c>
      <c r="F25" s="1">
        <v>0.61645566210962499</v>
      </c>
      <c r="G25" s="1">
        <v>1.46898688385999</v>
      </c>
      <c r="H25" s="1">
        <v>2.6728004338855402E-2</v>
      </c>
      <c r="I25" s="1">
        <v>0.457076454448192</v>
      </c>
      <c r="J25" s="1">
        <v>0.41964681161059197</v>
      </c>
      <c r="L25" s="5">
        <f t="shared" si="0"/>
        <v>3.9248738336503192E-2</v>
      </c>
      <c r="M25" s="5">
        <f t="shared" si="1"/>
        <v>2.6718236063055286E-2</v>
      </c>
      <c r="O25" s="1">
        <f ca="1">C25-Summary!B$5</f>
        <v>6.7949326546549251E-5</v>
      </c>
      <c r="P25" s="1">
        <f ca="1">D25-Summary!C$5</f>
        <v>3.9269081966741386E-2</v>
      </c>
      <c r="Q25" s="1">
        <f ca="1">E25-Summary!D$5</f>
        <v>0.67139216471757446</v>
      </c>
      <c r="R25" s="1">
        <f ca="1">F25-Summary!E$5</f>
        <v>0.61641332310937536</v>
      </c>
      <c r="S25" s="1">
        <f ca="1">G25-Summary!F$5</f>
        <v>1.4688779727497536</v>
      </c>
      <c r="T25" s="1">
        <f t="shared" ca="1" si="2"/>
        <v>2.6734066883193359E-2</v>
      </c>
      <c r="U25" s="1">
        <f t="shared" ca="1" si="3"/>
        <v>0.45707824419255322</v>
      </c>
      <c r="V25" s="1">
        <f t="shared" ca="1" si="4"/>
        <v>0.41964910261091581</v>
      </c>
      <c r="X25" s="5">
        <f t="shared" ca="1" si="5"/>
        <v>3.925330451133812E-2</v>
      </c>
      <c r="Y25" s="5">
        <f t="shared" ca="1" si="6"/>
        <v>2.6723325721779025E-2</v>
      </c>
    </row>
    <row r="26" spans="1:25" x14ac:dyDescent="0.25">
      <c r="A26">
        <v>9</v>
      </c>
      <c r="B26">
        <v>1755257790.2690001</v>
      </c>
      <c r="C26" s="1">
        <v>-1.9917045319523501E-4</v>
      </c>
      <c r="D26" s="1">
        <v>3.9683462889359401E-2</v>
      </c>
      <c r="E26" s="1">
        <v>0.67958854315227701</v>
      </c>
      <c r="F26" s="1">
        <v>0.62384057164415696</v>
      </c>
      <c r="G26" s="1">
        <v>1.4875865123659899</v>
      </c>
      <c r="H26" s="1">
        <v>2.6676406756500501E-2</v>
      </c>
      <c r="I26" s="1">
        <v>0.45683967789637703</v>
      </c>
      <c r="J26" s="1">
        <v>0.41936422954786101</v>
      </c>
      <c r="L26" s="5">
        <f t="shared" si="0"/>
        <v>3.9729709159964946E-2</v>
      </c>
      <c r="M26" s="5">
        <f t="shared" si="1"/>
        <v>2.670749487824764E-2</v>
      </c>
      <c r="O26" s="1">
        <f ca="1">C26-Summary!B$5</f>
        <v>-1.9302049364796947E-4</v>
      </c>
      <c r="P26" s="1">
        <f ca="1">D26-Summary!C$5</f>
        <v>3.9689457050569185E-2</v>
      </c>
      <c r="Q26" s="1">
        <f ca="1">E26-Summary!D$5</f>
        <v>0.67954139136422742</v>
      </c>
      <c r="R26" s="1">
        <f ca="1">F26-Summary!E$5</f>
        <v>0.62379823264390732</v>
      </c>
      <c r="S26" s="1">
        <f ca="1">G26-Summary!F$5</f>
        <v>1.4874776012557536</v>
      </c>
      <c r="T26" s="1">
        <f t="shared" ca="1" si="2"/>
        <v>2.6682389716028449E-2</v>
      </c>
      <c r="U26" s="1">
        <f t="shared" ca="1" si="3"/>
        <v>0.45684142792506399</v>
      </c>
      <c r="V26" s="1">
        <f t="shared" ca="1" si="4"/>
        <v>0.41936647121091863</v>
      </c>
      <c r="X26" s="5">
        <f t="shared" ca="1" si="5"/>
        <v>3.9734275334799875E-2</v>
      </c>
      <c r="Y26" s="5">
        <f t="shared" ca="1" si="6"/>
        <v>2.6712520108709895E-2</v>
      </c>
    </row>
    <row r="27" spans="1:25" x14ac:dyDescent="0.25">
      <c r="A27">
        <v>10</v>
      </c>
      <c r="B27">
        <v>1755257796.273</v>
      </c>
      <c r="C27" s="1">
        <v>-1.3037738177025699E-5</v>
      </c>
      <c r="D27" s="1">
        <v>3.94079590872492E-2</v>
      </c>
      <c r="E27" s="1">
        <v>0.67415466311801797</v>
      </c>
      <c r="F27" s="1">
        <v>0.61926612424175997</v>
      </c>
      <c r="G27" s="1">
        <v>1.47551220154825</v>
      </c>
      <c r="H27" s="1">
        <v>2.67079859088242E-2</v>
      </c>
      <c r="I27" s="1">
        <v>0.456895349567849</v>
      </c>
      <c r="J27" s="1">
        <v>0.41969569861364903</v>
      </c>
      <c r="L27" s="5">
        <f t="shared" si="0"/>
        <v>3.9410986377482998E-2</v>
      </c>
      <c r="M27" s="5">
        <f t="shared" si="1"/>
        <v>2.6710037596523555E-2</v>
      </c>
      <c r="O27" s="1">
        <f ca="1">C27-Summary!B$5</f>
        <v>-6.88777862976015E-6</v>
      </c>
      <c r="P27" s="1">
        <f ca="1">D27-Summary!C$5</f>
        <v>3.9413953248458984E-2</v>
      </c>
      <c r="Q27" s="1">
        <f ca="1">E27-Summary!D$5</f>
        <v>0.67410751132996838</v>
      </c>
      <c r="R27" s="1">
        <f ca="1">F27-Summary!E$5</f>
        <v>0.61922378524151034</v>
      </c>
      <c r="S27" s="1">
        <f ca="1">G27-Summary!F$5</f>
        <v>1.4754032904380137</v>
      </c>
      <c r="T27" s="1">
        <f t="shared" ca="1" si="2"/>
        <v>2.6714020162418018E-2</v>
      </c>
      <c r="U27" s="1">
        <f t="shared" ca="1" si="3"/>
        <v>0.45689711802787236</v>
      </c>
      <c r="V27" s="1">
        <f t="shared" ca="1" si="4"/>
        <v>0.41969798309022133</v>
      </c>
      <c r="X27" s="5">
        <f t="shared" ca="1" si="5"/>
        <v>3.9415552552317927E-2</v>
      </c>
      <c r="Y27" s="5">
        <f t="shared" ca="1" si="6"/>
        <v>2.6715104139842568E-2</v>
      </c>
    </row>
    <row r="28" spans="1:25" x14ac:dyDescent="0.25">
      <c r="A28">
        <v>11</v>
      </c>
      <c r="B28">
        <v>1755257802.273</v>
      </c>
      <c r="C28" s="1">
        <v>1.15124262729655E-4</v>
      </c>
      <c r="D28" s="1">
        <v>3.9881796216642597E-2</v>
      </c>
      <c r="E28" s="1">
        <v>0.68030284584152101</v>
      </c>
      <c r="F28" s="1">
        <v>0.62473168691442404</v>
      </c>
      <c r="G28" s="1">
        <v>1.48863526385191</v>
      </c>
      <c r="H28" s="1">
        <v>2.67908447321384E-2</v>
      </c>
      <c r="I28" s="1">
        <v>0.45699766918137003</v>
      </c>
      <c r="J28" s="1">
        <v>0.41966739743750198</v>
      </c>
      <c r="L28" s="5">
        <f t="shared" si="0"/>
        <v>3.985506500364365E-2</v>
      </c>
      <c r="M28" s="5">
        <f t="shared" si="1"/>
        <v>2.6772887873498907E-2</v>
      </c>
      <c r="O28" s="1">
        <f ca="1">C28-Summary!B$5</f>
        <v>1.2127422227692055E-4</v>
      </c>
      <c r="P28" s="1">
        <f ca="1">D28-Summary!C$5</f>
        <v>3.9887790377852381E-2</v>
      </c>
      <c r="Q28" s="1">
        <f ca="1">E28-Summary!D$5</f>
        <v>0.68025569405347142</v>
      </c>
      <c r="R28" s="1">
        <f ca="1">F28-Summary!E$5</f>
        <v>0.62468934791417441</v>
      </c>
      <c r="S28" s="1">
        <f ca="1">G28-Summary!F$5</f>
        <v>1.4885263527416737</v>
      </c>
      <c r="T28" s="1">
        <f t="shared" ca="1" si="2"/>
        <v>2.6796831849422224E-2</v>
      </c>
      <c r="U28" s="1">
        <f t="shared" ca="1" si="3"/>
        <v>0.45699942953682221</v>
      </c>
      <c r="V28" s="1">
        <f t="shared" ca="1" si="4"/>
        <v>0.41966965970308634</v>
      </c>
      <c r="X28" s="5">
        <f t="shared" ca="1" si="5"/>
        <v>3.9859631178478579E-2</v>
      </c>
      <c r="Y28" s="5">
        <f t="shared" ca="1" si="6"/>
        <v>2.6777914348014246E-2</v>
      </c>
    </row>
    <row r="29" spans="1:25" x14ac:dyDescent="0.25">
      <c r="A29">
        <v>12</v>
      </c>
      <c r="B29">
        <v>1755257808.273</v>
      </c>
      <c r="C29" s="1">
        <v>-4.4841791491344802E-5</v>
      </c>
      <c r="D29" s="1">
        <v>3.9238309288020301E-2</v>
      </c>
      <c r="E29" s="1">
        <v>0.67333488546058795</v>
      </c>
      <c r="F29" s="1">
        <v>0.61828325519133498</v>
      </c>
      <c r="G29" s="1">
        <v>1.4725726887764901</v>
      </c>
      <c r="H29" s="1">
        <v>2.6646093321628799E-2</v>
      </c>
      <c r="I29" s="1">
        <v>0.45725069505399901</v>
      </c>
      <c r="J29" s="1">
        <v>0.41986603439253201</v>
      </c>
      <c r="L29" s="5">
        <f t="shared" si="0"/>
        <v>3.9248721302405351E-2</v>
      </c>
      <c r="M29" s="5">
        <f t="shared" si="1"/>
        <v>2.6653163950104062E-2</v>
      </c>
      <c r="O29" s="1">
        <f ca="1">C29-Summary!B$5</f>
        <v>-3.8691831944079253E-5</v>
      </c>
      <c r="P29" s="1">
        <f ca="1">D29-Summary!C$5</f>
        <v>3.9244303449230085E-2</v>
      </c>
      <c r="Q29" s="1">
        <f ca="1">E29-Summary!D$5</f>
        <v>0.67328773367253836</v>
      </c>
      <c r="R29" s="1">
        <f ca="1">F29-Summary!E$5</f>
        <v>0.61824091619108534</v>
      </c>
      <c r="S29" s="1">
        <f ca="1">G29-Summary!F$5</f>
        <v>1.4724637776662537</v>
      </c>
      <c r="T29" s="1">
        <f t="shared" ca="1" si="2"/>
        <v>2.6652135043640536E-2</v>
      </c>
      <c r="U29" s="1">
        <f t="shared" ca="1" si="3"/>
        <v>0.4572524933276455</v>
      </c>
      <c r="V29" s="1">
        <f t="shared" ca="1" si="4"/>
        <v>0.41986833602857893</v>
      </c>
      <c r="X29" s="5">
        <f t="shared" ca="1" si="5"/>
        <v>3.9253287477240287E-2</v>
      </c>
      <c r="Y29" s="5">
        <f t="shared" ca="1" si="6"/>
        <v>2.6658236401206317E-2</v>
      </c>
    </row>
    <row r="30" spans="1:25" x14ac:dyDescent="0.25">
      <c r="A30">
        <v>13</v>
      </c>
      <c r="B30">
        <v>1755257814.2739999</v>
      </c>
      <c r="C30" s="1">
        <v>1.9558481543311901E-4</v>
      </c>
      <c r="D30" s="1">
        <v>3.9475636398558701E-2</v>
      </c>
      <c r="E30" s="1">
        <v>0.67455196323563404</v>
      </c>
      <c r="F30" s="1">
        <v>0.61990898114148596</v>
      </c>
      <c r="G30" s="1">
        <v>1.4761460556636801</v>
      </c>
      <c r="H30" s="1">
        <v>2.67423648541406E-2</v>
      </c>
      <c r="I30" s="1">
        <v>0.456968306521913</v>
      </c>
      <c r="J30" s="1">
        <v>0.41995097894481198</v>
      </c>
      <c r="L30" s="5">
        <f t="shared" si="0"/>
        <v>3.9430222693083078E-2</v>
      </c>
      <c r="M30" s="5">
        <f t="shared" si="1"/>
        <v>2.6711599805315418E-2</v>
      </c>
      <c r="O30" s="1">
        <f ca="1">C30-Summary!B$5</f>
        <v>2.0173477498038457E-4</v>
      </c>
      <c r="P30" s="1">
        <f ca="1">D30-Summary!C$5</f>
        <v>3.9481630559768485E-2</v>
      </c>
      <c r="Q30" s="1">
        <f ca="1">E30-Summary!D$5</f>
        <v>0.67450481144758445</v>
      </c>
      <c r="R30" s="1">
        <f ca="1">F30-Summary!E$5</f>
        <v>0.61986664214123632</v>
      </c>
      <c r="S30" s="1">
        <f ca="1">G30-Summary!F$5</f>
        <v>1.4760371445534437</v>
      </c>
      <c r="T30" s="1">
        <f t="shared" ca="1" si="2"/>
        <v>2.6748399053137074E-2</v>
      </c>
      <c r="U30" s="1">
        <f t="shared" ca="1" si="3"/>
        <v>0.45697007960571839</v>
      </c>
      <c r="V30" s="1">
        <f t="shared" ca="1" si="4"/>
        <v>0.41995328127651499</v>
      </c>
      <c r="X30" s="5">
        <f t="shared" ca="1" si="5"/>
        <v>3.9434788867918007E-2</v>
      </c>
      <c r="Y30" s="5">
        <f t="shared" ca="1" si="6"/>
        <v>2.6716664288179891E-2</v>
      </c>
    </row>
    <row r="31" spans="1:25" x14ac:dyDescent="0.25">
      <c r="A31">
        <v>14</v>
      </c>
      <c r="B31">
        <v>1755257820.2739999</v>
      </c>
      <c r="C31" s="1">
        <v>1.4412673002877401E-4</v>
      </c>
      <c r="D31" s="1">
        <v>3.8325743016168298E-2</v>
      </c>
      <c r="E31" s="1">
        <v>0.66238387626461204</v>
      </c>
      <c r="F31" s="1">
        <v>0.60796243229906599</v>
      </c>
      <c r="G31" s="1">
        <v>1.44857509320703</v>
      </c>
      <c r="H31" s="1">
        <v>2.6457546588985002E-2</v>
      </c>
      <c r="I31" s="1">
        <v>0.45726581892150697</v>
      </c>
      <c r="J31" s="1">
        <v>0.419696869806787</v>
      </c>
      <c r="L31" s="5">
        <f t="shared" si="0"/>
        <v>3.829227759169658E-2</v>
      </c>
      <c r="M31" s="5">
        <f t="shared" si="1"/>
        <v>2.6434444283396124E-2</v>
      </c>
      <c r="O31" s="1">
        <f ca="1">C31-Summary!B$5</f>
        <v>1.5027668957603958E-4</v>
      </c>
      <c r="P31" s="1">
        <f ca="1">D31-Summary!C$5</f>
        <v>3.8331737177378082E-2</v>
      </c>
      <c r="Q31" s="1">
        <f ca="1">E31-Summary!D$5</f>
        <v>0.66233672447656244</v>
      </c>
      <c r="R31" s="1">
        <f ca="1">F31-Summary!E$5</f>
        <v>0.60792009329881636</v>
      </c>
      <c r="S31" s="1">
        <f ca="1">G31-Summary!F$5</f>
        <v>1.4484661820967937</v>
      </c>
      <c r="T31" s="1">
        <f t="shared" ca="1" si="2"/>
        <v>2.6463674230826167E-2</v>
      </c>
      <c r="U31" s="1">
        <f t="shared" ca="1" si="3"/>
        <v>0.45726764812538911</v>
      </c>
      <c r="V31" s="1">
        <f t="shared" ca="1" si="4"/>
        <v>0.41969919685580354</v>
      </c>
      <c r="X31" s="5">
        <f t="shared" ca="1" si="5"/>
        <v>3.8296843766531516E-2</v>
      </c>
      <c r="Y31" s="5">
        <f t="shared" ca="1" si="6"/>
        <v>2.6439584327121231E-2</v>
      </c>
    </row>
    <row r="32" spans="1:25" x14ac:dyDescent="0.25">
      <c r="A32">
        <v>15</v>
      </c>
      <c r="B32">
        <v>1755257826.273</v>
      </c>
      <c r="C32" s="1">
        <v>2.62016488384115E-4</v>
      </c>
      <c r="D32" s="1">
        <v>3.8004922908243401E-2</v>
      </c>
      <c r="E32" s="1">
        <v>0.65078721227604297</v>
      </c>
      <c r="F32" s="1">
        <v>0.59750044515871903</v>
      </c>
      <c r="G32" s="1">
        <v>1.42306791146339</v>
      </c>
      <c r="H32" s="1">
        <v>2.6706331161076801E-2</v>
      </c>
      <c r="I32" s="1">
        <v>0.45731282887744601</v>
      </c>
      <c r="J32" s="1">
        <v>0.41986783648595299</v>
      </c>
      <c r="L32" s="5">
        <f t="shared" si="0"/>
        <v>3.7944084138081806E-2</v>
      </c>
      <c r="M32" s="5">
        <f t="shared" si="1"/>
        <v>2.6663579322129885E-2</v>
      </c>
      <c r="O32" s="1">
        <f ca="1">C32-Summary!B$5</f>
        <v>2.6816644793138054E-4</v>
      </c>
      <c r="P32" s="1">
        <f ca="1">D32-Summary!C$5</f>
        <v>3.8010917069453184E-2</v>
      </c>
      <c r="Q32" s="1">
        <f ca="1">E32-Summary!D$5</f>
        <v>0.65074006048799338</v>
      </c>
      <c r="R32" s="1">
        <f ca="1">F32-Summary!E$5</f>
        <v>0.59745810615846939</v>
      </c>
      <c r="S32" s="1">
        <f ca="1">G32-Summary!F$5</f>
        <v>1.4229590003531536</v>
      </c>
      <c r="T32" s="1">
        <f t="shared" ca="1" si="2"/>
        <v>2.6712587685252729E-2</v>
      </c>
      <c r="U32" s="1">
        <f t="shared" ca="1" si="3"/>
        <v>0.45731469446870293</v>
      </c>
      <c r="V32" s="1">
        <f t="shared" ca="1" si="4"/>
        <v>0.41987021833390192</v>
      </c>
      <c r="X32" s="5">
        <f t="shared" ca="1" si="5"/>
        <v>3.7948650312916735E-2</v>
      </c>
      <c r="Y32" s="5">
        <f t="shared" ca="1" si="6"/>
        <v>2.6668829041102758E-2</v>
      </c>
    </row>
    <row r="33" spans="1:25" x14ac:dyDescent="0.25">
      <c r="A33">
        <v>16</v>
      </c>
      <c r="B33">
        <v>1755257833.273</v>
      </c>
      <c r="C33" s="1">
        <v>5.8992873257616602E-5</v>
      </c>
      <c r="D33" s="1">
        <v>3.7637581539206502E-2</v>
      </c>
      <c r="E33" s="1">
        <v>0.64201984199089601</v>
      </c>
      <c r="F33" s="1">
        <v>0.58971069837580004</v>
      </c>
      <c r="G33" s="1">
        <v>1.40511651147487</v>
      </c>
      <c r="H33" s="1">
        <v>2.6786092990751499E-2</v>
      </c>
      <c r="I33" s="1">
        <v>0.45691573385398498</v>
      </c>
      <c r="J33" s="1">
        <v>0.41968811380403598</v>
      </c>
      <c r="L33" s="5">
        <f t="shared" si="0"/>
        <v>3.7623883722403342E-2</v>
      </c>
      <c r="M33" s="5">
        <f t="shared" si="1"/>
        <v>2.6776344463358213E-2</v>
      </c>
      <c r="O33" s="1">
        <f ca="1">C33-Summary!B$5</f>
        <v>6.5142832804882152E-5</v>
      </c>
      <c r="P33" s="1">
        <f ca="1">D33-Summary!C$5</f>
        <v>3.7643575700416286E-2</v>
      </c>
      <c r="Q33" s="1">
        <f ca="1">E33-Summary!D$5</f>
        <v>0.64197269020284642</v>
      </c>
      <c r="R33" s="1">
        <f ca="1">F33-Summary!E$5</f>
        <v>0.5896683593755504</v>
      </c>
      <c r="S33" s="1">
        <f ca="1">G33-Summary!F$5</f>
        <v>1.4050076003646337</v>
      </c>
      <c r="T33" s="1">
        <f t="shared" ca="1" si="2"/>
        <v>2.6792435635684009E-2</v>
      </c>
      <c r="U33" s="1">
        <f t="shared" ca="1" si="3"/>
        <v>0.45691759250002556</v>
      </c>
      <c r="V33" s="1">
        <f t="shared" ca="1" si="4"/>
        <v>0.41969051215275782</v>
      </c>
      <c r="X33" s="5">
        <f t="shared" ca="1" si="5"/>
        <v>3.7628449897238278E-2</v>
      </c>
      <c r="Y33" s="5">
        <f t="shared" ca="1" si="6"/>
        <v>2.6781669997708753E-2</v>
      </c>
    </row>
    <row r="34" spans="1:25" x14ac:dyDescent="0.25">
      <c r="A34">
        <v>17</v>
      </c>
      <c r="B34">
        <v>1755257839.2739999</v>
      </c>
      <c r="C34" s="1">
        <v>1.05768809708151E-4</v>
      </c>
      <c r="D34" s="1">
        <v>3.7647096455639802E-2</v>
      </c>
      <c r="E34" s="1">
        <v>0.64431481478832098</v>
      </c>
      <c r="F34" s="1">
        <v>0.59218113712958598</v>
      </c>
      <c r="G34" s="1">
        <v>1.4099376868288001</v>
      </c>
      <c r="H34" s="1">
        <v>2.6701248436244499E-2</v>
      </c>
      <c r="I34" s="1">
        <v>0.456981057253316</v>
      </c>
      <c r="J34" s="1">
        <v>0.42000518367695</v>
      </c>
      <c r="L34" s="5">
        <f t="shared" si="0"/>
        <v>3.762253752675794E-2</v>
      </c>
      <c r="M34" s="5">
        <f t="shared" si="1"/>
        <v>2.668382998640011E-2</v>
      </c>
      <c r="O34" s="1">
        <f ca="1">C34-Summary!B$5</f>
        <v>1.1191876925541655E-4</v>
      </c>
      <c r="P34" s="1">
        <f ca="1">D34-Summary!C$5</f>
        <v>3.7653090616849585E-2</v>
      </c>
      <c r="Q34" s="1">
        <f ca="1">E34-Summary!D$5</f>
        <v>0.64426766300027138</v>
      </c>
      <c r="R34" s="1">
        <f ca="1">F34-Summary!E$5</f>
        <v>0.59213879812933634</v>
      </c>
      <c r="S34" s="1">
        <f ca="1">G34-Summary!F$5</f>
        <v>1.4098287757185637</v>
      </c>
      <c r="T34" s="1">
        <f t="shared" ca="1" si="2"/>
        <v>2.6707562836954083E-2</v>
      </c>
      <c r="U34" s="1">
        <f t="shared" ca="1" si="3"/>
        <v>0.45698291458968132</v>
      </c>
      <c r="V34" s="1">
        <f t="shared" ca="1" si="4"/>
        <v>0.42000759831812495</v>
      </c>
      <c r="X34" s="5">
        <f t="shared" ca="1" si="5"/>
        <v>3.7627103701592876E-2</v>
      </c>
      <c r="Y34" s="5">
        <f t="shared" ca="1" si="6"/>
        <v>2.6689130162217776E-2</v>
      </c>
    </row>
    <row r="35" spans="1:25" x14ac:dyDescent="0.25">
      <c r="A35">
        <v>18</v>
      </c>
      <c r="B35">
        <v>1755257845.273</v>
      </c>
      <c r="C35" s="1">
        <v>2.99929046963918E-5</v>
      </c>
      <c r="D35" s="1">
        <v>3.7433032692896502E-2</v>
      </c>
      <c r="E35" s="1">
        <v>0.63878612121191003</v>
      </c>
      <c r="F35" s="1">
        <v>0.58680565392026196</v>
      </c>
      <c r="G35" s="1">
        <v>1.39760448081848</v>
      </c>
      <c r="H35" s="1">
        <v>2.6783709702314699E-2</v>
      </c>
      <c r="I35" s="1">
        <v>0.45705786578318303</v>
      </c>
      <c r="J35" s="1">
        <v>0.41986532096448897</v>
      </c>
      <c r="L35" s="5">
        <f t="shared" si="0"/>
        <v>3.7426068507373081E-2</v>
      </c>
      <c r="M35" s="5">
        <f t="shared" si="1"/>
        <v>2.6778726757841553E-2</v>
      </c>
      <c r="O35" s="1">
        <f ca="1">C35-Summary!B$5</f>
        <v>3.6142864243657346E-5</v>
      </c>
      <c r="P35" s="1">
        <f ca="1">D35-Summary!C$5</f>
        <v>3.7439026854106286E-2</v>
      </c>
      <c r="Q35" s="1">
        <f ca="1">E35-Summary!D$5</f>
        <v>0.63873896942386044</v>
      </c>
      <c r="R35" s="1">
        <f ca="1">F35-Summary!E$5</f>
        <v>0.58676331492001232</v>
      </c>
      <c r="S35" s="1">
        <f ca="1">G35-Summary!F$5</f>
        <v>1.3974955697082436</v>
      </c>
      <c r="T35" s="1">
        <f t="shared" ca="1" si="2"/>
        <v>2.6790086255459446E-2</v>
      </c>
      <c r="U35" s="1">
        <f t="shared" ca="1" si="3"/>
        <v>0.45705974549687517</v>
      </c>
      <c r="V35" s="1">
        <f t="shared" ca="1" si="4"/>
        <v>0.41986774601547494</v>
      </c>
      <c r="X35" s="5">
        <f t="shared" ca="1" si="5"/>
        <v>3.743063468220801E-2</v>
      </c>
      <c r="Y35" s="5">
        <f t="shared" ca="1" si="6"/>
        <v>2.6784081104473507E-2</v>
      </c>
    </row>
    <row r="36" spans="1:25" x14ac:dyDescent="0.25">
      <c r="A36">
        <v>19</v>
      </c>
      <c r="B36">
        <v>1755257851.273</v>
      </c>
      <c r="C36" s="1">
        <v>-1.13123506192361E-4</v>
      </c>
      <c r="D36" s="1">
        <v>3.7173363407207102E-2</v>
      </c>
      <c r="E36" s="1">
        <v>0.63489524284785703</v>
      </c>
      <c r="F36" s="1">
        <v>0.58303707924813797</v>
      </c>
      <c r="G36" s="1">
        <v>1.3886761952515301</v>
      </c>
      <c r="H36" s="1">
        <v>2.67689210302001E-2</v>
      </c>
      <c r="I36" s="1">
        <v>0.45719458936419399</v>
      </c>
      <c r="J36" s="1">
        <v>0.41985099279571803</v>
      </c>
      <c r="L36" s="5">
        <f t="shared" si="0"/>
        <v>3.719963005567474E-2</v>
      </c>
      <c r="M36" s="5">
        <f t="shared" si="1"/>
        <v>2.6787835913711183E-2</v>
      </c>
      <c r="O36" s="1">
        <f ca="1">C36-Summary!B$5</f>
        <v>-1.0697354664509545E-4</v>
      </c>
      <c r="P36" s="1">
        <f ca="1">D36-Summary!C$5</f>
        <v>3.7179357568416886E-2</v>
      </c>
      <c r="Q36" s="1">
        <f ca="1">E36-Summary!D$5</f>
        <v>0.63484809105980744</v>
      </c>
      <c r="R36" s="1">
        <f ca="1">F36-Summary!E$5</f>
        <v>0.58299474024788833</v>
      </c>
      <c r="S36" s="1">
        <f ca="1">G36-Summary!F$5</f>
        <v>1.3885672841412937</v>
      </c>
      <c r="T36" s="1">
        <f t="shared" ca="1" si="2"/>
        <v>2.6775337423716589E-2</v>
      </c>
      <c r="U36" s="1">
        <f t="shared" ca="1" si="3"/>
        <v>0.4571964918879714</v>
      </c>
      <c r="V36" s="1">
        <f t="shared" ca="1" si="4"/>
        <v>0.4198534323156109</v>
      </c>
      <c r="X36" s="5">
        <f t="shared" ca="1" si="5"/>
        <v>3.7204196230509676E-2</v>
      </c>
      <c r="Y36" s="5">
        <f t="shared" ca="1" si="6"/>
        <v>2.6793225402481802E-2</v>
      </c>
    </row>
    <row r="37" spans="1:25" x14ac:dyDescent="0.25">
      <c r="A37">
        <v>20</v>
      </c>
      <c r="B37">
        <v>1755257857.27</v>
      </c>
      <c r="C37" s="1">
        <v>1.77808082959547E-4</v>
      </c>
      <c r="D37" s="1">
        <v>3.8024911664951699E-2</v>
      </c>
      <c r="E37" s="1">
        <v>0.65249119856600402</v>
      </c>
      <c r="F37" s="1">
        <v>0.59931074082504898</v>
      </c>
      <c r="G37" s="1">
        <v>1.4280929739446699</v>
      </c>
      <c r="H37" s="1">
        <v>2.6626355817660301E-2</v>
      </c>
      <c r="I37" s="1">
        <v>0.45689686208853297</v>
      </c>
      <c r="J37" s="1">
        <v>0.41965806971911201</v>
      </c>
      <c r="L37" s="5">
        <f t="shared" si="0"/>
        <v>3.798362561780725E-2</v>
      </c>
      <c r="M37" s="5">
        <f t="shared" si="1"/>
        <v>2.6597445902201384E-2</v>
      </c>
      <c r="O37" s="1">
        <f ca="1">C37-Summary!B$5</f>
        <v>1.8395804250681254E-4</v>
      </c>
      <c r="P37" s="1">
        <f ca="1">D37-Summary!C$5</f>
        <v>3.8030905826161483E-2</v>
      </c>
      <c r="Q37" s="1">
        <f ca="1">E37-Summary!D$5</f>
        <v>0.65244404677795442</v>
      </c>
      <c r="R37" s="1">
        <f ca="1">F37-Summary!E$5</f>
        <v>0.59926840182479935</v>
      </c>
      <c r="S37" s="1">
        <f ca="1">G37-Summary!F$5</f>
        <v>1.4279840628344336</v>
      </c>
      <c r="T37" s="1">
        <f t="shared" ca="1" si="2"/>
        <v>2.6632584225536236E-2</v>
      </c>
      <c r="U37" s="1">
        <f t="shared" ca="1" si="3"/>
        <v>0.45689868938936573</v>
      </c>
      <c r="V37" s="1">
        <f t="shared" ca="1" si="4"/>
        <v>0.41966042718663105</v>
      </c>
      <c r="X37" s="5">
        <f ca="1">P37-1/$R$1*$N$7/$N$6*O37</f>
        <v>3.7988191792642179E-2</v>
      </c>
      <c r="Y37" s="5">
        <f ca="1">X37/S37</f>
        <v>2.6602672103523812E-2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2.7755125994934E-5</v>
      </c>
      <c r="D40" s="1">
        <v>3.8800034982746603E-2</v>
      </c>
      <c r="E40" s="1">
        <v>0.66445895316882497</v>
      </c>
      <c r="F40" s="1">
        <v>0.61015374185654303</v>
      </c>
      <c r="G40" s="1">
        <v>1.4536289012019299</v>
      </c>
      <c r="H40" s="1">
        <v>2.6692424663245399E-2</v>
      </c>
      <c r="I40" s="1">
        <v>0.45710312916635198</v>
      </c>
      <c r="J40" s="1">
        <v>0.41974661536363</v>
      </c>
      <c r="L40">
        <f>AVERAGE(L18:L37)</f>
        <v>3.8793590396981673E-2</v>
      </c>
      <c r="M40">
        <f t="shared" ref="M40:Y40" si="7">AVERAGE(M18:M37)</f>
        <v>2.6687885330731131E-2</v>
      </c>
      <c r="O40">
        <f t="shared" ca="1" si="7"/>
        <v>3.3905085542199587E-5</v>
      </c>
      <c r="P40">
        <f t="shared" ca="1" si="7"/>
        <v>3.8806029143956353E-2</v>
      </c>
      <c r="Q40">
        <f t="shared" ca="1" si="7"/>
        <v>0.66441180138077516</v>
      </c>
      <c r="R40">
        <f t="shared" ca="1" si="7"/>
        <v>0.61011140285629384</v>
      </c>
      <c r="S40">
        <f t="shared" ca="1" si="7"/>
        <v>1.4535199900916926</v>
      </c>
      <c r="T40">
        <f t="shared" ca="1" si="7"/>
        <v>2.6698551714538405E-2</v>
      </c>
      <c r="U40">
        <f t="shared" ca="1" si="7"/>
        <v>0.45710494069466573</v>
      </c>
      <c r="V40">
        <f t="shared" ca="1" si="7"/>
        <v>0.4197489393214015</v>
      </c>
      <c r="X40">
        <f t="shared" ca="1" si="7"/>
        <v>3.8798156571816587E-2</v>
      </c>
      <c r="Y40">
        <f t="shared" ca="1" si="7"/>
        <v>2.6693029108010986E-2</v>
      </c>
    </row>
    <row r="41" spans="1:25" x14ac:dyDescent="0.25">
      <c r="A41" t="s">
        <v>38</v>
      </c>
      <c r="B41" t="s">
        <v>42</v>
      </c>
      <c r="C41" s="1">
        <v>99.5793318648889</v>
      </c>
      <c r="D41" s="1">
        <v>0.49310045303433597</v>
      </c>
      <c r="E41" s="1">
        <v>0.51053213005883802</v>
      </c>
      <c r="F41" s="1">
        <v>0.50607942851941901</v>
      </c>
      <c r="G41" s="1">
        <v>0.50949748805829898</v>
      </c>
      <c r="H41" s="1">
        <v>7.6349243711399201E-2</v>
      </c>
      <c r="I41" s="1">
        <v>8.3007245486276093E-3</v>
      </c>
      <c r="J41" s="1">
        <v>8.2002390250243105E-3</v>
      </c>
      <c r="L41">
        <f>STDEV(L18:L37)/SQRT(COUNT(L18:L37))/L40</f>
        <v>4.9763197278421909E-3</v>
      </c>
      <c r="M41">
        <f t="shared" ref="M41:Y41" si="8">STDEV(M18:M37)/SQRT(COUNT(M18:M37))/M40</f>
        <v>7.8230486390113579E-4</v>
      </c>
      <c r="O41">
        <f t="shared" ca="1" si="8"/>
        <v>0.81516883328943746</v>
      </c>
      <c r="P41">
        <f t="shared" ca="1" si="8"/>
        <v>4.9302428642638164E-3</v>
      </c>
      <c r="Q41">
        <f t="shared" ca="1" si="8"/>
        <v>5.1056836135806869E-3</v>
      </c>
      <c r="R41">
        <f t="shared" ca="1" si="8"/>
        <v>5.0611454816633893E-3</v>
      </c>
      <c r="S41">
        <f t="shared" ca="1" si="8"/>
        <v>5.0953566430457032E-3</v>
      </c>
      <c r="T41">
        <f t="shared" ca="1" si="8"/>
        <v>7.6372973489088197E-4</v>
      </c>
      <c r="U41">
        <f t="shared" ca="1" si="8"/>
        <v>8.3010667810309635E-5</v>
      </c>
      <c r="V41">
        <f t="shared" ca="1" si="8"/>
        <v>8.2020214013612595E-5</v>
      </c>
      <c r="X41">
        <f t="shared" ca="1" si="8"/>
        <v>4.9757340622353721E-3</v>
      </c>
      <c r="Y41">
        <f t="shared" ca="1" si="8"/>
        <v>7.8245337180379273E-4</v>
      </c>
    </row>
    <row r="42" spans="1:25" x14ac:dyDescent="0.25">
      <c r="A42" t="s">
        <v>38</v>
      </c>
      <c r="B42" t="s">
        <v>41</v>
      </c>
      <c r="C42" s="1">
        <v>2.7638369024013399E-5</v>
      </c>
      <c r="D42" s="1">
        <v>1.91323148277404E-4</v>
      </c>
      <c r="E42" s="1">
        <v>3.39227644697946E-3</v>
      </c>
      <c r="F42" s="1">
        <v>3.0878625698774402E-3</v>
      </c>
      <c r="G42" s="1">
        <v>7.40620273731331E-3</v>
      </c>
      <c r="H42" s="1">
        <v>2.03794643586229E-5</v>
      </c>
      <c r="I42" s="1">
        <v>3.79428716552564E-5</v>
      </c>
      <c r="J42" s="1">
        <v>3.4420225759267101E-5</v>
      </c>
    </row>
    <row r="43" spans="1:25" x14ac:dyDescent="0.25">
      <c r="A43" t="s">
        <v>38</v>
      </c>
      <c r="B43" t="s">
        <v>40</v>
      </c>
      <c r="C43" s="1">
        <v>445.33231040780498</v>
      </c>
      <c r="D43" s="1">
        <v>2.2052122654414301</v>
      </c>
      <c r="E43" s="1">
        <v>2.2831690950186498</v>
      </c>
      <c r="F43" s="1">
        <v>2.2632560083673301</v>
      </c>
      <c r="G43" s="1">
        <v>2.2785420353274901</v>
      </c>
      <c r="H43" s="1">
        <v>0.34144419793877401</v>
      </c>
      <c r="I43" s="1">
        <v>3.7121968706465197E-2</v>
      </c>
      <c r="J43" s="1">
        <v>3.6672583783401901E-2</v>
      </c>
    </row>
    <row r="44" spans="1:25" x14ac:dyDescent="0.25">
      <c r="A44" t="s">
        <v>38</v>
      </c>
      <c r="B44" t="s">
        <v>39</v>
      </c>
      <c r="C44" s="1">
        <v>1.2360254384983699E-4</v>
      </c>
      <c r="D44" s="1">
        <v>8.5562313043509796E-4</v>
      </c>
      <c r="E44" s="1">
        <v>1.5170721467835E-2</v>
      </c>
      <c r="F44" s="1">
        <v>1.38093412228463E-2</v>
      </c>
      <c r="G44" s="1">
        <v>3.3121545551555102E-2</v>
      </c>
      <c r="H44" s="1">
        <v>9.1139735301829999E-5</v>
      </c>
      <c r="I44" s="1">
        <v>1.6968568056540599E-4</v>
      </c>
      <c r="J44" s="1">
        <v>1.5393192919722101E-4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5A764-E816-4442-89CE-06914F432075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0.99064414354088381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1.0206726013060163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1.0092576088198362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1.0050636855212793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1755260943.27</v>
      </c>
      <c r="C18" s="1">
        <v>-1.6074106067496901E-4</v>
      </c>
      <c r="D18" s="1">
        <v>4.0185864307024102E-2</v>
      </c>
      <c r="E18" s="1">
        <v>0.69362329920041899</v>
      </c>
      <c r="F18" s="1">
        <v>0.63669233635665701</v>
      </c>
      <c r="G18" s="1">
        <v>1.51794308345171</v>
      </c>
      <c r="H18" s="1">
        <v>2.6473894011653998E-2</v>
      </c>
      <c r="I18" s="1">
        <v>0.45694947772557998</v>
      </c>
      <c r="J18" s="1">
        <v>0.41944414339228903</v>
      </c>
      <c r="L18" s="5">
        <f>D18-1/$R$1*$N$7/$N$6*C18</f>
        <v>4.0223195862599564E-2</v>
      </c>
      <c r="M18" s="5">
        <f>L18/G18</f>
        <v>2.6498487526379757E-2</v>
      </c>
      <c r="O18" s="1">
        <f ca="1">C18-Summary!B$5</f>
        <v>-1.5459110112770347E-4</v>
      </c>
      <c r="P18" s="1">
        <f ca="1">D18-Summary!C$5</f>
        <v>4.0191858468233886E-2</v>
      </c>
      <c r="Q18" s="1">
        <f ca="1">E18-Summary!D$5</f>
        <v>0.69357614741236939</v>
      </c>
      <c r="R18" s="1">
        <f ca="1">F18-Summary!E$5</f>
        <v>0.63664999735640737</v>
      </c>
      <c r="S18" s="1">
        <f ca="1">G18-Summary!F$5</f>
        <v>1.5178341723414737</v>
      </c>
      <c r="T18" s="1">
        <f ca="1">P18/S18</f>
        <v>2.6479742781276471E-2</v>
      </c>
      <c r="U18" s="1">
        <f ca="1">Q18/S18</f>
        <v>0.45695120063243155</v>
      </c>
      <c r="V18" s="1">
        <f ca="1">R18/S18</f>
        <v>0.41944634595641289</v>
      </c>
      <c r="X18" s="5">
        <f ca="1">P18-1/$R$1*$N$7/$N$6*O18</f>
        <v>4.0227761716968138E-2</v>
      </c>
      <c r="Y18" s="5">
        <f ca="1">X18/S18</f>
        <v>2.6503397044297095E-2</v>
      </c>
    </row>
    <row r="19" spans="1:25" x14ac:dyDescent="0.25">
      <c r="A19">
        <v>2</v>
      </c>
      <c r="B19">
        <v>1755260949.273</v>
      </c>
      <c r="C19" s="1">
        <v>-1.9908638162236599E-4</v>
      </c>
      <c r="D19" s="1">
        <v>4.0398611256068001E-2</v>
      </c>
      <c r="E19" s="1">
        <v>0.68958925886654698</v>
      </c>
      <c r="F19" s="1">
        <v>0.63346624304784005</v>
      </c>
      <c r="G19" s="1">
        <v>1.5087948854258799</v>
      </c>
      <c r="H19" s="1">
        <v>2.6775416357979399E-2</v>
      </c>
      <c r="I19" s="1">
        <v>0.45704639214222798</v>
      </c>
      <c r="J19" s="1">
        <v>0.41984914527930101</v>
      </c>
      <c r="L19" s="5">
        <f t="shared" ref="L19:L37" si="0">D19-1/$R$1*$N$7/$N$6*C19</f>
        <v>4.0444848379853571E-2</v>
      </c>
      <c r="M19" s="5">
        <f t="shared" ref="M19:M37" si="1">L19/G19</f>
        <v>2.6806061427254512E-2</v>
      </c>
      <c r="O19" s="1">
        <f ca="1">C19-Summary!B$5</f>
        <v>-1.9293642207510045E-4</v>
      </c>
      <c r="P19" s="1">
        <f ca="1">D19-Summary!C$5</f>
        <v>4.0404605417277785E-2</v>
      </c>
      <c r="Q19" s="1">
        <f ca="1">E19-Summary!D$5</f>
        <v>0.68954210707849739</v>
      </c>
      <c r="R19" s="1">
        <f ca="1">F19-Summary!E$5</f>
        <v>0.63342390404759041</v>
      </c>
      <c r="S19" s="1">
        <f ca="1">G19-Summary!F$5</f>
        <v>1.5086859743156436</v>
      </c>
      <c r="T19" s="1">
        <f t="shared" ref="T19:T37" ca="1" si="2">P19/S19</f>
        <v>2.6781322359416614E-2</v>
      </c>
      <c r="U19" s="1">
        <f t="shared" ref="U19:U37" ca="1" si="3">Q19/S19</f>
        <v>0.45704813249243681</v>
      </c>
      <c r="V19" s="1">
        <f t="shared" ref="V19:V37" ca="1" si="4">R19/S19</f>
        <v>0.41985139043591785</v>
      </c>
      <c r="X19" s="5">
        <f t="shared" ref="X19:X36" ca="1" si="5">P19-1/$R$1*$N$7/$N$6*O19</f>
        <v>4.0449414234222145E-2</v>
      </c>
      <c r="Y19" s="5">
        <f t="shared" ref="Y19:Y36" ca="1" si="6">X19/S19</f>
        <v>2.6811022918517183E-2</v>
      </c>
    </row>
    <row r="20" spans="1:25" x14ac:dyDescent="0.25">
      <c r="A20">
        <v>3</v>
      </c>
      <c r="B20">
        <v>1755260955.2720001</v>
      </c>
      <c r="C20" s="1">
        <v>-2.0002161476013599E-4</v>
      </c>
      <c r="D20" s="1">
        <v>4.0321330240181801E-2</v>
      </c>
      <c r="E20" s="1">
        <v>0.69443076129328596</v>
      </c>
      <c r="F20" s="1">
        <v>0.63733387106416495</v>
      </c>
      <c r="G20" s="1">
        <v>1.5185003847184999</v>
      </c>
      <c r="H20" s="1">
        <v>2.6553388228252799E-2</v>
      </c>
      <c r="I20" s="1">
        <v>0.45731352344834297</v>
      </c>
      <c r="J20" s="1">
        <v>0.41971268330123601</v>
      </c>
      <c r="L20" s="5">
        <f t="shared" si="0"/>
        <v>4.0367784568630029E-2</v>
      </c>
      <c r="M20" s="5">
        <f t="shared" si="1"/>
        <v>2.6583980468410234E-2</v>
      </c>
      <c r="O20" s="1">
        <f ca="1">C20-Summary!B$5</f>
        <v>-1.9387165521287042E-4</v>
      </c>
      <c r="P20" s="1">
        <f ca="1">D20-Summary!C$5</f>
        <v>4.0327324401391584E-2</v>
      </c>
      <c r="Q20" s="1">
        <f ca="1">E20-Summary!D$5</f>
        <v>0.69438360950523637</v>
      </c>
      <c r="R20" s="1">
        <f ca="1">F20-Summary!E$5</f>
        <v>0.63729153206391531</v>
      </c>
      <c r="S20" s="1">
        <f ca="1">G20-Summary!F$5</f>
        <v>1.5183914736082635</v>
      </c>
      <c r="T20" s="1">
        <f t="shared" ca="1" si="2"/>
        <v>2.6559240553135383E-2</v>
      </c>
      <c r="U20" s="1">
        <f t="shared" ca="1" si="3"/>
        <v>0.45731527183508369</v>
      </c>
      <c r="V20" s="1">
        <f t="shared" ca="1" si="4"/>
        <v>0.41971490431876129</v>
      </c>
      <c r="X20" s="5">
        <f t="shared" ca="1" si="5"/>
        <v>4.0372350422998603E-2</v>
      </c>
      <c r="Y20" s="5">
        <f t="shared" ca="1" si="6"/>
        <v>2.6588894316601282E-2</v>
      </c>
    </row>
    <row r="21" spans="1:25" x14ac:dyDescent="0.25">
      <c r="A21">
        <v>4</v>
      </c>
      <c r="B21">
        <v>1755260961.2720001</v>
      </c>
      <c r="C21" s="1">
        <v>-1.1086545716226701E-5</v>
      </c>
      <c r="D21" s="1">
        <v>4.0162970463606597E-2</v>
      </c>
      <c r="E21" s="1">
        <v>0.68994003692474903</v>
      </c>
      <c r="F21" s="1">
        <v>0.63390568538650005</v>
      </c>
      <c r="G21" s="1">
        <v>1.5101543753770299</v>
      </c>
      <c r="H21" s="1">
        <v>2.65952747073155E-2</v>
      </c>
      <c r="I21" s="1">
        <v>0.45686722375816402</v>
      </c>
      <c r="J21" s="1">
        <v>0.41976217512745101</v>
      </c>
      <c r="L21" s="5">
        <f t="shared" si="0"/>
        <v>4.0165545275517175E-2</v>
      </c>
      <c r="M21" s="5">
        <f t="shared" si="1"/>
        <v>2.6596979706455057E-2</v>
      </c>
      <c r="O21" s="1">
        <f ca="1">C21-Summary!B$5</f>
        <v>-4.9365861689611513E-6</v>
      </c>
      <c r="P21" s="1">
        <f ca="1">D21-Summary!C$5</f>
        <v>4.0168964624816381E-2</v>
      </c>
      <c r="Q21" s="1">
        <f ca="1">E21-Summary!D$5</f>
        <v>0.68989288513669944</v>
      </c>
      <c r="R21" s="1">
        <f ca="1">F21-Summary!E$5</f>
        <v>0.63386334638625041</v>
      </c>
      <c r="S21" s="1">
        <f ca="1">G21-Summary!F$5</f>
        <v>1.5100454642667935</v>
      </c>
      <c r="T21" s="1">
        <f t="shared" ca="1" si="2"/>
        <v>2.6601162398988114E-2</v>
      </c>
      <c r="U21" s="1">
        <f t="shared" ca="1" si="3"/>
        <v>0.45686894961912866</v>
      </c>
      <c r="V21" s="1">
        <f t="shared" ca="1" si="4"/>
        <v>0.41976441199008824</v>
      </c>
      <c r="X21" s="5">
        <f t="shared" ca="1" si="5"/>
        <v>4.0170111129885749E-2</v>
      </c>
      <c r="Y21" s="5">
        <f t="shared" ca="1" si="6"/>
        <v>2.6601921651008335E-2</v>
      </c>
    </row>
    <row r="22" spans="1:25" x14ac:dyDescent="0.25">
      <c r="A22">
        <v>5</v>
      </c>
      <c r="B22">
        <v>1755260968.2739999</v>
      </c>
      <c r="C22" s="1">
        <v>-5.5985280474917902E-5</v>
      </c>
      <c r="D22" s="1">
        <v>4.00561394364191E-2</v>
      </c>
      <c r="E22" s="1">
        <v>0.68941583092149405</v>
      </c>
      <c r="F22" s="1">
        <v>0.63317875598023099</v>
      </c>
      <c r="G22" s="1">
        <v>1.50818142275232</v>
      </c>
      <c r="H22" s="1">
        <v>2.6559231424107699E-2</v>
      </c>
      <c r="I22" s="1">
        <v>0.45711730732192601</v>
      </c>
      <c r="J22" s="1">
        <v>0.41982930331068802</v>
      </c>
      <c r="L22" s="5">
        <f t="shared" si="0"/>
        <v>4.0069141824238867E-2</v>
      </c>
      <c r="M22" s="5">
        <f t="shared" si="1"/>
        <v>2.6567852660004016E-2</v>
      </c>
      <c r="O22" s="1">
        <f ca="1">C22-Summary!B$5</f>
        <v>-4.9835320927652352E-5</v>
      </c>
      <c r="P22" s="1">
        <f ca="1">D22-Summary!C$5</f>
        <v>4.0062133597628884E-2</v>
      </c>
      <c r="Q22" s="1">
        <f ca="1">E22-Summary!D$5</f>
        <v>0.68936867913344446</v>
      </c>
      <c r="R22" s="1">
        <f ca="1">F22-Summary!E$5</f>
        <v>0.63313641697998135</v>
      </c>
      <c r="S22" s="1">
        <f ca="1">G22-Summary!F$5</f>
        <v>1.5080725116420837</v>
      </c>
      <c r="T22" s="1">
        <f t="shared" ca="1" si="2"/>
        <v>2.6565124215417683E-2</v>
      </c>
      <c r="U22" s="1">
        <f t="shared" ca="1" si="3"/>
        <v>0.45711905350149029</v>
      </c>
      <c r="V22" s="1">
        <f t="shared" ca="1" si="4"/>
        <v>0.41983154794763999</v>
      </c>
      <c r="X22" s="5">
        <f t="shared" ca="1" si="5"/>
        <v>4.0073707678607441E-2</v>
      </c>
      <c r="Y22" s="5">
        <f t="shared" ca="1" si="6"/>
        <v>2.6572798966392325E-2</v>
      </c>
    </row>
    <row r="23" spans="1:25" x14ac:dyDescent="0.25">
      <c r="A23">
        <v>6</v>
      </c>
      <c r="B23">
        <v>1755260974.2690001</v>
      </c>
      <c r="C23" s="1">
        <v>9.9298184465427102E-5</v>
      </c>
      <c r="D23" s="1">
        <v>4.0298433304743697E-2</v>
      </c>
      <c r="E23" s="1">
        <v>0.69090711103440405</v>
      </c>
      <c r="F23" s="1">
        <v>0.63460062962326802</v>
      </c>
      <c r="G23" s="1">
        <v>1.5122980401542301</v>
      </c>
      <c r="H23" s="1">
        <v>2.66471503861988E-2</v>
      </c>
      <c r="I23" s="1">
        <v>0.45685909304222799</v>
      </c>
      <c r="J23" s="1">
        <v>0.41962669577918998</v>
      </c>
      <c r="L23" s="5">
        <f t="shared" si="0"/>
        <v>4.0275371644727595E-2</v>
      </c>
      <c r="M23" s="5">
        <f t="shared" si="1"/>
        <v>2.6631900971464697E-2</v>
      </c>
      <c r="O23" s="1">
        <f ca="1">C23-Summary!B$5</f>
        <v>1.0544814401269265E-4</v>
      </c>
      <c r="P23" s="1">
        <f ca="1">D23-Summary!C$5</f>
        <v>4.0304427465953481E-2</v>
      </c>
      <c r="Q23" s="1">
        <f ca="1">E23-Summary!D$5</f>
        <v>0.69085995924635446</v>
      </c>
      <c r="R23" s="1">
        <f ca="1">F23-Summary!E$5</f>
        <v>0.63455829062301838</v>
      </c>
      <c r="S23" s="1">
        <f ca="1">G23-Summary!F$5</f>
        <v>1.5121891290439937</v>
      </c>
      <c r="T23" s="1">
        <f t="shared" ca="1" si="2"/>
        <v>2.6653033467734257E-2</v>
      </c>
      <c r="U23" s="1">
        <f t="shared" ca="1" si="3"/>
        <v>0.45686081587103872</v>
      </c>
      <c r="V23" s="1">
        <f t="shared" ca="1" si="4"/>
        <v>0.41962891971336036</v>
      </c>
      <c r="X23" s="5">
        <f t="shared" ca="1" si="5"/>
        <v>4.0279937499096169E-2</v>
      </c>
      <c r="Y23" s="5">
        <f t="shared" ca="1" si="6"/>
        <v>2.6636838425469409E-2</v>
      </c>
    </row>
    <row r="24" spans="1:25" x14ac:dyDescent="0.25">
      <c r="A24">
        <v>7</v>
      </c>
      <c r="B24">
        <v>1755260980.2709999</v>
      </c>
      <c r="C24" s="1">
        <v>-1.95052139029333E-5</v>
      </c>
      <c r="D24" s="1">
        <v>4.0116230489093699E-2</v>
      </c>
      <c r="E24" s="1">
        <v>0.68606855337674799</v>
      </c>
      <c r="F24" s="1">
        <v>0.62988650677359403</v>
      </c>
      <c r="G24" s="1">
        <v>1.5012543600820301</v>
      </c>
      <c r="H24" s="1">
        <v>2.6721807813368598E-2</v>
      </c>
      <c r="I24" s="1">
        <v>0.456996876491509</v>
      </c>
      <c r="J24" s="1">
        <v>0.41957347370446701</v>
      </c>
      <c r="L24" s="5">
        <f t="shared" si="0"/>
        <v>4.0120760507582884E-2</v>
      </c>
      <c r="M24" s="5">
        <f t="shared" si="1"/>
        <v>2.6724825302349594E-2</v>
      </c>
      <c r="O24" s="1">
        <f ca="1">C24-Summary!B$5</f>
        <v>-1.335525435566775E-5</v>
      </c>
      <c r="P24" s="1">
        <f ca="1">D24-Summary!C$5</f>
        <v>4.0122224650303483E-2</v>
      </c>
      <c r="Q24" s="1">
        <f ca="1">E24-Summary!D$5</f>
        <v>0.6860214015886984</v>
      </c>
      <c r="R24" s="1">
        <f ca="1">F24-Summary!E$5</f>
        <v>0.6298441677733444</v>
      </c>
      <c r="S24" s="1">
        <f ca="1">G24-Summary!F$5</f>
        <v>1.5011454489717937</v>
      </c>
      <c r="T24" s="1">
        <f t="shared" ca="1" si="2"/>
        <v>2.6727739592312734E-2</v>
      </c>
      <c r="U24" s="1">
        <f t="shared" ca="1" si="3"/>
        <v>0.45699862199135149</v>
      </c>
      <c r="V24" s="1">
        <f t="shared" ca="1" si="4"/>
        <v>0.41957571013838452</v>
      </c>
      <c r="X24" s="5">
        <f t="shared" ca="1" si="5"/>
        <v>4.0125326361951458E-2</v>
      </c>
      <c r="Y24" s="5">
        <f t="shared" ca="1" si="6"/>
        <v>2.6729805822237419E-2</v>
      </c>
    </row>
    <row r="25" spans="1:25" x14ac:dyDescent="0.25">
      <c r="A25">
        <v>8</v>
      </c>
      <c r="B25">
        <v>1755260986.27</v>
      </c>
      <c r="C25" s="1">
        <v>1.88470776883556E-5</v>
      </c>
      <c r="D25" s="1">
        <v>4.06667557556415E-2</v>
      </c>
      <c r="E25" s="1">
        <v>0.69199446578663704</v>
      </c>
      <c r="F25" s="1">
        <v>0.63618627961595497</v>
      </c>
      <c r="G25" s="1">
        <v>1.5149186657609699</v>
      </c>
      <c r="H25" s="1">
        <v>2.6844184229001901E-2</v>
      </c>
      <c r="I25" s="1">
        <v>0.45678654664871698</v>
      </c>
      <c r="J25" s="1">
        <v>0.41994748232664098</v>
      </c>
      <c r="L25" s="5">
        <f t="shared" si="0"/>
        <v>4.0662378587012632E-2</v>
      </c>
      <c r="M25" s="5">
        <f t="shared" si="1"/>
        <v>2.6841294853666098E-2</v>
      </c>
      <c r="O25" s="1">
        <f ca="1">C25-Summary!B$5</f>
        <v>2.499703723562115E-5</v>
      </c>
      <c r="P25" s="1">
        <f ca="1">D25-Summary!C$5</f>
        <v>4.0672749916851283E-2</v>
      </c>
      <c r="Q25" s="1">
        <f ca="1">E25-Summary!D$5</f>
        <v>0.69194731399858744</v>
      </c>
      <c r="R25" s="1">
        <f ca="1">F25-Summary!E$5</f>
        <v>0.63614394061570534</v>
      </c>
      <c r="S25" s="1">
        <f ca="1">G25-Summary!F$5</f>
        <v>1.5148097546507335</v>
      </c>
      <c r="T25" s="1">
        <f t="shared" ca="1" si="2"/>
        <v>2.6850071299038547E-2</v>
      </c>
      <c r="U25" s="1">
        <f t="shared" ca="1" si="3"/>
        <v>0.45678826128111927</v>
      </c>
      <c r="V25" s="1">
        <f t="shared" ca="1" si="4"/>
        <v>0.41994972547716375</v>
      </c>
      <c r="X25" s="5">
        <f t="shared" ca="1" si="5"/>
        <v>4.0666944441381199E-2</v>
      </c>
      <c r="Y25" s="5">
        <f t="shared" ca="1" si="6"/>
        <v>2.6846238820767095E-2</v>
      </c>
    </row>
    <row r="26" spans="1:25" x14ac:dyDescent="0.25">
      <c r="A26">
        <v>9</v>
      </c>
      <c r="B26">
        <v>1755260992.27</v>
      </c>
      <c r="C26" s="1">
        <v>-7.2821779988605401E-5</v>
      </c>
      <c r="D26" s="1">
        <v>4.0634307413914002E-2</v>
      </c>
      <c r="E26" s="1">
        <v>0.695159173081768</v>
      </c>
      <c r="F26" s="1">
        <v>0.63881544208709196</v>
      </c>
      <c r="G26" s="1">
        <v>1.52201226285573</v>
      </c>
      <c r="H26" s="1">
        <v>2.66977529718927E-2</v>
      </c>
      <c r="I26" s="1">
        <v>0.45673690682192403</v>
      </c>
      <c r="J26" s="1">
        <v>0.41971767092630902</v>
      </c>
      <c r="L26" s="5">
        <f t="shared" si="0"/>
        <v>4.0651220020533202E-2</v>
      </c>
      <c r="M26" s="5">
        <f t="shared" si="1"/>
        <v>2.6708864976067864E-2</v>
      </c>
      <c r="O26" s="1">
        <f ca="1">C26-Summary!B$5</f>
        <v>-6.6671820441339852E-5</v>
      </c>
      <c r="P26" s="1">
        <f ca="1">D26-Summary!C$5</f>
        <v>4.0640301575123786E-2</v>
      </c>
      <c r="Q26" s="1">
        <f ca="1">E26-Summary!D$5</f>
        <v>0.69511202129371841</v>
      </c>
      <c r="R26" s="1">
        <f ca="1">F26-Summary!E$5</f>
        <v>0.63877310308684232</v>
      </c>
      <c r="S26" s="1">
        <f ca="1">G26-Summary!F$5</f>
        <v>1.5219033517454936</v>
      </c>
      <c r="T26" s="1">
        <f t="shared" ca="1" si="2"/>
        <v>2.6703602123297001E-2</v>
      </c>
      <c r="U26" s="1">
        <f t="shared" ca="1" si="3"/>
        <v>0.45673860991007353</v>
      </c>
      <c r="V26" s="1">
        <f t="shared" ca="1" si="4"/>
        <v>0.41971988717563696</v>
      </c>
      <c r="X26" s="5">
        <f t="shared" ca="1" si="5"/>
        <v>4.0655785874901776E-2</v>
      </c>
      <c r="Y26" s="5">
        <f t="shared" ca="1" si="6"/>
        <v>2.6713776422315549E-2</v>
      </c>
    </row>
    <row r="27" spans="1:25" x14ac:dyDescent="0.25">
      <c r="A27">
        <v>10</v>
      </c>
      <c r="B27">
        <v>1755260999.273</v>
      </c>
      <c r="C27" s="1">
        <v>-5.2243797174973799E-5</v>
      </c>
      <c r="D27" s="1">
        <v>4.0625718322650398E-2</v>
      </c>
      <c r="E27" s="1">
        <v>0.69280991723073704</v>
      </c>
      <c r="F27" s="1">
        <v>0.63633013856717802</v>
      </c>
      <c r="G27" s="1">
        <v>1.5166383843364499</v>
      </c>
      <c r="H27" s="1">
        <v>2.67866874148939E-2</v>
      </c>
      <c r="I27" s="1">
        <v>0.456806266006413</v>
      </c>
      <c r="J27" s="1">
        <v>0.41956615706095102</v>
      </c>
      <c r="L27" s="5">
        <f t="shared" si="0"/>
        <v>4.0637851763910028E-2</v>
      </c>
      <c r="M27" s="5">
        <f t="shared" si="1"/>
        <v>2.6794687635239855E-2</v>
      </c>
      <c r="O27" s="1">
        <f ca="1">C27-Summary!B$5</f>
        <v>-4.609383762770825E-5</v>
      </c>
      <c r="P27" s="1">
        <f ca="1">D27-Summary!C$5</f>
        <v>4.0631712483860181E-2</v>
      </c>
      <c r="Q27" s="1">
        <f ca="1">E27-Summary!D$5</f>
        <v>0.69276276544268744</v>
      </c>
      <c r="R27" s="1">
        <f ca="1">F27-Summary!E$5</f>
        <v>0.63628779956692838</v>
      </c>
      <c r="S27" s="1">
        <f ca="1">G27-Summary!F$5</f>
        <v>1.5165294732262136</v>
      </c>
      <c r="T27" s="1">
        <f t="shared" ca="1" si="2"/>
        <v>2.6792563679901089E-2</v>
      </c>
      <c r="U27" s="1">
        <f t="shared" ca="1" si="3"/>
        <v>0.45680798011061885</v>
      </c>
      <c r="V27" s="1">
        <f t="shared" ca="1" si="4"/>
        <v>0.41956837028251831</v>
      </c>
      <c r="X27" s="5">
        <f t="shared" ca="1" si="5"/>
        <v>4.0642417618278602E-2</v>
      </c>
      <c r="Y27" s="5">
        <f t="shared" ca="1" si="6"/>
        <v>2.6799622648821519E-2</v>
      </c>
    </row>
    <row r="28" spans="1:25" x14ac:dyDescent="0.25">
      <c r="A28">
        <v>11</v>
      </c>
      <c r="B28">
        <v>1755261005.2709999</v>
      </c>
      <c r="C28" s="1">
        <v>2.7986928450370702E-4</v>
      </c>
      <c r="D28" s="1">
        <v>4.0093338234992497E-2</v>
      </c>
      <c r="E28" s="1">
        <v>0.68854132343017005</v>
      </c>
      <c r="F28" s="1">
        <v>0.63234154607024895</v>
      </c>
      <c r="G28" s="1">
        <v>1.5071505535954</v>
      </c>
      <c r="H28" s="1">
        <v>2.6602079095115801E-2</v>
      </c>
      <c r="I28" s="1">
        <v>0.45684972996732898</v>
      </c>
      <c r="J28" s="1">
        <v>0.41956096858522801</v>
      </c>
      <c r="L28" s="5">
        <f t="shared" si="0"/>
        <v>4.0028339561321673E-2</v>
      </c>
      <c r="M28" s="5">
        <f t="shared" si="1"/>
        <v>2.6558952233293229E-2</v>
      </c>
      <c r="O28" s="1">
        <f ca="1">C28-Summary!B$5</f>
        <v>2.8601924405097256E-4</v>
      </c>
      <c r="P28" s="1">
        <f ca="1">D28-Summary!C$5</f>
        <v>4.0099332396202281E-2</v>
      </c>
      <c r="Q28" s="1">
        <f ca="1">E28-Summary!D$5</f>
        <v>0.68849417164212046</v>
      </c>
      <c r="R28" s="1">
        <f ca="1">F28-Summary!E$5</f>
        <v>0.63229920706999931</v>
      </c>
      <c r="S28" s="1">
        <f ca="1">G28-Summary!F$5</f>
        <v>1.5070416424851636</v>
      </c>
      <c r="T28" s="1">
        <f t="shared" ca="1" si="2"/>
        <v>2.6607979013822804E-2</v>
      </c>
      <c r="U28" s="1">
        <f t="shared" ca="1" si="3"/>
        <v>0.45685145800402027</v>
      </c>
      <c r="V28" s="1">
        <f t="shared" ca="1" si="4"/>
        <v>0.41956319536553494</v>
      </c>
      <c r="X28" s="5">
        <f t="shared" ca="1" si="5"/>
        <v>4.0032905415690247E-2</v>
      </c>
      <c r="Y28" s="5">
        <f t="shared" ca="1" si="6"/>
        <v>2.6563901279910623E-2</v>
      </c>
    </row>
    <row r="29" spans="1:25" x14ac:dyDescent="0.25">
      <c r="A29">
        <v>12</v>
      </c>
      <c r="B29">
        <v>1755261011.2690001</v>
      </c>
      <c r="C29" s="1">
        <v>-7.93692300937953E-5</v>
      </c>
      <c r="D29" s="1">
        <v>4.0436776916798998E-2</v>
      </c>
      <c r="E29" s="1">
        <v>0.69333503690693399</v>
      </c>
      <c r="F29" s="1">
        <v>0.63688960269137596</v>
      </c>
      <c r="G29" s="1">
        <v>1.5179932835325201</v>
      </c>
      <c r="H29" s="1">
        <v>2.6638310824866399E-2</v>
      </c>
      <c r="I29" s="1">
        <v>0.45674446944420699</v>
      </c>
      <c r="J29" s="1">
        <v>0.41956022440973401</v>
      </c>
      <c r="L29" s="5">
        <f t="shared" si="0"/>
        <v>4.0455210146067157E-2</v>
      </c>
      <c r="M29" s="5">
        <f t="shared" si="1"/>
        <v>2.6650453980879212E-2</v>
      </c>
      <c r="O29" s="1">
        <f ca="1">C29-Summary!B$5</f>
        <v>-7.3219270546529751E-5</v>
      </c>
      <c r="P29" s="1">
        <f ca="1">D29-Summary!C$5</f>
        <v>4.0442771078008782E-2</v>
      </c>
      <c r="Q29" s="1">
        <f ca="1">E29-Summary!D$5</f>
        <v>0.69328788511888439</v>
      </c>
      <c r="R29" s="1">
        <f ca="1">F29-Summary!E$5</f>
        <v>0.63684726369112632</v>
      </c>
      <c r="S29" s="1">
        <f ca="1">G29-Summary!F$5</f>
        <v>1.5178843724222837</v>
      </c>
      <c r="T29" s="1">
        <f t="shared" ca="1" si="2"/>
        <v>2.6644171198277139E-2</v>
      </c>
      <c r="U29" s="1">
        <f t="shared" ca="1" si="3"/>
        <v>0.456746177584341</v>
      </c>
      <c r="V29" s="1">
        <f t="shared" ca="1" si="4"/>
        <v>0.41956243523004794</v>
      </c>
      <c r="X29" s="5">
        <f t="shared" ca="1" si="5"/>
        <v>4.0459776000435724E-2</v>
      </c>
      <c r="Y29" s="5">
        <f t="shared" ca="1" si="6"/>
        <v>2.6655374240311103E-2</v>
      </c>
    </row>
    <row r="30" spans="1:25" x14ac:dyDescent="0.25">
      <c r="A30">
        <v>13</v>
      </c>
      <c r="B30">
        <v>1755261017.273</v>
      </c>
      <c r="C30" s="1">
        <v>6.0942769990209397E-5</v>
      </c>
      <c r="D30" s="1">
        <v>4.0480669221773298E-2</v>
      </c>
      <c r="E30" s="1">
        <v>0.69267674862953199</v>
      </c>
      <c r="F30" s="1">
        <v>0.635904808320227</v>
      </c>
      <c r="G30" s="1">
        <v>1.51507402303799</v>
      </c>
      <c r="H30" s="1">
        <v>2.67186082041076E-2</v>
      </c>
      <c r="I30" s="1">
        <v>0.457190036986174</v>
      </c>
      <c r="J30" s="1">
        <v>0.41971863991511299</v>
      </c>
      <c r="L30" s="5">
        <f t="shared" si="0"/>
        <v>4.0466515474154245E-2</v>
      </c>
      <c r="M30" s="5">
        <f t="shared" si="1"/>
        <v>2.6709266252886946E-2</v>
      </c>
      <c r="O30" s="1">
        <f ca="1">C30-Summary!B$5</f>
        <v>6.7092729537474946E-5</v>
      </c>
      <c r="P30" s="1">
        <f ca="1">D30-Summary!C$5</f>
        <v>4.0486663382983082E-2</v>
      </c>
      <c r="Q30" s="1">
        <f ca="1">E30-Summary!D$5</f>
        <v>0.6926295968414824</v>
      </c>
      <c r="R30" s="1">
        <f ca="1">F30-Summary!E$5</f>
        <v>0.63586246931997736</v>
      </c>
      <c r="S30" s="1">
        <f ca="1">G30-Summary!F$5</f>
        <v>1.5149651119277536</v>
      </c>
      <c r="T30" s="1">
        <f t="shared" ca="1" si="2"/>
        <v>2.6724485642751771E-2</v>
      </c>
      <c r="U30" s="1">
        <f t="shared" ca="1" si="3"/>
        <v>0.45719178044973541</v>
      </c>
      <c r="V30" s="1">
        <f t="shared" ca="1" si="4"/>
        <v>0.4197208663840839</v>
      </c>
      <c r="X30" s="5">
        <f t="shared" ca="1" si="5"/>
        <v>4.0471081328522819E-2</v>
      </c>
      <c r="Y30" s="5">
        <f t="shared" ca="1" si="6"/>
        <v>2.6714200221432442E-2</v>
      </c>
    </row>
    <row r="31" spans="1:25" x14ac:dyDescent="0.25">
      <c r="A31">
        <v>14</v>
      </c>
      <c r="B31">
        <v>1755261023.273</v>
      </c>
      <c r="C31" s="1">
        <v>-4.47607880684343E-5</v>
      </c>
      <c r="D31" s="1">
        <v>4.03957488900476E-2</v>
      </c>
      <c r="E31" s="1">
        <v>0.69204053781514296</v>
      </c>
      <c r="F31" s="1">
        <v>0.63585397635320196</v>
      </c>
      <c r="G31" s="1">
        <v>1.51445768634732</v>
      </c>
      <c r="H31" s="1">
        <v>2.66734087417634E-2</v>
      </c>
      <c r="I31" s="1">
        <v>0.45695600745653903</v>
      </c>
      <c r="J31" s="1">
        <v>0.41985588774473898</v>
      </c>
      <c r="L31" s="5">
        <f t="shared" si="0"/>
        <v>4.040614442831493E-2</v>
      </c>
      <c r="M31" s="5">
        <f t="shared" si="1"/>
        <v>2.6680272940321912E-2</v>
      </c>
      <c r="O31" s="1">
        <f ca="1">C31-Summary!B$5</f>
        <v>-3.861082852116875E-5</v>
      </c>
      <c r="P31" s="1">
        <f ca="1">D31-Summary!C$5</f>
        <v>4.0401743051257384E-2</v>
      </c>
      <c r="Q31" s="1">
        <f ca="1">E31-Summary!D$5</f>
        <v>0.69199338602709337</v>
      </c>
      <c r="R31" s="1">
        <f ca="1">F31-Summary!E$5</f>
        <v>0.63581163735295232</v>
      </c>
      <c r="S31" s="1">
        <f ca="1">G31-Summary!F$5</f>
        <v>1.5143487752370837</v>
      </c>
      <c r="T31" s="1">
        <f t="shared" ca="1" si="2"/>
        <v>2.6679285321792638E-2</v>
      </c>
      <c r="U31" s="1">
        <f t="shared" ca="1" si="3"/>
        <v>0.456957734798416</v>
      </c>
      <c r="V31" s="1">
        <f t="shared" ca="1" si="4"/>
        <v>0.41985812499066527</v>
      </c>
      <c r="X31" s="5">
        <f t="shared" ca="1" si="5"/>
        <v>4.0410710282683504E-2</v>
      </c>
      <c r="Y31" s="5">
        <f t="shared" ca="1" si="6"/>
        <v>2.6685206831799285E-2</v>
      </c>
    </row>
    <row r="32" spans="1:25" x14ac:dyDescent="0.25">
      <c r="A32">
        <v>15</v>
      </c>
      <c r="B32">
        <v>1755261029.2720001</v>
      </c>
      <c r="C32" s="1">
        <v>6.0942769990209397E-5</v>
      </c>
      <c r="D32" s="1">
        <v>4.0328008611469103E-2</v>
      </c>
      <c r="E32" s="1">
        <v>0.69217492355384702</v>
      </c>
      <c r="F32" s="1">
        <v>0.63559736708820203</v>
      </c>
      <c r="G32" s="1">
        <v>1.51392503838565</v>
      </c>
      <c r="H32" s="1">
        <v>2.66380485089752E-2</v>
      </c>
      <c r="I32" s="1">
        <v>0.457205545851819</v>
      </c>
      <c r="J32" s="1">
        <v>0.41983410735181498</v>
      </c>
      <c r="L32" s="5">
        <f t="shared" si="0"/>
        <v>4.031385486385005E-2</v>
      </c>
      <c r="M32" s="5">
        <f t="shared" si="1"/>
        <v>2.6628699467734607E-2</v>
      </c>
      <c r="O32" s="1">
        <f ca="1">C32-Summary!B$5</f>
        <v>6.7092729537474946E-5</v>
      </c>
      <c r="P32" s="1">
        <f ca="1">D32-Summary!C$5</f>
        <v>4.0334002772678887E-2</v>
      </c>
      <c r="Q32" s="1">
        <f ca="1">E32-Summary!D$5</f>
        <v>0.69212777176579743</v>
      </c>
      <c r="R32" s="1">
        <f ca="1">F32-Summary!E$5</f>
        <v>0.63555502808795239</v>
      </c>
      <c r="S32" s="1">
        <f ca="1">G32-Summary!F$5</f>
        <v>1.5138161272754136</v>
      </c>
      <c r="T32" s="1">
        <f t="shared" ca="1" si="2"/>
        <v>2.6643924612741815E-2</v>
      </c>
      <c r="U32" s="1">
        <f t="shared" ca="1" si="3"/>
        <v>0.45720729175444724</v>
      </c>
      <c r="V32" s="1">
        <f t="shared" ca="1" si="4"/>
        <v>0.41983634381794621</v>
      </c>
      <c r="X32" s="5">
        <f t="shared" ca="1" si="5"/>
        <v>4.0318420718218624E-2</v>
      </c>
      <c r="Y32" s="5">
        <f t="shared" ca="1" si="6"/>
        <v>2.6633631384799853E-2</v>
      </c>
    </row>
    <row r="33" spans="1:25" x14ac:dyDescent="0.25">
      <c r="A33">
        <v>16</v>
      </c>
      <c r="B33">
        <v>1755261035.2709999</v>
      </c>
      <c r="C33" s="1">
        <v>-1.11170513409834E-4</v>
      </c>
      <c r="D33" s="1">
        <v>4.0411969072155503E-2</v>
      </c>
      <c r="E33" s="1">
        <v>0.69262553343642796</v>
      </c>
      <c r="F33" s="1">
        <v>0.63578579023325699</v>
      </c>
      <c r="G33" s="1">
        <v>1.5143791982853201</v>
      </c>
      <c r="H33" s="1">
        <v>2.6685501965368098E-2</v>
      </c>
      <c r="I33" s="1">
        <v>0.45736598483435598</v>
      </c>
      <c r="J33" s="1">
        <v>0.41983262247205699</v>
      </c>
      <c r="L33" s="5">
        <f t="shared" si="0"/>
        <v>4.0437788039520063E-2</v>
      </c>
      <c r="M33" s="5">
        <f t="shared" si="1"/>
        <v>2.6702551174307195E-2</v>
      </c>
      <c r="O33" s="1">
        <f ca="1">C33-Summary!B$5</f>
        <v>-1.0502055386256845E-4</v>
      </c>
      <c r="P33" s="1">
        <f ca="1">D33-Summary!C$5</f>
        <v>4.0417963233365287E-2</v>
      </c>
      <c r="Q33" s="1">
        <f ca="1">E33-Summary!D$5</f>
        <v>0.69257838164837837</v>
      </c>
      <c r="R33" s="1">
        <f ca="1">F33-Summary!E$5</f>
        <v>0.63574345123300735</v>
      </c>
      <c r="S33" s="1">
        <f ca="1">G33-Summary!F$5</f>
        <v>1.5142702871750837</v>
      </c>
      <c r="T33" s="1">
        <f t="shared" ca="1" si="2"/>
        <v>2.669137971977658E-2</v>
      </c>
      <c r="U33" s="1">
        <f t="shared" ca="1" si="3"/>
        <v>0.45736774175263251</v>
      </c>
      <c r="V33" s="1">
        <f t="shared" ca="1" si="4"/>
        <v>0.41983485816062976</v>
      </c>
      <c r="X33" s="5">
        <f t="shared" ca="1" si="5"/>
        <v>4.0442353893888637E-2</v>
      </c>
      <c r="Y33" s="5">
        <f t="shared" ca="1" si="6"/>
        <v>2.6707486923840427E-2</v>
      </c>
    </row>
    <row r="34" spans="1:25" x14ac:dyDescent="0.25">
      <c r="A34">
        <v>17</v>
      </c>
      <c r="B34">
        <v>1755261041.273</v>
      </c>
      <c r="C34" s="1">
        <v>3.0072420273030999E-5</v>
      </c>
      <c r="D34" s="1">
        <v>4.1060036733816002E-2</v>
      </c>
      <c r="E34" s="1">
        <v>0.699658886551771</v>
      </c>
      <c r="F34" s="1">
        <v>0.64287505806992096</v>
      </c>
      <c r="G34" s="1">
        <v>1.5304811417261399</v>
      </c>
      <c r="H34" s="1">
        <v>2.68281886096986E-2</v>
      </c>
      <c r="I34" s="1">
        <v>0.45714962927453201</v>
      </c>
      <c r="J34" s="1">
        <v>0.42004768340030402</v>
      </c>
      <c r="L34" s="5">
        <f t="shared" si="0"/>
        <v>4.1053052518183746E-2</v>
      </c>
      <c r="M34" s="5">
        <f t="shared" si="1"/>
        <v>2.6823625197944234E-2</v>
      </c>
      <c r="O34" s="1">
        <f ca="1">C34-Summary!B$5</f>
        <v>3.6222379820296545E-5</v>
      </c>
      <c r="P34" s="1">
        <f ca="1">D34-Summary!C$5</f>
        <v>4.1066030895025786E-2</v>
      </c>
      <c r="Q34" s="1">
        <f ca="1">E34-Summary!D$5</f>
        <v>0.6996117347637214</v>
      </c>
      <c r="R34" s="1">
        <f ca="1">F34-Summary!E$5</f>
        <v>0.64283271906967132</v>
      </c>
      <c r="S34" s="1">
        <f ca="1">G34-Summary!F$5</f>
        <v>1.5303722306159036</v>
      </c>
      <c r="T34" s="1">
        <f t="shared" ca="1" si="2"/>
        <v>2.6834014675304597E-2</v>
      </c>
      <c r="U34" s="1">
        <f t="shared" ca="1" si="3"/>
        <v>0.45715135230999343</v>
      </c>
      <c r="V34" s="1">
        <f t="shared" ca="1" si="4"/>
        <v>0.42004991087100496</v>
      </c>
      <c r="X34" s="5">
        <f t="shared" ca="1" si="5"/>
        <v>4.1057618372552319E-2</v>
      </c>
      <c r="Y34" s="5">
        <f t="shared" ca="1" si="6"/>
        <v>2.6828517631967579E-2</v>
      </c>
    </row>
    <row r="35" spans="1:25" x14ac:dyDescent="0.25">
      <c r="A35">
        <v>18</v>
      </c>
      <c r="B35">
        <v>1755261048.2690001</v>
      </c>
      <c r="C35" s="1">
        <v>1.42332860907049E-4</v>
      </c>
      <c r="D35" s="1">
        <v>4.0594225617118097E-2</v>
      </c>
      <c r="E35" s="1">
        <v>0.69302506350850901</v>
      </c>
      <c r="F35" s="1">
        <v>0.63698514488248603</v>
      </c>
      <c r="G35" s="1">
        <v>1.5165447508863299</v>
      </c>
      <c r="H35" s="1">
        <v>2.6767575169406099E-2</v>
      </c>
      <c r="I35" s="1">
        <v>0.45697633591324999</v>
      </c>
      <c r="J35" s="1">
        <v>0.42002396863673502</v>
      </c>
      <c r="L35" s="5">
        <f t="shared" si="0"/>
        <v>4.0561169302291915E-2</v>
      </c>
      <c r="M35" s="5">
        <f t="shared" si="1"/>
        <v>2.6745778044852505E-2</v>
      </c>
      <c r="O35" s="1">
        <f ca="1">C35-Summary!B$5</f>
        <v>1.4848282045431453E-4</v>
      </c>
      <c r="P35" s="1">
        <f ca="1">D35-Summary!C$5</f>
        <v>4.0600219778327881E-2</v>
      </c>
      <c r="Q35" s="1">
        <f ca="1">E35-Summary!D$5</f>
        <v>0.69297791172045942</v>
      </c>
      <c r="R35" s="1">
        <f ca="1">F35-Summary!E$5</f>
        <v>0.6369428058822364</v>
      </c>
      <c r="S35" s="1">
        <f ca="1">G35-Summary!F$5</f>
        <v>1.5164358397760935</v>
      </c>
      <c r="T35" s="1">
        <f t="shared" ca="1" si="2"/>
        <v>2.6773450424597344E-2</v>
      </c>
      <c r="U35" s="1">
        <f t="shared" ca="1" si="3"/>
        <v>0.45697806233779054</v>
      </c>
      <c r="V35" s="1">
        <f t="shared" ca="1" si="4"/>
        <v>0.42002621487519248</v>
      </c>
      <c r="X35" s="5">
        <f t="shared" ca="1" si="5"/>
        <v>4.0565735156660489E-2</v>
      </c>
      <c r="Y35" s="5">
        <f t="shared" ca="1" si="6"/>
        <v>2.6750709850441246E-2</v>
      </c>
    </row>
    <row r="36" spans="1:25" x14ac:dyDescent="0.25">
      <c r="A36">
        <v>19</v>
      </c>
      <c r="B36">
        <v>1755261054.273</v>
      </c>
      <c r="C36" s="1">
        <v>1.55430743163387E-4</v>
      </c>
      <c r="D36" s="1">
        <v>4.0256456947170803E-2</v>
      </c>
      <c r="E36" s="1">
        <v>0.692478300585055</v>
      </c>
      <c r="F36" s="1">
        <v>0.635712649076698</v>
      </c>
      <c r="G36" s="1">
        <v>1.5150573172950801</v>
      </c>
      <c r="H36" s="1">
        <v>2.6570913514376401E-2</v>
      </c>
      <c r="I36" s="1">
        <v>0.45706409432837503</v>
      </c>
      <c r="J36" s="1">
        <v>0.41959643494654802</v>
      </c>
      <c r="L36" s="5">
        <f t="shared" si="0"/>
        <v>4.0220358694476849E-2</v>
      </c>
      <c r="M36" s="5">
        <f t="shared" si="1"/>
        <v>2.65470871863017E-2</v>
      </c>
      <c r="O36" s="1">
        <f ca="1">C36-Summary!B$5</f>
        <v>1.6158070271065256E-4</v>
      </c>
      <c r="P36" s="1">
        <f ca="1">D36-Summary!C$5</f>
        <v>4.0262451108380587E-2</v>
      </c>
      <c r="Q36" s="1">
        <f ca="1">E36-Summary!D$5</f>
        <v>0.6924311487970054</v>
      </c>
      <c r="R36" s="1">
        <f ca="1">F36-Summary!E$5</f>
        <v>0.63567031007644836</v>
      </c>
      <c r="S36" s="1">
        <f ca="1">G36-Summary!F$5</f>
        <v>1.5149484061848437</v>
      </c>
      <c r="T36" s="1">
        <f t="shared" ca="1" si="2"/>
        <v>2.6576780399918145E-2</v>
      </c>
      <c r="U36" s="1">
        <f t="shared" ca="1" si="3"/>
        <v>0.45706582875702212</v>
      </c>
      <c r="V36" s="1">
        <f t="shared" ca="1" si="4"/>
        <v>0.41959865265463581</v>
      </c>
      <c r="X36" s="5">
        <f t="shared" ca="1" si="5"/>
        <v>4.0224924548845423E-2</v>
      </c>
      <c r="Y36" s="5">
        <f t="shared" ca="1" si="6"/>
        <v>2.6552009550045001E-2</v>
      </c>
    </row>
    <row r="37" spans="1:25" x14ac:dyDescent="0.25">
      <c r="A37">
        <v>20</v>
      </c>
      <c r="B37">
        <v>1755261060.2709999</v>
      </c>
      <c r="C37" s="1">
        <v>1.91918616392092E-4</v>
      </c>
      <c r="D37" s="1">
        <v>4.0652440181394703E-2</v>
      </c>
      <c r="E37" s="1">
        <v>0.69230292241971603</v>
      </c>
      <c r="F37" s="1">
        <v>0.63567174140085903</v>
      </c>
      <c r="G37" s="1">
        <v>1.5146530867593799</v>
      </c>
      <c r="H37" s="1">
        <v>2.6839439695310701E-2</v>
      </c>
      <c r="I37" s="1">
        <v>0.457070287890744</v>
      </c>
      <c r="J37" s="1">
        <v>0.41968140887025501</v>
      </c>
      <c r="L37" s="5">
        <f t="shared" si="0"/>
        <v>4.0607867746301131E-2</v>
      </c>
      <c r="M37" s="5">
        <f t="shared" si="1"/>
        <v>2.6810012207602069E-2</v>
      </c>
      <c r="O37" s="1">
        <f ca="1">C37-Summary!B$5</f>
        <v>1.9806857593935754E-4</v>
      </c>
      <c r="P37" s="1">
        <f ca="1">D37-Summary!C$5</f>
        <v>4.0658434342604487E-2</v>
      </c>
      <c r="Q37" s="1">
        <f ca="1">E37-Summary!D$5</f>
        <v>0.69225577063166643</v>
      </c>
      <c r="R37" s="1">
        <f ca="1">F37-Summary!E$5</f>
        <v>0.63562940240060939</v>
      </c>
      <c r="S37" s="1">
        <f ca="1">G37-Summary!F$5</f>
        <v>1.5145441756491436</v>
      </c>
      <c r="T37" s="1">
        <f t="shared" ca="1" si="2"/>
        <v>2.6845327456479117E-2</v>
      </c>
      <c r="U37" s="1">
        <f t="shared" ca="1" si="3"/>
        <v>0.45707202322768897</v>
      </c>
      <c r="V37" s="1">
        <f t="shared" ca="1" si="4"/>
        <v>0.41968363328073577</v>
      </c>
      <c r="X37" s="5">
        <f ca="1">P37-1/$R$1*$N$7/$N$6*O37</f>
        <v>4.0612433600669705E-2</v>
      </c>
      <c r="Y37" s="5">
        <f ca="1">X37/S37</f>
        <v>2.6814954792099707E-2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1.64312607431379E-6</v>
      </c>
      <c r="D40" s="1">
        <v>4.0408801570804002E-2</v>
      </c>
      <c r="E40" s="1">
        <v>0.69213988422769501</v>
      </c>
      <c r="F40" s="1">
        <v>0.63570067863444801</v>
      </c>
      <c r="G40" s="1">
        <v>1.5145205972383</v>
      </c>
      <c r="H40" s="1">
        <v>2.66808430936827E-2</v>
      </c>
      <c r="I40" s="1">
        <v>0.45700258676771799</v>
      </c>
      <c r="J40" s="1">
        <v>0.41973704382705301</v>
      </c>
      <c r="L40">
        <f>AVERAGE(L18:L37)</f>
        <v>4.040841996045437E-2</v>
      </c>
      <c r="M40">
        <f t="shared" ref="M40:Y40" si="7">AVERAGE(M18:M37)</f>
        <v>2.6680581710670764E-2</v>
      </c>
      <c r="O40">
        <f t="shared" ca="1" si="7"/>
        <v>7.793085621579347E-6</v>
      </c>
      <c r="P40">
        <f t="shared" ca="1" si="7"/>
        <v>4.0414795732013759E-2</v>
      </c>
      <c r="Q40">
        <f t="shared" ca="1" si="7"/>
        <v>0.69209273243964509</v>
      </c>
      <c r="R40">
        <f t="shared" ca="1" si="7"/>
        <v>0.63565833963419827</v>
      </c>
      <c r="S40">
        <f t="shared" ca="1" si="7"/>
        <v>1.5144116861280628</v>
      </c>
      <c r="T40">
        <f t="shared" ca="1" si="7"/>
        <v>2.6686720046798996E-2</v>
      </c>
      <c r="U40">
        <f t="shared" ca="1" si="7"/>
        <v>0.45700431741104292</v>
      </c>
      <c r="V40">
        <f t="shared" ca="1" si="7"/>
        <v>0.41973927245331799</v>
      </c>
      <c r="X40">
        <f t="shared" ca="1" si="7"/>
        <v>4.041298581482293E-2</v>
      </c>
      <c r="Y40">
        <f t="shared" ca="1" si="7"/>
        <v>2.668551548715372E-2</v>
      </c>
    </row>
    <row r="41" spans="1:25" x14ac:dyDescent="0.25">
      <c r="A41" t="s">
        <v>38</v>
      </c>
      <c r="B41" t="s">
        <v>42</v>
      </c>
      <c r="C41" s="1">
        <v>1754.6941036978101</v>
      </c>
      <c r="D41" s="1">
        <v>0.13659447035732</v>
      </c>
      <c r="E41" s="1">
        <v>8.9725046709800999E-2</v>
      </c>
      <c r="F41" s="1">
        <v>9.1823053405522506E-2</v>
      </c>
      <c r="G41" s="1">
        <v>8.8810892785016401E-2</v>
      </c>
      <c r="H41" s="1">
        <v>8.7883546774580906E-2</v>
      </c>
      <c r="I41" s="1">
        <v>8.9839508894235306E-3</v>
      </c>
      <c r="J41" s="1">
        <v>8.7950569483281199E-3</v>
      </c>
      <c r="L41">
        <f>STDEV(L18:L37)/SQRT(COUNT(L18:L37))/L40</f>
        <v>1.3683565440992082E-3</v>
      </c>
      <c r="M41">
        <f t="shared" ref="M41:Y41" si="8">STDEV(M18:M37)/SQRT(COUNT(M18:M37))/M40</f>
        <v>8.6177629175779606E-4</v>
      </c>
      <c r="O41">
        <f t="shared" ca="1" si="8"/>
        <v>3.6996688785850154</v>
      </c>
      <c r="P41">
        <f t="shared" ca="1" si="8"/>
        <v>1.3657421121062165E-3</v>
      </c>
      <c r="Q41">
        <f t="shared" ca="1" si="8"/>
        <v>8.9731159613730632E-4</v>
      </c>
      <c r="R41">
        <f t="shared" ca="1" si="8"/>
        <v>9.1829169421058453E-4</v>
      </c>
      <c r="S41">
        <f t="shared" ca="1" si="8"/>
        <v>8.8817279749001327E-4</v>
      </c>
      <c r="T41">
        <f t="shared" ca="1" si="8"/>
        <v>8.7866783930916196E-4</v>
      </c>
      <c r="U41">
        <f t="shared" ca="1" si="8"/>
        <v>8.9845451758920153E-5</v>
      </c>
      <c r="V41">
        <f t="shared" ca="1" si="8"/>
        <v>8.7955021516651952E-5</v>
      </c>
      <c r="X41">
        <f t="shared" ca="1" si="8"/>
        <v>1.368201947338322E-3</v>
      </c>
      <c r="Y41">
        <f t="shared" ca="1" si="8"/>
        <v>8.6164304322952981E-4</v>
      </c>
    </row>
    <row r="42" spans="1:25" x14ac:dyDescent="0.25">
      <c r="A42" t="s">
        <v>38</v>
      </c>
      <c r="B42" t="s">
        <v>41</v>
      </c>
      <c r="C42" s="1">
        <v>2.8831836342305502E-5</v>
      </c>
      <c r="D42" s="1">
        <v>5.5196188483380499E-5</v>
      </c>
      <c r="E42" s="1">
        <v>6.2102283442046202E-4</v>
      </c>
      <c r="F42" s="1">
        <v>5.8371977364177804E-4</v>
      </c>
      <c r="G42" s="1">
        <v>1.3450592638203E-3</v>
      </c>
      <c r="H42" s="1">
        <v>2.34480712200892E-5</v>
      </c>
      <c r="I42" s="1">
        <v>4.10568879586069E-5</v>
      </c>
      <c r="J42" s="1">
        <v>3.6916112037818202E-5</v>
      </c>
    </row>
    <row r="43" spans="1:25" x14ac:dyDescent="0.25">
      <c r="A43" t="s">
        <v>38</v>
      </c>
      <c r="B43" t="s">
        <v>40</v>
      </c>
      <c r="C43" s="1">
        <v>7847.2305911727699</v>
      </c>
      <c r="D43" s="1">
        <v>0.61086904213909898</v>
      </c>
      <c r="E43" s="1">
        <v>0.40126260745491799</v>
      </c>
      <c r="F43" s="1">
        <v>0.41064517863268302</v>
      </c>
      <c r="G43" s="1">
        <v>0.39717438681948403</v>
      </c>
      <c r="H43" s="1">
        <v>0.39302716938349003</v>
      </c>
      <c r="I43" s="1">
        <v>4.01774497905414E-2</v>
      </c>
      <c r="J43" s="1">
        <v>3.9332690404887002E-2</v>
      </c>
    </row>
    <row r="44" spans="1:25" x14ac:dyDescent="0.25">
      <c r="A44" t="s">
        <v>38</v>
      </c>
      <c r="B44" t="s">
        <v>39</v>
      </c>
      <c r="C44" s="1">
        <v>1.28939891955088E-4</v>
      </c>
      <c r="D44" s="1">
        <v>2.4684485909545902E-4</v>
      </c>
      <c r="E44" s="1">
        <v>2.7772985466875E-3</v>
      </c>
      <c r="F44" s="1">
        <v>2.6104741873476099E-3</v>
      </c>
      <c r="G44" s="1">
        <v>6.0152878953360304E-3</v>
      </c>
      <c r="H44" s="1">
        <v>1.04862962378751E-4</v>
      </c>
      <c r="I44" s="1">
        <v>1.83611984840075E-4</v>
      </c>
      <c r="J44" s="1">
        <v>1.6509387196312001E-4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9C891-814F-4A8A-9953-2FBA54680C8A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0.99069030232632349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1.0198661538738489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1.0092115097829255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1.0049558049865097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1755263433.2720001</v>
      </c>
      <c r="C18" s="1">
        <v>2.5062993693044299E-4</v>
      </c>
      <c r="D18" s="1">
        <v>4.05071341136507E-2</v>
      </c>
      <c r="E18" s="1">
        <v>0.69318760709642302</v>
      </c>
      <c r="F18" s="1">
        <v>0.63702809072219901</v>
      </c>
      <c r="G18" s="1">
        <v>1.5166332078929501</v>
      </c>
      <c r="H18" s="1">
        <v>2.6708589725479501E-2</v>
      </c>
      <c r="I18" s="1">
        <v>0.457056856917608</v>
      </c>
      <c r="J18" s="1">
        <v>0.42002778747487501</v>
      </c>
      <c r="L18" s="5">
        <f>D18-1/$R$1*$N$7/$N$6*C18</f>
        <v>4.0448928889414044E-2</v>
      </c>
      <c r="M18" s="5">
        <f>L18/G18</f>
        <v>2.6670211807909384E-2</v>
      </c>
      <c r="O18" s="1">
        <f ca="1">C18-Summary!B$5</f>
        <v>2.5677989647770853E-4</v>
      </c>
      <c r="P18" s="1">
        <f ca="1">D18-Summary!C$5</f>
        <v>4.0513128274860484E-2</v>
      </c>
      <c r="Q18" s="1">
        <f ca="1">E18-Summary!D$5</f>
        <v>0.69314045530837343</v>
      </c>
      <c r="R18" s="1">
        <f ca="1">F18-Summary!E$5</f>
        <v>0.63698575172194938</v>
      </c>
      <c r="S18" s="1">
        <f ca="1">G18-Summary!F$5</f>
        <v>1.5165242967827137</v>
      </c>
      <c r="T18" s="1">
        <f ca="1">P18/S18</f>
        <v>2.6714460401860061E-2</v>
      </c>
      <c r="U18" s="1">
        <f ca="1">Q18/S18</f>
        <v>0.45705858902416646</v>
      </c>
      <c r="V18" s="1">
        <f ca="1">R18/S18</f>
        <v>0.42003003385656679</v>
      </c>
      <c r="X18" s="5">
        <f ca="1">P18-1/$R$1*$N$7/$N$6*O18</f>
        <v>4.0453494810331073E-2</v>
      </c>
      <c r="Y18" s="5">
        <f ca="1">X18/S18</f>
        <v>2.6675137942829288E-2</v>
      </c>
    </row>
    <row r="19" spans="1:25" x14ac:dyDescent="0.25">
      <c r="A19">
        <v>2</v>
      </c>
      <c r="B19">
        <v>1755263439.27</v>
      </c>
      <c r="C19" s="1">
        <v>-2.2831257898028799E-4</v>
      </c>
      <c r="D19" s="1">
        <v>3.9469463371445003E-2</v>
      </c>
      <c r="E19" s="1">
        <v>0.679611765113183</v>
      </c>
      <c r="F19" s="1">
        <v>0.62400088585372304</v>
      </c>
      <c r="G19" s="1">
        <v>1.48721291773779</v>
      </c>
      <c r="H19" s="1">
        <v>2.6539214997864699E-2</v>
      </c>
      <c r="I19" s="1">
        <v>0.45697005251066802</v>
      </c>
      <c r="J19" s="1">
        <v>0.41957737080639002</v>
      </c>
      <c r="L19" s="5">
        <f t="shared" ref="L19:L37" si="0">D19-1/$R$1*$N$7/$N$6*C19</f>
        <v>3.9522485707955766E-2</v>
      </c>
      <c r="M19" s="5">
        <f t="shared" ref="M19:M37" si="1">L19/G19</f>
        <v>2.657486714684653E-2</v>
      </c>
      <c r="O19" s="1">
        <f ca="1">C19-Summary!B$5</f>
        <v>-2.2216261943302243E-4</v>
      </c>
      <c r="P19" s="1">
        <f ca="1">D19-Summary!C$5</f>
        <v>3.9475457532654787E-2</v>
      </c>
      <c r="Q19" s="1">
        <f ca="1">E19-Summary!D$5</f>
        <v>0.6795646133251334</v>
      </c>
      <c r="R19" s="1">
        <f ca="1">F19-Summary!E$5</f>
        <v>0.62395854685347341</v>
      </c>
      <c r="S19" s="1">
        <f ca="1">G19-Summary!F$5</f>
        <v>1.4871040066275536</v>
      </c>
      <c r="T19" s="1">
        <f t="shared" ref="T19:T37" ca="1" si="2">P19/S19</f>
        <v>2.6545189412929507E-2</v>
      </c>
      <c r="U19" s="1">
        <f t="shared" ref="U19:U37" ca="1" si="3">Q19/S19</f>
        <v>0.45697181252725311</v>
      </c>
      <c r="V19" s="1">
        <f t="shared" ref="V19:V37" ca="1" si="4">R19/S19</f>
        <v>0.41957962864243986</v>
      </c>
      <c r="X19" s="5">
        <f t="shared" ref="X19:X36" ca="1" si="5">P19-1/$R$1*$N$7/$N$6*O19</f>
        <v>3.9527051628872795E-2</v>
      </c>
      <c r="Y19" s="5">
        <f t="shared" ref="Y19:Y36" ca="1" si="6">X19/S19</f>
        <v>2.6579883755751574E-2</v>
      </c>
    </row>
    <row r="20" spans="1:25" x14ac:dyDescent="0.25">
      <c r="A20">
        <v>3</v>
      </c>
      <c r="B20">
        <v>1755263446.276</v>
      </c>
      <c r="C20" s="1">
        <v>-2.7222415321804002E-5</v>
      </c>
      <c r="D20" s="1">
        <v>3.9880397551730298E-2</v>
      </c>
      <c r="E20" s="1">
        <v>0.68447535085595901</v>
      </c>
      <c r="F20" s="1">
        <v>0.62897153624046898</v>
      </c>
      <c r="G20" s="1">
        <v>1.49737316839116</v>
      </c>
      <c r="H20" s="1">
        <v>2.6633572975385499E-2</v>
      </c>
      <c r="I20" s="1">
        <v>0.457117414219052</v>
      </c>
      <c r="J20" s="1">
        <v>0.42004995783132698</v>
      </c>
      <c r="L20" s="5">
        <f t="shared" si="0"/>
        <v>3.9886719568993978E-2</v>
      </c>
      <c r="M20" s="5">
        <f t="shared" si="1"/>
        <v>2.663779504734276E-2</v>
      </c>
      <c r="O20" s="1">
        <f ca="1">C20-Summary!B$5</f>
        <v>-2.1072455774538452E-5</v>
      </c>
      <c r="P20" s="1">
        <f ca="1">D20-Summary!C$5</f>
        <v>3.9886391712940082E-2</v>
      </c>
      <c r="Q20" s="1">
        <f ca="1">E20-Summary!D$5</f>
        <v>0.68442819906790942</v>
      </c>
      <c r="R20" s="1">
        <f ca="1">F20-Summary!E$5</f>
        <v>0.62892919724021934</v>
      </c>
      <c r="S20" s="1">
        <f ca="1">G20-Summary!F$5</f>
        <v>1.4972642572809236</v>
      </c>
      <c r="T20" s="1">
        <f t="shared" ca="1" si="2"/>
        <v>2.6639513712412365E-2</v>
      </c>
      <c r="U20" s="1">
        <f t="shared" ca="1" si="3"/>
        <v>0.45711917301148386</v>
      </c>
      <c r="V20" s="1">
        <f t="shared" ca="1" si="4"/>
        <v>0.42005223472199454</v>
      </c>
      <c r="X20" s="5">
        <f t="shared" ca="1" si="5"/>
        <v>3.9891285489911006E-2</v>
      </c>
      <c r="Y20" s="5">
        <f t="shared" ca="1" si="6"/>
        <v>2.6642782191538296E-2</v>
      </c>
    </row>
    <row r="21" spans="1:25" x14ac:dyDescent="0.25">
      <c r="A21">
        <v>4</v>
      </c>
      <c r="B21">
        <v>1755263452.2739999</v>
      </c>
      <c r="C21" s="1">
        <v>7.7547746455350705E-5</v>
      </c>
      <c r="D21" s="1">
        <v>4.0826853777451398E-2</v>
      </c>
      <c r="E21" s="1">
        <v>0.69218249315833602</v>
      </c>
      <c r="F21" s="1">
        <v>0.63532050300963605</v>
      </c>
      <c r="G21" s="1">
        <v>1.51411854962093</v>
      </c>
      <c r="H21" s="1">
        <v>2.6964106468197201E-2</v>
      </c>
      <c r="I21" s="1">
        <v>0.45715211225146402</v>
      </c>
      <c r="J21" s="1">
        <v>0.41959759568937999</v>
      </c>
      <c r="L21" s="5">
        <f t="shared" si="0"/>
        <v>4.080884442060137E-2</v>
      </c>
      <c r="M21" s="5">
        <f t="shared" si="1"/>
        <v>2.6952212183661672E-2</v>
      </c>
      <c r="O21" s="1">
        <f ca="1">C21-Summary!B$5</f>
        <v>8.3697706002616254E-5</v>
      </c>
      <c r="P21" s="1">
        <f ca="1">D21-Summary!C$5</f>
        <v>4.0832847938661182E-2</v>
      </c>
      <c r="Q21" s="1">
        <f ca="1">E21-Summary!D$5</f>
        <v>0.69213534137028643</v>
      </c>
      <c r="R21" s="1">
        <f ca="1">F21-Summary!E$5</f>
        <v>0.63527816400938641</v>
      </c>
      <c r="S21" s="1">
        <f ca="1">G21-Summary!F$5</f>
        <v>1.5140096385106936</v>
      </c>
      <c r="T21" s="1">
        <f t="shared" ca="1" si="2"/>
        <v>2.6970005276074585E-2</v>
      </c>
      <c r="U21" s="1">
        <f t="shared" ca="1" si="3"/>
        <v>0.45715385408716985</v>
      </c>
      <c r="V21" s="1">
        <f t="shared" ca="1" si="4"/>
        <v>0.41959981485606596</v>
      </c>
      <c r="X21" s="5">
        <f t="shared" ca="1" si="5"/>
        <v>4.0813410341518391E-2</v>
      </c>
      <c r="Y21" s="5">
        <f t="shared" ca="1" si="6"/>
        <v>2.6957166786379161E-2</v>
      </c>
    </row>
    <row r="22" spans="1:25" x14ac:dyDescent="0.25">
      <c r="A22">
        <v>5</v>
      </c>
      <c r="B22">
        <v>1755263458.27</v>
      </c>
      <c r="C22" s="1">
        <v>-4.9671718937802099E-5</v>
      </c>
      <c r="D22" s="1">
        <v>4.0460377688277101E-2</v>
      </c>
      <c r="E22" s="1">
        <v>0.69105663088685398</v>
      </c>
      <c r="F22" s="1">
        <v>0.63475958570957802</v>
      </c>
      <c r="G22" s="1">
        <v>1.5125430846668499</v>
      </c>
      <c r="H22" s="1">
        <v>2.6749900943938299E-2</v>
      </c>
      <c r="I22" s="1">
        <v>0.45688393136851602</v>
      </c>
      <c r="J22" s="1">
        <v>0.41966380471693299</v>
      </c>
      <c r="L22" s="5">
        <f t="shared" si="0"/>
        <v>4.0471913235763581E-2</v>
      </c>
      <c r="M22" s="5">
        <f t="shared" si="1"/>
        <v>2.67575275349448E-2</v>
      </c>
      <c r="O22" s="1">
        <f ca="1">C22-Summary!B$5</f>
        <v>-4.352175939053655E-5</v>
      </c>
      <c r="P22" s="1">
        <f ca="1">D22-Summary!C$5</f>
        <v>4.0466371849486885E-2</v>
      </c>
      <c r="Q22" s="1">
        <f ca="1">E22-Summary!D$5</f>
        <v>0.69100947909880439</v>
      </c>
      <c r="R22" s="1">
        <f ca="1">F22-Summary!E$5</f>
        <v>0.63471724670932839</v>
      </c>
      <c r="S22" s="1">
        <f ca="1">G22-Summary!F$5</f>
        <v>1.5124341735566136</v>
      </c>
      <c r="T22" s="1">
        <f t="shared" ca="1" si="2"/>
        <v>2.6755790471413958E-2</v>
      </c>
      <c r="U22" s="1">
        <f t="shared" ca="1" si="3"/>
        <v>0.45688565570681244</v>
      </c>
      <c r="V22" s="1">
        <f t="shared" ca="1" si="4"/>
        <v>0.41966603096301275</v>
      </c>
      <c r="X22" s="5">
        <f t="shared" ca="1" si="5"/>
        <v>4.0476479156680609E-2</v>
      </c>
      <c r="Y22" s="5">
        <f t="shared" ca="1" si="6"/>
        <v>2.6762473279413432E-2</v>
      </c>
    </row>
    <row r="23" spans="1:25" x14ac:dyDescent="0.25">
      <c r="A23">
        <v>6</v>
      </c>
      <c r="B23">
        <v>1755263464.273</v>
      </c>
      <c r="C23" s="1">
        <v>-9.8310126937524998E-5</v>
      </c>
      <c r="D23" s="1">
        <v>3.9815552199591098E-2</v>
      </c>
      <c r="E23" s="1">
        <v>0.67957478401195004</v>
      </c>
      <c r="F23" s="1">
        <v>0.62423197480286696</v>
      </c>
      <c r="G23" s="1">
        <v>1.4858782976579199</v>
      </c>
      <c r="H23" s="1">
        <v>2.67959712867126E-2</v>
      </c>
      <c r="I23" s="1">
        <v>0.45735561592299401</v>
      </c>
      <c r="J23" s="1">
        <v>0.42010975985502602</v>
      </c>
      <c r="L23" s="5">
        <f t="shared" si="0"/>
        <v>3.9838383322852805E-2</v>
      </c>
      <c r="M23" s="5">
        <f t="shared" si="1"/>
        <v>2.6811336692680082E-2</v>
      </c>
      <c r="O23" s="1">
        <f ca="1">C23-Summary!B$5</f>
        <v>-9.2160167390259448E-5</v>
      </c>
      <c r="P23" s="1">
        <f ca="1">D23-Summary!C$5</f>
        <v>3.9821546360800882E-2</v>
      </c>
      <c r="Q23" s="1">
        <f ca="1">E23-Summary!D$5</f>
        <v>0.67952763222390045</v>
      </c>
      <c r="R23" s="1">
        <f ca="1">F23-Summary!E$5</f>
        <v>0.62418963580261733</v>
      </c>
      <c r="S23" s="1">
        <f ca="1">G23-Summary!F$5</f>
        <v>1.4857693865476835</v>
      </c>
      <c r="T23" s="1">
        <f t="shared" ca="1" si="2"/>
        <v>2.6801969889371436E-2</v>
      </c>
      <c r="U23" s="1">
        <f t="shared" ca="1" si="3"/>
        <v>0.4573574057834392</v>
      </c>
      <c r="V23" s="1">
        <f t="shared" ca="1" si="4"/>
        <v>0.42011205874484808</v>
      </c>
      <c r="X23" s="5">
        <f t="shared" ca="1" si="5"/>
        <v>3.9842949243769833E-2</v>
      </c>
      <c r="Y23" s="5">
        <f t="shared" ca="1" si="6"/>
        <v>2.6816375141736126E-2</v>
      </c>
    </row>
    <row r="24" spans="1:25" x14ac:dyDescent="0.25">
      <c r="A24">
        <v>7</v>
      </c>
      <c r="B24">
        <v>1755263470.273</v>
      </c>
      <c r="C24" s="1">
        <v>-5.7154706791240601E-5</v>
      </c>
      <c r="D24" s="1">
        <v>4.0391678322784702E-2</v>
      </c>
      <c r="E24" s="1">
        <v>0.69404734931432099</v>
      </c>
      <c r="F24" s="1">
        <v>0.63741406393809796</v>
      </c>
      <c r="G24" s="1">
        <v>1.5193758621881599</v>
      </c>
      <c r="H24" s="1">
        <v>2.65843885821733E-2</v>
      </c>
      <c r="I24" s="1">
        <v>0.45679766711232</v>
      </c>
      <c r="J24" s="1">
        <v>0.41952362137707799</v>
      </c>
      <c r="L24" s="5">
        <f t="shared" si="0"/>
        <v>4.0404951687354425E-2</v>
      </c>
      <c r="M24" s="5">
        <f t="shared" si="1"/>
        <v>2.6593124646040127E-2</v>
      </c>
      <c r="O24" s="1">
        <f ca="1">C24-Summary!B$5</f>
        <v>-5.1004747243975052E-5</v>
      </c>
      <c r="P24" s="1">
        <f ca="1">D24-Summary!C$5</f>
        <v>4.0397672483994486E-2</v>
      </c>
      <c r="Q24" s="1">
        <f ca="1">E24-Summary!D$5</f>
        <v>0.6940001975262714</v>
      </c>
      <c r="R24" s="1">
        <f ca="1">F24-Summary!E$5</f>
        <v>0.63737172493784833</v>
      </c>
      <c r="S24" s="1">
        <f ca="1">G24-Summary!F$5</f>
        <v>1.5192669510779235</v>
      </c>
      <c r="T24" s="1">
        <f t="shared" ca="1" si="2"/>
        <v>2.6590239756964527E-2</v>
      </c>
      <c r="U24" s="1">
        <f t="shared" ca="1" si="3"/>
        <v>0.45679937751155358</v>
      </c>
      <c r="V24" s="1">
        <f t="shared" ca="1" si="4"/>
        <v>0.41952582756152995</v>
      </c>
      <c r="X24" s="5">
        <f t="shared" ca="1" si="5"/>
        <v>4.0409517608271453E-2</v>
      </c>
      <c r="Y24" s="5">
        <f t="shared" ca="1" si="6"/>
        <v>2.6598036361944688E-2</v>
      </c>
    </row>
    <row r="25" spans="1:25" x14ac:dyDescent="0.25">
      <c r="A25">
        <v>8</v>
      </c>
      <c r="B25">
        <v>1755263476.2739999</v>
      </c>
      <c r="C25" s="1">
        <v>1.20581567244171E-4</v>
      </c>
      <c r="D25" s="1">
        <v>4.0504271412736E-2</v>
      </c>
      <c r="E25" s="1">
        <v>0.69329648602893201</v>
      </c>
      <c r="F25" s="1">
        <v>0.63726263964588203</v>
      </c>
      <c r="G25" s="1">
        <v>1.51787264550755</v>
      </c>
      <c r="H25" s="1">
        <v>2.6684894501931001E-2</v>
      </c>
      <c r="I25" s="1">
        <v>0.45675537277839701</v>
      </c>
      <c r="J25" s="1">
        <v>0.41983933338016799</v>
      </c>
      <c r="L25" s="5">
        <f t="shared" si="0"/>
        <v>4.0476268065465469E-2</v>
      </c>
      <c r="M25" s="5">
        <f t="shared" si="1"/>
        <v>2.6666445426276799E-2</v>
      </c>
      <c r="O25" s="1">
        <f ca="1">C25-Summary!B$5</f>
        <v>1.2673152679143655E-4</v>
      </c>
      <c r="P25" s="1">
        <f ca="1">D25-Summary!C$5</f>
        <v>4.0510265573945783E-2</v>
      </c>
      <c r="Q25" s="1">
        <f ca="1">E25-Summary!D$5</f>
        <v>0.69324933424088242</v>
      </c>
      <c r="R25" s="1">
        <f ca="1">F25-Summary!E$5</f>
        <v>0.6372203006456324</v>
      </c>
      <c r="S25" s="1">
        <f ca="1">G25-Summary!F$5</f>
        <v>1.5177637343973136</v>
      </c>
      <c r="T25" s="1">
        <f t="shared" ca="1" si="2"/>
        <v>2.6690758683881679E-2</v>
      </c>
      <c r="U25" s="1">
        <f t="shared" ca="1" si="3"/>
        <v>0.45675708183669556</v>
      </c>
      <c r="V25" s="1">
        <f t="shared" ca="1" si="4"/>
        <v>0.41984156440440001</v>
      </c>
      <c r="X25" s="5">
        <f t="shared" ca="1" si="5"/>
        <v>4.0480833986382497E-2</v>
      </c>
      <c r="Y25" s="5">
        <f t="shared" ca="1" si="6"/>
        <v>2.6671367268145306E-2</v>
      </c>
    </row>
    <row r="26" spans="1:25" x14ac:dyDescent="0.25">
      <c r="A26">
        <v>9</v>
      </c>
      <c r="B26">
        <v>1755263483.2720001</v>
      </c>
      <c r="C26" s="1">
        <v>2.6096725172904299E-5</v>
      </c>
      <c r="D26" s="1">
        <v>4.0262879692121403E-2</v>
      </c>
      <c r="E26" s="1">
        <v>0.68851678492766299</v>
      </c>
      <c r="F26" s="1">
        <v>0.63222166842090199</v>
      </c>
      <c r="G26" s="1">
        <v>1.5060600363319001</v>
      </c>
      <c r="H26" s="1">
        <v>2.6733914134116299E-2</v>
      </c>
      <c r="I26" s="1">
        <v>0.45716423536779</v>
      </c>
      <c r="J26" s="1">
        <v>0.41978517002596599</v>
      </c>
      <c r="L26" s="5">
        <f t="shared" si="0"/>
        <v>4.025681910032166E-2</v>
      </c>
      <c r="M26" s="5">
        <f t="shared" si="1"/>
        <v>2.672988999719398E-2</v>
      </c>
      <c r="O26" s="1">
        <f ca="1">C26-Summary!B$5</f>
        <v>3.2246684720169848E-5</v>
      </c>
      <c r="P26" s="1">
        <f ca="1">D26-Summary!C$5</f>
        <v>4.0268873853331187E-2</v>
      </c>
      <c r="Q26" s="1">
        <f ca="1">E26-Summary!D$5</f>
        <v>0.6884696331396134</v>
      </c>
      <c r="R26" s="1">
        <f ca="1">F26-Summary!E$5</f>
        <v>0.63217932942065236</v>
      </c>
      <c r="S26" s="1">
        <f ca="1">G26-Summary!F$5</f>
        <v>1.5059511252216637</v>
      </c>
      <c r="T26" s="1">
        <f t="shared" ca="1" si="2"/>
        <v>2.6739827859555493E-2</v>
      </c>
      <c r="U26" s="1">
        <f t="shared" ca="1" si="3"/>
        <v>0.457165987401003</v>
      </c>
      <c r="V26" s="1">
        <f t="shared" ca="1" si="4"/>
        <v>0.41978741463312808</v>
      </c>
      <c r="X26" s="5">
        <f t="shared" ca="1" si="5"/>
        <v>4.0261385021238688E-2</v>
      </c>
      <c r="Y26" s="5">
        <f t="shared" ca="1" si="6"/>
        <v>2.6734855034098493E-2</v>
      </c>
    </row>
    <row r="27" spans="1:25" x14ac:dyDescent="0.25">
      <c r="A27">
        <v>10</v>
      </c>
      <c r="B27">
        <v>1755263489.273</v>
      </c>
      <c r="C27" s="1">
        <v>1.8613163449787301E-5</v>
      </c>
      <c r="D27" s="1">
        <v>3.9957645281570101E-2</v>
      </c>
      <c r="E27" s="1">
        <v>0.68630037649341502</v>
      </c>
      <c r="F27" s="1">
        <v>0.63028328218545904</v>
      </c>
      <c r="G27" s="1">
        <v>1.50181861415957</v>
      </c>
      <c r="H27" s="1">
        <v>2.6606172612882902E-2</v>
      </c>
      <c r="I27" s="1">
        <v>0.456979538023288</v>
      </c>
      <c r="J27" s="1">
        <v>0.41968003075935401</v>
      </c>
      <c r="L27" s="5">
        <f t="shared" si="0"/>
        <v>3.9953322640126639E-2</v>
      </c>
      <c r="M27" s="5">
        <f t="shared" si="1"/>
        <v>2.6603294341563909E-2</v>
      </c>
      <c r="O27" s="1">
        <f ca="1">C27-Summary!B$5</f>
        <v>2.476312299705285E-5</v>
      </c>
      <c r="P27" s="1">
        <f ca="1">D27-Summary!C$5</f>
        <v>3.9963639442779884E-2</v>
      </c>
      <c r="Q27" s="1">
        <f ca="1">E27-Summary!D$5</f>
        <v>0.68625322470536543</v>
      </c>
      <c r="R27" s="1">
        <f ca="1">F27-Summary!E$5</f>
        <v>0.6302409431852094</v>
      </c>
      <c r="S27" s="1">
        <f ca="1">G27-Summary!F$5</f>
        <v>1.5017097030493336</v>
      </c>
      <c r="T27" s="1">
        <f t="shared" ca="1" si="2"/>
        <v>2.6612093776600586E-2</v>
      </c>
      <c r="U27" s="1">
        <f t="shared" ca="1" si="3"/>
        <v>0.45698128160980583</v>
      </c>
      <c r="V27" s="1">
        <f t="shared" ca="1" si="4"/>
        <v>0.41968227408097458</v>
      </c>
      <c r="X27" s="5">
        <f t="shared" ca="1" si="5"/>
        <v>3.9957888561043667E-2</v>
      </c>
      <c r="Y27" s="5">
        <f t="shared" ca="1" si="6"/>
        <v>2.6608264220379072E-2</v>
      </c>
    </row>
    <row r="28" spans="1:25" x14ac:dyDescent="0.25">
      <c r="A28">
        <v>11</v>
      </c>
      <c r="B28">
        <v>1755263495.2720001</v>
      </c>
      <c r="C28" s="1">
        <v>4.1064018665966801E-5</v>
      </c>
      <c r="D28" s="1">
        <v>4.02170886085692E-2</v>
      </c>
      <c r="E28" s="1">
        <v>0.688126596701227</v>
      </c>
      <c r="F28" s="1">
        <v>0.63209235306336298</v>
      </c>
      <c r="G28" s="1">
        <v>1.5057262188792899</v>
      </c>
      <c r="H28" s="1">
        <v>2.6709429711931701E-2</v>
      </c>
      <c r="I28" s="1">
        <v>0.45700645181923999</v>
      </c>
      <c r="J28" s="1">
        <v>0.41979235344246502</v>
      </c>
      <c r="L28" s="5">
        <f t="shared" si="0"/>
        <v>4.0207552076565949E-2</v>
      </c>
      <c r="M28" s="5">
        <f t="shared" si="1"/>
        <v>2.6703096201972479E-2</v>
      </c>
      <c r="O28" s="1">
        <f ca="1">C28-Summary!B$5</f>
        <v>4.7213978213232351E-5</v>
      </c>
      <c r="P28" s="1">
        <f ca="1">D28-Summary!C$5</f>
        <v>4.0223082769778984E-2</v>
      </c>
      <c r="Q28" s="1">
        <f ca="1">E28-Summary!D$5</f>
        <v>0.68807944491317741</v>
      </c>
      <c r="R28" s="1">
        <f ca="1">F28-Summary!E$5</f>
        <v>0.63205001406311334</v>
      </c>
      <c r="S28" s="1">
        <f ca="1">G28-Summary!F$5</f>
        <v>1.5056173077690536</v>
      </c>
      <c r="T28" s="1">
        <f t="shared" ca="1" si="2"/>
        <v>2.6715342977412689E-2</v>
      </c>
      <c r="U28" s="1">
        <f t="shared" ca="1" si="3"/>
        <v>0.4570081928273913</v>
      </c>
      <c r="V28" s="1">
        <f t="shared" ca="1" si="4"/>
        <v>0.41979459906691202</v>
      </c>
      <c r="X28" s="5">
        <f t="shared" ca="1" si="5"/>
        <v>4.021211799748297E-2</v>
      </c>
      <c r="Y28" s="5">
        <f t="shared" ca="1" si="6"/>
        <v>2.670806040152874E-2</v>
      </c>
    </row>
    <row r="29" spans="1:25" x14ac:dyDescent="0.25">
      <c r="A29">
        <v>12</v>
      </c>
      <c r="B29">
        <v>1755263501.2720001</v>
      </c>
      <c r="C29" s="1">
        <v>-1.02051443760462E-4</v>
      </c>
      <c r="D29" s="1">
        <v>4.0399311353288697E-2</v>
      </c>
      <c r="E29" s="1">
        <v>0.69249995143196896</v>
      </c>
      <c r="F29" s="1">
        <v>0.63580638662136701</v>
      </c>
      <c r="G29" s="1">
        <v>1.51481327130221</v>
      </c>
      <c r="H29" s="1">
        <v>2.6669499217259501E-2</v>
      </c>
      <c r="I29" s="1">
        <v>0.45715202299268098</v>
      </c>
      <c r="J29" s="1">
        <v>0.41972591517817398</v>
      </c>
      <c r="L29" s="5">
        <f t="shared" si="0"/>
        <v>4.0423011343962201E-2</v>
      </c>
      <c r="M29" s="5">
        <f t="shared" si="1"/>
        <v>2.6685144703817217E-2</v>
      </c>
      <c r="O29" s="1">
        <f ca="1">C29-Summary!B$5</f>
        <v>-9.5901484213196451E-5</v>
      </c>
      <c r="P29" s="1">
        <f ca="1">D29-Summary!C$5</f>
        <v>4.0405305514498481E-2</v>
      </c>
      <c r="Q29" s="1">
        <f ca="1">E29-Summary!D$5</f>
        <v>0.69245279964391937</v>
      </c>
      <c r="R29" s="1">
        <f ca="1">F29-Summary!E$5</f>
        <v>0.63576404762111738</v>
      </c>
      <c r="S29" s="1">
        <f ca="1">G29-Summary!F$5</f>
        <v>1.5147043601919736</v>
      </c>
      <c r="T29" s="1">
        <f t="shared" ca="1" si="2"/>
        <v>2.6675374136625258E-2</v>
      </c>
      <c r="U29" s="1">
        <f t="shared" ca="1" si="3"/>
        <v>0.45715376402307173</v>
      </c>
      <c r="V29" s="1">
        <f t="shared" ca="1" si="4"/>
        <v>0.41972814255353474</v>
      </c>
      <c r="X29" s="5">
        <f t="shared" ca="1" si="5"/>
        <v>4.0427577264879229E-2</v>
      </c>
      <c r="Y29" s="5">
        <f t="shared" ca="1" si="6"/>
        <v>2.6690077831264338E-2</v>
      </c>
    </row>
    <row r="30" spans="1:25" x14ac:dyDescent="0.25">
      <c r="A30">
        <v>13</v>
      </c>
      <c r="B30">
        <v>1755263507.27</v>
      </c>
      <c r="C30" s="1">
        <v>6.6321840574293199E-5</v>
      </c>
      <c r="D30" s="1">
        <v>3.9678246469974199E-2</v>
      </c>
      <c r="E30" s="1">
        <v>0.68114674126013597</v>
      </c>
      <c r="F30" s="1">
        <v>0.625745570991591</v>
      </c>
      <c r="G30" s="1">
        <v>1.4903919349237</v>
      </c>
      <c r="H30" s="1">
        <v>2.66226926892256E-2</v>
      </c>
      <c r="I30" s="1">
        <v>0.45702524637923903</v>
      </c>
      <c r="J30" s="1">
        <v>0.419853030822811</v>
      </c>
      <c r="L30" s="5">
        <f t="shared" si="0"/>
        <v>3.966284416947613E-2</v>
      </c>
      <c r="M30" s="5">
        <f t="shared" si="1"/>
        <v>2.6612358293193965E-2</v>
      </c>
      <c r="O30" s="1">
        <f ca="1">C30-Summary!B$5</f>
        <v>7.2471800121558748E-5</v>
      </c>
      <c r="P30" s="1">
        <f ca="1">D30-Summary!C$5</f>
        <v>3.9684240631183983E-2</v>
      </c>
      <c r="Q30" s="1">
        <f ca="1">E30-Summary!D$5</f>
        <v>0.68109958947208638</v>
      </c>
      <c r="R30" s="1">
        <f ca="1">F30-Summary!E$5</f>
        <v>0.62570323199134137</v>
      </c>
      <c r="S30" s="1">
        <f ca="1">G30-Summary!F$5</f>
        <v>1.4902830238134637</v>
      </c>
      <c r="T30" s="1">
        <f t="shared" ca="1" si="2"/>
        <v>2.6628660460505382E-2</v>
      </c>
      <c r="U30" s="1">
        <f t="shared" ca="1" si="3"/>
        <v>0.45702700667503443</v>
      </c>
      <c r="V30" s="1">
        <f t="shared" ca="1" si="4"/>
        <v>0.41985530398798909</v>
      </c>
      <c r="X30" s="5">
        <f t="shared" ca="1" si="5"/>
        <v>3.9667410090393158E-2</v>
      </c>
      <c r="Y30" s="5">
        <f t="shared" ca="1" si="6"/>
        <v>2.6617366940736395E-2</v>
      </c>
    </row>
    <row r="31" spans="1:25" x14ac:dyDescent="0.25">
      <c r="A31">
        <v>14</v>
      </c>
      <c r="B31">
        <v>1755263514.2690001</v>
      </c>
      <c r="C31" s="1">
        <v>1.39359661563944E-5</v>
      </c>
      <c r="D31" s="1">
        <v>3.9754525109907998E-2</v>
      </c>
      <c r="E31" s="1">
        <v>0.68021763505738597</v>
      </c>
      <c r="F31" s="1">
        <v>0.62449895215794204</v>
      </c>
      <c r="G31" s="1">
        <v>1.4878034609802</v>
      </c>
      <c r="H31" s="1">
        <v>2.67202800319584E-2</v>
      </c>
      <c r="I31" s="1">
        <v>0.457195895087675</v>
      </c>
      <c r="J31" s="1">
        <v>0.41974559714124199</v>
      </c>
      <c r="L31" s="5">
        <f t="shared" si="0"/>
        <v>3.9751288680752637E-2</v>
      </c>
      <c r="M31" s="5">
        <f t="shared" si="1"/>
        <v>2.6718104725044496E-2</v>
      </c>
      <c r="O31" s="1">
        <f ca="1">C31-Summary!B$5</f>
        <v>2.0085925703659948E-5</v>
      </c>
      <c r="P31" s="1">
        <f ca="1">D31-Summary!C$5</f>
        <v>3.9760519271117782E-2</v>
      </c>
      <c r="Q31" s="1">
        <f ca="1">E31-Summary!D$5</f>
        <v>0.68017048326933638</v>
      </c>
      <c r="R31" s="1">
        <f ca="1">F31-Summary!E$5</f>
        <v>0.62445661315769241</v>
      </c>
      <c r="S31" s="1">
        <f ca="1">G31-Summary!F$5</f>
        <v>1.4876945498699636</v>
      </c>
      <c r="T31" s="1">
        <f t="shared" ca="1" si="2"/>
        <v>2.6726265330872637E-2</v>
      </c>
      <c r="U31" s="1">
        <f t="shared" ca="1" si="3"/>
        <v>0.45719767093909747</v>
      </c>
      <c r="V31" s="1">
        <f t="shared" ca="1" si="4"/>
        <v>0.41974786639654954</v>
      </c>
      <c r="X31" s="5">
        <f t="shared" ca="1" si="5"/>
        <v>3.9755854601669666E-2</v>
      </c>
      <c r="Y31" s="5">
        <f t="shared" ca="1" si="6"/>
        <v>2.6723129828730395E-2</v>
      </c>
    </row>
    <row r="32" spans="1:25" x14ac:dyDescent="0.25">
      <c r="A32">
        <v>15</v>
      </c>
      <c r="B32">
        <v>1755263520.27</v>
      </c>
      <c r="C32" s="1">
        <v>1.3929250871934999E-4</v>
      </c>
      <c r="D32" s="1">
        <v>4.0164622228474202E-2</v>
      </c>
      <c r="E32" s="1">
        <v>0.68244320308658402</v>
      </c>
      <c r="F32" s="1">
        <v>0.62679276232451298</v>
      </c>
      <c r="G32" s="1">
        <v>1.4930508192810299</v>
      </c>
      <c r="H32" s="1">
        <v>2.69010416188077E-2</v>
      </c>
      <c r="I32" s="1">
        <v>0.45707968829567802</v>
      </c>
      <c r="J32" s="1">
        <v>0.41980671671064601</v>
      </c>
      <c r="L32" s="5">
        <f t="shared" si="0"/>
        <v>4.0132273532209932E-2</v>
      </c>
      <c r="M32" s="5">
        <f t="shared" si="1"/>
        <v>2.6879375446533963E-2</v>
      </c>
      <c r="O32" s="1">
        <f ca="1">C32-Summary!B$5</f>
        <v>1.4544246826661555E-4</v>
      </c>
      <c r="P32" s="1">
        <f ca="1">D32-Summary!C$5</f>
        <v>4.0170616389683986E-2</v>
      </c>
      <c r="Q32" s="1">
        <f ca="1">E32-Summary!D$5</f>
        <v>0.68239605129853442</v>
      </c>
      <c r="R32" s="1">
        <f ca="1">F32-Summary!E$5</f>
        <v>0.62675042332426334</v>
      </c>
      <c r="S32" s="1">
        <f ca="1">G32-Summary!F$5</f>
        <v>1.4929419081707935</v>
      </c>
      <c r="T32" s="1">
        <f t="shared" ca="1" si="2"/>
        <v>2.6907019067407972E-2</v>
      </c>
      <c r="U32" s="1">
        <f t="shared" ca="1" si="3"/>
        <v>0.4570814494280161</v>
      </c>
      <c r="V32" s="1">
        <f t="shared" ca="1" si="4"/>
        <v>0.41980898244874154</v>
      </c>
      <c r="X32" s="5">
        <f t="shared" ca="1" si="5"/>
        <v>4.013683945312696E-2</v>
      </c>
      <c r="Y32" s="5">
        <f t="shared" ca="1" si="6"/>
        <v>2.6884394652906533E-2</v>
      </c>
    </row>
    <row r="33" spans="1:25" x14ac:dyDescent="0.25">
      <c r="A33">
        <v>16</v>
      </c>
      <c r="B33">
        <v>1755263526.2709999</v>
      </c>
      <c r="C33" s="1">
        <v>5.5170668235645302E-6</v>
      </c>
      <c r="D33" s="1">
        <v>4.0203733269624203E-2</v>
      </c>
      <c r="E33" s="1">
        <v>0.68714392603615104</v>
      </c>
      <c r="F33" s="1">
        <v>0.63125957073680805</v>
      </c>
      <c r="G33" s="1">
        <v>1.5037679922245599</v>
      </c>
      <c r="H33" s="1">
        <v>2.6735329836452899E-2</v>
      </c>
      <c r="I33" s="1">
        <v>0.45694809943363801</v>
      </c>
      <c r="J33" s="1">
        <v>0.41978521553911302</v>
      </c>
      <c r="L33" s="5">
        <f t="shared" si="0"/>
        <v>4.0202452009629776E-2</v>
      </c>
      <c r="M33" s="5">
        <f t="shared" si="1"/>
        <v>2.6734477803425864E-2</v>
      </c>
      <c r="O33" s="1">
        <f ca="1">C33-Summary!B$5</f>
        <v>1.1667026370830079E-5</v>
      </c>
      <c r="P33" s="1">
        <f ca="1">D33-Summary!C$5</f>
        <v>4.0209727430833987E-2</v>
      </c>
      <c r="Q33" s="1">
        <f ca="1">E33-Summary!D$5</f>
        <v>0.68709677424810145</v>
      </c>
      <c r="R33" s="1">
        <f ca="1">F33-Summary!E$5</f>
        <v>0.63121723173655842</v>
      </c>
      <c r="S33" s="1">
        <f ca="1">G33-Summary!F$5</f>
        <v>1.5036590811143236</v>
      </c>
      <c r="T33" s="1">
        <f t="shared" ca="1" si="2"/>
        <v>2.6741252678789119E-2</v>
      </c>
      <c r="U33" s="1">
        <f t="shared" ca="1" si="3"/>
        <v>0.456949838482611</v>
      </c>
      <c r="V33" s="1">
        <f t="shared" ca="1" si="4"/>
        <v>0.41978746357105051</v>
      </c>
      <c r="X33" s="5">
        <f t="shared" ca="1" si="5"/>
        <v>4.0207017930546804E-2</v>
      </c>
      <c r="Y33" s="5">
        <f t="shared" ca="1" si="6"/>
        <v>2.6739450740888956E-2</v>
      </c>
    </row>
    <row r="34" spans="1:25" x14ac:dyDescent="0.25">
      <c r="A34">
        <v>17</v>
      </c>
      <c r="B34">
        <v>1755263532.2720001</v>
      </c>
      <c r="C34" s="1">
        <v>-2.44162165039886E-5</v>
      </c>
      <c r="D34" s="1">
        <v>4.03640090740746E-2</v>
      </c>
      <c r="E34" s="1">
        <v>0.68912539609158396</v>
      </c>
      <c r="F34" s="1">
        <v>0.63282116267625299</v>
      </c>
      <c r="G34" s="1">
        <v>1.50733246391513</v>
      </c>
      <c r="H34" s="1">
        <v>2.67784380953578E-2</v>
      </c>
      <c r="I34" s="1">
        <v>0.45718208330871701</v>
      </c>
      <c r="J34" s="1">
        <v>0.41982852345166599</v>
      </c>
      <c r="L34" s="5">
        <f t="shared" si="0"/>
        <v>4.0369679391731104E-2</v>
      </c>
      <c r="M34" s="5">
        <f t="shared" si="1"/>
        <v>2.6782199918175525E-2</v>
      </c>
      <c r="O34" s="1">
        <f ca="1">C34-Summary!B$5</f>
        <v>-1.8266256956723051E-5</v>
      </c>
      <c r="P34" s="1">
        <f ca="1">D34-Summary!C$5</f>
        <v>4.0370003235284384E-2</v>
      </c>
      <c r="Q34" s="1">
        <f ca="1">E34-Summary!D$5</f>
        <v>0.68907824430353437</v>
      </c>
      <c r="R34" s="1">
        <f ca="1">F34-Summary!E$5</f>
        <v>0.63277882367600335</v>
      </c>
      <c r="S34" s="1">
        <f ca="1">G34-Summary!F$5</f>
        <v>1.5072235528048936</v>
      </c>
      <c r="T34" s="1">
        <f t="shared" ca="1" si="2"/>
        <v>2.6784350045590207E-2</v>
      </c>
      <c r="U34" s="1">
        <f t="shared" ca="1" si="3"/>
        <v>0.45718383515251093</v>
      </c>
      <c r="V34" s="1">
        <f t="shared" ca="1" si="4"/>
        <v>0.41983076929658025</v>
      </c>
      <c r="X34" s="5">
        <f t="shared" ca="1" si="5"/>
        <v>4.0374245312648133E-2</v>
      </c>
      <c r="Y34" s="5">
        <f t="shared" ca="1" si="6"/>
        <v>2.678716454338375E-2</v>
      </c>
    </row>
    <row r="35" spans="1:25" x14ac:dyDescent="0.25">
      <c r="A35">
        <v>18</v>
      </c>
      <c r="B35">
        <v>1755263538.273</v>
      </c>
      <c r="C35" s="1">
        <v>9.4386844423532495E-5</v>
      </c>
      <c r="D35" s="1">
        <v>3.9775502753104902E-2</v>
      </c>
      <c r="E35" s="1">
        <v>0.68296341661842497</v>
      </c>
      <c r="F35" s="1">
        <v>0.62733773380620494</v>
      </c>
      <c r="G35" s="1">
        <v>1.49510574189949</v>
      </c>
      <c r="H35" s="1">
        <v>2.6603805763310898E-2</v>
      </c>
      <c r="I35" s="1">
        <v>0.45679940721165202</v>
      </c>
      <c r="J35" s="1">
        <v>0.41959422415781</v>
      </c>
      <c r="L35" s="5">
        <f t="shared" si="0"/>
        <v>3.9753582756188545E-2</v>
      </c>
      <c r="M35" s="5">
        <f t="shared" si="1"/>
        <v>2.6589144595005523E-2</v>
      </c>
      <c r="O35" s="1">
        <f ca="1">C35-Summary!B$5</f>
        <v>1.0053680397079804E-4</v>
      </c>
      <c r="P35" s="1">
        <f ca="1">D35-Summary!C$5</f>
        <v>3.9781496914314686E-2</v>
      </c>
      <c r="Q35" s="1">
        <f ca="1">E35-Summary!D$5</f>
        <v>0.68291626483037537</v>
      </c>
      <c r="R35" s="1">
        <f ca="1">F35-Summary!E$5</f>
        <v>0.62729539480595531</v>
      </c>
      <c r="S35" s="1">
        <f ca="1">G35-Summary!F$5</f>
        <v>1.4949968307892536</v>
      </c>
      <c r="T35" s="1">
        <f t="shared" ca="1" si="2"/>
        <v>2.6609753341960491E-2</v>
      </c>
      <c r="U35" s="1">
        <f t="shared" ca="1" si="3"/>
        <v>0.45680114550466533</v>
      </c>
      <c r="V35" s="1">
        <f t="shared" ca="1" si="4"/>
        <v>0.41959647130140554</v>
      </c>
      <c r="X35" s="5">
        <f t="shared" ca="1" si="5"/>
        <v>3.9758148677105573E-2</v>
      </c>
      <c r="Y35" s="5">
        <f t="shared" ca="1" si="6"/>
        <v>2.6594135758880543E-2</v>
      </c>
    </row>
    <row r="36" spans="1:25" x14ac:dyDescent="0.25">
      <c r="A36">
        <v>19</v>
      </c>
      <c r="B36">
        <v>1755263544.2709999</v>
      </c>
      <c r="C36" s="1">
        <v>4.1064018665966801E-5</v>
      </c>
      <c r="D36" s="1">
        <v>3.9805062904253501E-2</v>
      </c>
      <c r="E36" s="1">
        <v>0.68573659560884104</v>
      </c>
      <c r="F36" s="1">
        <v>0.63023361782074805</v>
      </c>
      <c r="G36" s="1">
        <v>1.50080646078499</v>
      </c>
      <c r="H36" s="1">
        <v>2.6522449059443402E-2</v>
      </c>
      <c r="I36" s="1">
        <v>0.456912075958261</v>
      </c>
      <c r="J36" s="1">
        <v>0.41992997384293401</v>
      </c>
      <c r="L36" s="5">
        <f t="shared" si="0"/>
        <v>3.9795526372250249E-2</v>
      </c>
      <c r="M36" s="5">
        <f t="shared" si="1"/>
        <v>2.651609478775523E-2</v>
      </c>
      <c r="O36" s="1">
        <f ca="1">C36-Summary!B$5</f>
        <v>4.7213978213232351E-5</v>
      </c>
      <c r="P36" s="1">
        <f ca="1">D36-Summary!C$5</f>
        <v>3.9811057065463284E-2</v>
      </c>
      <c r="Q36" s="1">
        <f ca="1">E36-Summary!D$5</f>
        <v>0.68568944382079144</v>
      </c>
      <c r="R36" s="1">
        <f ca="1">F36-Summary!E$5</f>
        <v>0.63019127882049841</v>
      </c>
      <c r="S36" s="1">
        <f ca="1">G36-Summary!F$5</f>
        <v>1.5006975496747537</v>
      </c>
      <c r="T36" s="1">
        <f t="shared" ca="1" si="2"/>
        <v>2.6528368140596711E-2</v>
      </c>
      <c r="U36" s="1">
        <f t="shared" ca="1" si="3"/>
        <v>0.45691381582478163</v>
      </c>
      <c r="V36" s="1">
        <f t="shared" ca="1" si="4"/>
        <v>0.41993223681685882</v>
      </c>
      <c r="X36" s="5">
        <f t="shared" ca="1" si="5"/>
        <v>3.980009229316727E-2</v>
      </c>
      <c r="Y36" s="5">
        <f t="shared" ca="1" si="6"/>
        <v>2.6521061690140794E-2</v>
      </c>
    </row>
    <row r="37" spans="1:25" x14ac:dyDescent="0.25">
      <c r="A37">
        <v>20</v>
      </c>
      <c r="B37">
        <v>1755263550.2709999</v>
      </c>
      <c r="C37" s="1">
        <v>1.8613163449787301E-5</v>
      </c>
      <c r="D37" s="1">
        <v>4.0156037082098701E-2</v>
      </c>
      <c r="E37" s="1">
        <v>0.68414902831535995</v>
      </c>
      <c r="F37" s="1">
        <v>0.62843704010997703</v>
      </c>
      <c r="G37" s="1">
        <v>1.4972552428057799</v>
      </c>
      <c r="H37" s="1">
        <v>2.6819767220749999E-2</v>
      </c>
      <c r="I37" s="1">
        <v>0.45693547015624197</v>
      </c>
      <c r="J37" s="1">
        <v>0.41972605748390301</v>
      </c>
      <c r="L37" s="5">
        <f t="shared" si="0"/>
        <v>4.015171444065524E-2</v>
      </c>
      <c r="M37" s="5">
        <f t="shared" si="1"/>
        <v>2.6816880176965003E-2</v>
      </c>
      <c r="O37" s="1">
        <f ca="1">C37-Summary!B$5</f>
        <v>2.476312299705285E-5</v>
      </c>
      <c r="P37" s="1">
        <f ca="1">D37-Summary!C$5</f>
        <v>4.0162031243308485E-2</v>
      </c>
      <c r="Q37" s="1">
        <f ca="1">E37-Summary!D$5</f>
        <v>0.68410187652731036</v>
      </c>
      <c r="R37" s="1">
        <f ca="1">F37-Summary!E$5</f>
        <v>0.62839470110972739</v>
      </c>
      <c r="S37" s="1">
        <f ca="1">G37-Summary!F$5</f>
        <v>1.4971463316955436</v>
      </c>
      <c r="T37" s="1">
        <f t="shared" ca="1" si="2"/>
        <v>2.6825721970560022E-2</v>
      </c>
      <c r="U37" s="1">
        <f t="shared" ca="1" si="3"/>
        <v>0.45693721585154162</v>
      </c>
      <c r="V37" s="1">
        <f t="shared" ca="1" si="4"/>
        <v>0.41972831099152463</v>
      </c>
      <c r="X37" s="5">
        <f ca="1">P37-1/$R$1*$N$7/$N$6*O37</f>
        <v>4.0156280361572268E-2</v>
      </c>
      <c r="Y37" s="5">
        <f ca="1">X37/S37</f>
        <v>2.6821880741673795E-2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1.6326267974920099E-5</v>
      </c>
      <c r="D40" s="1">
        <v>4.01297196132364E-2</v>
      </c>
      <c r="E40" s="1">
        <v>0.68679010590473499</v>
      </c>
      <c r="F40" s="1">
        <v>0.63082596904187904</v>
      </c>
      <c r="G40" s="1">
        <v>1.50274699955756</v>
      </c>
      <c r="H40" s="1">
        <v>2.6704172973658999E-2</v>
      </c>
      <c r="I40" s="1">
        <v>0.45702346185575599</v>
      </c>
      <c r="J40" s="1">
        <v>0.419782101984363</v>
      </c>
      <c r="L40">
        <f>AVERAGE(L18:L37)</f>
        <v>4.0125928070613569E-2</v>
      </c>
      <c r="M40">
        <f t="shared" ref="M40:Y40" si="7">AVERAGE(M18:M37)</f>
        <v>2.6701679073817465E-2</v>
      </c>
      <c r="O40">
        <f t="shared" ca="1" si="7"/>
        <v>2.2476227522185628E-5</v>
      </c>
      <c r="P40">
        <f t="shared" ca="1" si="7"/>
        <v>4.0135713774446184E-2</v>
      </c>
      <c r="Q40">
        <f t="shared" ca="1" si="7"/>
        <v>0.68674295411668529</v>
      </c>
      <c r="R40">
        <f t="shared" ca="1" si="7"/>
        <v>0.63078363004162941</v>
      </c>
      <c r="S40">
        <f t="shared" ca="1" si="7"/>
        <v>1.5026380884473218</v>
      </c>
      <c r="T40">
        <f t="shared" ca="1" si="7"/>
        <v>2.6710097869569231E-2</v>
      </c>
      <c r="U40">
        <f t="shared" ca="1" si="7"/>
        <v>0.45702520766040527</v>
      </c>
      <c r="V40">
        <f t="shared" ca="1" si="7"/>
        <v>0.41978435144480536</v>
      </c>
      <c r="X40">
        <f t="shared" ca="1" si="7"/>
        <v>4.0130493991530597E-2</v>
      </c>
      <c r="Y40">
        <f t="shared" ca="1" si="7"/>
        <v>2.6706653255617486E-2</v>
      </c>
    </row>
    <row r="41" spans="1:25" x14ac:dyDescent="0.25">
      <c r="A41" t="s">
        <v>38</v>
      </c>
      <c r="B41" t="s">
        <v>42</v>
      </c>
      <c r="C41" s="1">
        <v>138.75040599385301</v>
      </c>
      <c r="D41" s="1">
        <v>0.19424224758479</v>
      </c>
      <c r="E41" s="1">
        <v>0.158803691034334</v>
      </c>
      <c r="F41" s="1">
        <v>0.15969216467421099</v>
      </c>
      <c r="G41" s="1">
        <v>0.16116058481362</v>
      </c>
      <c r="H41" s="1">
        <v>9.5150560384640301E-2</v>
      </c>
      <c r="I41" s="1">
        <v>7.5684534278488104E-3</v>
      </c>
      <c r="J41" s="1">
        <v>8.48973781593447E-3</v>
      </c>
      <c r="L41">
        <f>STDEV(L18:L37)/SQRT(COUNT(L18:L37))/L40</f>
        <v>1.8986040371302868E-3</v>
      </c>
      <c r="M41">
        <f t="shared" ref="M41:Y41" si="8">STDEV(M18:M37)/SQRT(COUNT(M18:M37))/M40</f>
        <v>9.2256946600938802E-4</v>
      </c>
      <c r="O41">
        <f t="shared" ca="1" si="8"/>
        <v>1.0078543241514284</v>
      </c>
      <c r="P41">
        <f t="shared" ca="1" si="8"/>
        <v>1.9421323802606531E-3</v>
      </c>
      <c r="Q41">
        <f t="shared" ca="1" si="8"/>
        <v>1.5881459449964986E-3</v>
      </c>
      <c r="R41">
        <f t="shared" ca="1" si="8"/>
        <v>1.597028834155948E-3</v>
      </c>
      <c r="S41">
        <f t="shared" ca="1" si="8"/>
        <v>1.6117226572225703E-3</v>
      </c>
      <c r="T41">
        <f t="shared" ca="1" si="8"/>
        <v>9.5133174636819406E-4</v>
      </c>
      <c r="U41">
        <f t="shared" ca="1" si="8"/>
        <v>7.5691786259562399E-5</v>
      </c>
      <c r="V41">
        <f t="shared" ca="1" si="8"/>
        <v>8.4904794529243151E-5</v>
      </c>
      <c r="X41">
        <f t="shared" ca="1" si="8"/>
        <v>1.8983880199567079E-3</v>
      </c>
      <c r="Y41">
        <f t="shared" ca="1" si="8"/>
        <v>9.2244864445168958E-4</v>
      </c>
    </row>
    <row r="42" spans="1:25" x14ac:dyDescent="0.25">
      <c r="A42" t="s">
        <v>38</v>
      </c>
      <c r="B42" t="s">
        <v>41</v>
      </c>
      <c r="C42" s="1">
        <v>2.2652763098846099E-5</v>
      </c>
      <c r="D42" s="1">
        <v>7.7948869326225094E-5</v>
      </c>
      <c r="E42" s="1">
        <v>1.09064803783533E-3</v>
      </c>
      <c r="F42" s="1">
        <v>1.00737964529004E-3</v>
      </c>
      <c r="G42" s="1">
        <v>2.4218358527560999E-3</v>
      </c>
      <c r="H42" s="1">
        <v>2.5409170230520201E-5</v>
      </c>
      <c r="I42" s="1">
        <v>3.4589607864895297E-5</v>
      </c>
      <c r="J42" s="1">
        <v>3.56383998566911E-5</v>
      </c>
    </row>
    <row r="43" spans="1:25" x14ac:dyDescent="0.25">
      <c r="A43" t="s">
        <v>38</v>
      </c>
      <c r="B43" t="s">
        <v>40</v>
      </c>
      <c r="C43" s="1">
        <v>620.510679415901</v>
      </c>
      <c r="D43" s="1">
        <v>0.86867773940387305</v>
      </c>
      <c r="E43" s="1">
        <v>0.71019169646128999</v>
      </c>
      <c r="F43" s="1">
        <v>0.71416507137125296</v>
      </c>
      <c r="G43" s="1">
        <v>0.72073204587375195</v>
      </c>
      <c r="H43" s="1">
        <v>0.42552624223450802</v>
      </c>
      <c r="I43" s="1">
        <v>3.3847152698422402E-2</v>
      </c>
      <c r="J43" s="1">
        <v>3.7967261735160102E-2</v>
      </c>
    </row>
    <row r="44" spans="1:25" x14ac:dyDescent="0.25">
      <c r="A44" t="s">
        <v>38</v>
      </c>
      <c r="B44" t="s">
        <v>39</v>
      </c>
      <c r="C44" s="1">
        <v>1.01306236334437E-4</v>
      </c>
      <c r="D44" s="1">
        <v>3.4859794116537499E-4</v>
      </c>
      <c r="E44" s="1">
        <v>4.8775263042531297E-3</v>
      </c>
      <c r="F44" s="1">
        <v>4.5051387320363401E-3</v>
      </c>
      <c r="G44" s="1">
        <v>1.0830779194217601E-2</v>
      </c>
      <c r="H44" s="1">
        <v>1.13633263774614E-4</v>
      </c>
      <c r="I44" s="1">
        <v>1.54689429001934E-4</v>
      </c>
      <c r="J44" s="1">
        <v>1.5937976937776001E-4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8E9A6-2DE8-49EE-B2CB-34D04AA7E3A8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0.9907122638734831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1.0219963282797995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1.0091895781563447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1.004706955280003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1755255599.27</v>
      </c>
      <c r="C18" s="1">
        <v>-1.45349253630312E-5</v>
      </c>
      <c r="D18" s="1">
        <v>2.6887122671027702E-2</v>
      </c>
      <c r="E18" s="1">
        <v>0.46210708612667001</v>
      </c>
      <c r="F18" s="1">
        <v>0.42453210171767802</v>
      </c>
      <c r="G18" s="1">
        <v>1.0106793120217701</v>
      </c>
      <c r="H18" s="1">
        <v>2.66030207121212E-2</v>
      </c>
      <c r="I18" s="1">
        <v>0.45722424574246501</v>
      </c>
      <c r="J18" s="1">
        <v>0.42004629625636503</v>
      </c>
      <c r="L18" s="5">
        <f>D18-1/$R$1*$N$7/$N$6*C18</f>
        <v>2.6890498125079765E-2</v>
      </c>
      <c r="M18" s="5">
        <f>L18/G18</f>
        <v>2.6606360499541463E-2</v>
      </c>
      <c r="O18" s="1">
        <f ca="1">C18-Summary!B$5</f>
        <v>-8.3849658157656504E-6</v>
      </c>
      <c r="P18" s="1">
        <f ca="1">D18-Summary!C$5</f>
        <v>2.6893116832237485E-2</v>
      </c>
      <c r="Q18" s="1">
        <f ca="1">E18-Summary!D$5</f>
        <v>0.46205993433862036</v>
      </c>
      <c r="R18" s="1">
        <f ca="1">F18-Summary!E$5</f>
        <v>0.42448976271742833</v>
      </c>
      <c r="S18" s="1">
        <f ca="1">G18-Summary!F$5</f>
        <v>1.0105704009115337</v>
      </c>
      <c r="T18" s="1">
        <f ca="1">P18/S18</f>
        <v>2.6611819233949376E-2</v>
      </c>
      <c r="U18" s="1">
        <f ca="1">Q18/S18</f>
        <v>0.45722686308825455</v>
      </c>
      <c r="V18" s="1">
        <f ca="1">R18/S18</f>
        <v>0.42004966931006382</v>
      </c>
      <c r="X18" s="5">
        <f ca="1">P18-1/$R$1*$N$7/$N$6*O18</f>
        <v>2.6895064077657214E-2</v>
      </c>
      <c r="Y18" s="5">
        <f ca="1">X18/S18</f>
        <v>2.6613746111500879E-2</v>
      </c>
    </row>
    <row r="19" spans="1:25" x14ac:dyDescent="0.25">
      <c r="A19">
        <v>2</v>
      </c>
      <c r="B19">
        <v>1755255605.2720001</v>
      </c>
      <c r="C19" s="1">
        <v>-2.1188312933721301E-4</v>
      </c>
      <c r="D19" s="1">
        <v>2.7506619678626301E-2</v>
      </c>
      <c r="E19" s="1">
        <v>0.46691493351304297</v>
      </c>
      <c r="F19" s="1">
        <v>0.42912121052052798</v>
      </c>
      <c r="G19" s="1">
        <v>1.0212677344761101</v>
      </c>
      <c r="H19" s="1">
        <v>2.6933798797370598E-2</v>
      </c>
      <c r="I19" s="1">
        <v>0.45719150595955799</v>
      </c>
      <c r="J19" s="1">
        <v>0.42018483110176302</v>
      </c>
      <c r="L19" s="5">
        <f t="shared" ref="L19:L37" si="0">D19-1/$R$1*$N$7/$N$6*C19</f>
        <v>2.7555825419255976E-2</v>
      </c>
      <c r="M19" s="5">
        <f t="shared" ref="M19:M37" si="1">L19/G19</f>
        <v>2.6981979836454506E-2</v>
      </c>
      <c r="O19" s="1">
        <f ca="1">C19-Summary!B$5</f>
        <v>-2.0573316978994745E-4</v>
      </c>
      <c r="P19" s="1">
        <f ca="1">D19-Summary!C$5</f>
        <v>2.7512613839836084E-2</v>
      </c>
      <c r="Q19" s="1">
        <f ca="1">E19-Summary!D$5</f>
        <v>0.46686778172499332</v>
      </c>
      <c r="R19" s="1">
        <f ca="1">F19-Summary!E$5</f>
        <v>0.42907887152027829</v>
      </c>
      <c r="S19" s="1">
        <f ca="1">G19-Summary!F$5</f>
        <v>1.0211588233658737</v>
      </c>
      <c r="T19" s="1">
        <f t="shared" ref="T19:T37" ca="1" si="2">P19/S19</f>
        <v>2.6942541366044209E-2</v>
      </c>
      <c r="U19" s="1">
        <f t="shared" ref="U19:U37" ca="1" si="3">Q19/S19</f>
        <v>0.45719409267417949</v>
      </c>
      <c r="V19" s="1">
        <f t="shared" ref="V19:V37" ca="1" si="4">R19/S19</f>
        <v>0.42018818395553587</v>
      </c>
      <c r="X19" s="5">
        <f t="shared" ref="X19:X36" ca="1" si="5">P19-1/$R$1*$N$7/$N$6*O19</f>
        <v>2.7560391371833425E-2</v>
      </c>
      <c r="Y19" s="5">
        <f t="shared" ref="Y19:Y36" ca="1" si="6">X19/S19</f>
        <v>2.6989328928276556E-2</v>
      </c>
    </row>
    <row r="20" spans="1:25" x14ac:dyDescent="0.25">
      <c r="A20">
        <v>3</v>
      </c>
      <c r="B20">
        <v>1755255611.2720001</v>
      </c>
      <c r="C20" s="1">
        <v>2.9429522091664202E-5</v>
      </c>
      <c r="D20" s="1">
        <v>2.7220066303605898E-2</v>
      </c>
      <c r="E20" s="1">
        <v>0.465668090852139</v>
      </c>
      <c r="F20" s="1">
        <v>0.42833704908077702</v>
      </c>
      <c r="G20" s="1">
        <v>1.02055673953184</v>
      </c>
      <c r="H20" s="1">
        <v>2.66717814396999E-2</v>
      </c>
      <c r="I20" s="1">
        <v>0.45628829129652798</v>
      </c>
      <c r="J20" s="1">
        <v>0.41970919645023202</v>
      </c>
      <c r="L20" s="5">
        <f t="shared" si="0"/>
        <v>2.7213231868814289E-2</v>
      </c>
      <c r="M20" s="5">
        <f t="shared" si="1"/>
        <v>2.6665084668685658E-2</v>
      </c>
      <c r="O20" s="1">
        <f ca="1">C20-Summary!B$5</f>
        <v>3.5579481638929754E-5</v>
      </c>
      <c r="P20" s="1">
        <f ca="1">D20-Summary!C$5</f>
        <v>2.7226060464815682E-2</v>
      </c>
      <c r="Q20" s="1">
        <f ca="1">E20-Summary!D$5</f>
        <v>0.46562093906408936</v>
      </c>
      <c r="R20" s="1">
        <f ca="1">F20-Summary!E$5</f>
        <v>0.42829471008052733</v>
      </c>
      <c r="S20" s="1">
        <f ca="1">G20-Summary!F$5</f>
        <v>1.0204478284216036</v>
      </c>
      <c r="T20" s="1">
        <f t="shared" ca="1" si="2"/>
        <v>2.6680502134957835E-2</v>
      </c>
      <c r="U20" s="1">
        <f t="shared" ca="1" si="3"/>
        <v>0.45629078341447116</v>
      </c>
      <c r="V20" s="1">
        <f t="shared" ca="1" si="4"/>
        <v>0.41971250087620843</v>
      </c>
      <c r="X20" s="5">
        <f t="shared" ca="1" si="5"/>
        <v>2.7217797821391734E-2</v>
      </c>
      <c r="Y20" s="5">
        <f t="shared" ca="1" si="6"/>
        <v>2.6672405059150708E-2</v>
      </c>
    </row>
    <row r="21" spans="1:25" x14ac:dyDescent="0.25">
      <c r="A21">
        <v>4</v>
      </c>
      <c r="B21">
        <v>1755255617.2720001</v>
      </c>
      <c r="C21" s="1">
        <v>-8.4686907068621896E-5</v>
      </c>
      <c r="D21" s="1">
        <v>2.7385156532569899E-2</v>
      </c>
      <c r="E21" s="1">
        <v>0.46992568321179401</v>
      </c>
      <c r="F21" s="1">
        <v>0.43154779921861203</v>
      </c>
      <c r="G21" s="1">
        <v>1.0275947260492799</v>
      </c>
      <c r="H21" s="1">
        <v>2.6649763606568299E-2</v>
      </c>
      <c r="I21" s="1">
        <v>0.457306437352476</v>
      </c>
      <c r="J21" s="1">
        <v>0.419959141750122</v>
      </c>
      <c r="L21" s="5">
        <f t="shared" si="0"/>
        <v>2.7404823421561877E-2</v>
      </c>
      <c r="M21" s="5">
        <f t="shared" si="1"/>
        <v>2.6668902366717321E-2</v>
      </c>
      <c r="O21" s="1">
        <f ca="1">C21-Summary!B$5</f>
        <v>-7.8536947521356347E-5</v>
      </c>
      <c r="P21" s="1">
        <f ca="1">D21-Summary!C$5</f>
        <v>2.7391150693779683E-2</v>
      </c>
      <c r="Q21" s="1">
        <f ca="1">E21-Summary!D$5</f>
        <v>0.46987853142374436</v>
      </c>
      <c r="R21" s="1">
        <f ca="1">F21-Summary!E$5</f>
        <v>0.43150546021836234</v>
      </c>
      <c r="S21" s="1">
        <f ca="1">G21-Summary!F$5</f>
        <v>1.0274858149390436</v>
      </c>
      <c r="T21" s="1">
        <f t="shared" ca="1" si="2"/>
        <v>2.6658422233697392E-2</v>
      </c>
      <c r="U21" s="1">
        <f t="shared" ca="1" si="3"/>
        <v>0.45730902032123943</v>
      </c>
      <c r="V21" s="1">
        <f t="shared" ca="1" si="4"/>
        <v>0.41996245003534355</v>
      </c>
      <c r="X21" s="5">
        <f t="shared" ca="1" si="5"/>
        <v>2.7409389374139326E-2</v>
      </c>
      <c r="Y21" s="5">
        <f t="shared" ca="1" si="6"/>
        <v>2.6676173019250307E-2</v>
      </c>
    </row>
    <row r="22" spans="1:25" x14ac:dyDescent="0.25">
      <c r="A22">
        <v>5</v>
      </c>
      <c r="B22">
        <v>1755255623.2739999</v>
      </c>
      <c r="C22" s="1">
        <v>2.9793572823742201E-4</v>
      </c>
      <c r="D22" s="1">
        <v>2.7181169713377001E-2</v>
      </c>
      <c r="E22" s="1">
        <v>0.46643694590573398</v>
      </c>
      <c r="F22" s="1">
        <v>0.428390758128119</v>
      </c>
      <c r="G22" s="1">
        <v>1.0201524565837801</v>
      </c>
      <c r="H22" s="1">
        <v>2.66442231628785E-2</v>
      </c>
      <c r="I22" s="1">
        <v>0.45722278360991903</v>
      </c>
      <c r="J22" s="1">
        <v>0.41992817383657099</v>
      </c>
      <c r="L22" s="5">
        <f t="shared" si="0"/>
        <v>2.7111979928358145E-2</v>
      </c>
      <c r="M22" s="5">
        <f t="shared" si="1"/>
        <v>2.6576400177625383E-2</v>
      </c>
      <c r="O22" s="1">
        <f ca="1">C22-Summary!B$5</f>
        <v>3.0408568778468755E-4</v>
      </c>
      <c r="P22" s="1">
        <f ca="1">D22-Summary!C$5</f>
        <v>2.7187163874586785E-2</v>
      </c>
      <c r="Q22" s="1">
        <f ca="1">E22-Summary!D$5</f>
        <v>0.46638979411768433</v>
      </c>
      <c r="R22" s="1">
        <f ca="1">F22-Summary!E$5</f>
        <v>0.42834841912786931</v>
      </c>
      <c r="S22" s="1">
        <f ca="1">G22-Summary!F$5</f>
        <v>1.0200435454735437</v>
      </c>
      <c r="T22" s="1">
        <f t="shared" ca="1" si="2"/>
        <v>2.6652944372061539E-2</v>
      </c>
      <c r="U22" s="1">
        <f t="shared" ca="1" si="3"/>
        <v>0.45722537649230272</v>
      </c>
      <c r="V22" s="1">
        <f t="shared" ca="1" si="4"/>
        <v>0.41993150295266402</v>
      </c>
      <c r="X22" s="5">
        <f t="shared" ca="1" si="5"/>
        <v>2.7116545880935594E-2</v>
      </c>
      <c r="Y22" s="5">
        <f t="shared" ca="1" si="6"/>
        <v>2.658371400051068E-2</v>
      </c>
    </row>
    <row r="23" spans="1:25" x14ac:dyDescent="0.25">
      <c r="A23">
        <v>6</v>
      </c>
      <c r="B23">
        <v>1755255630.2720001</v>
      </c>
      <c r="C23" s="1">
        <v>2.4366726703716E-4</v>
      </c>
      <c r="D23" s="1">
        <v>2.7277939650069399E-2</v>
      </c>
      <c r="E23" s="1">
        <v>0.47121572432957598</v>
      </c>
      <c r="F23" s="1">
        <v>0.43252783167887598</v>
      </c>
      <c r="G23" s="1">
        <v>1.03042665914168</v>
      </c>
      <c r="H23" s="1">
        <v>2.6472470804269701E-2</v>
      </c>
      <c r="I23" s="1">
        <v>0.45730156547200101</v>
      </c>
      <c r="J23" s="1">
        <v>0.41975605720368298</v>
      </c>
      <c r="L23" s="5">
        <f t="shared" si="0"/>
        <v>2.7221352660915153E-2</v>
      </c>
      <c r="M23" s="5">
        <f t="shared" si="1"/>
        <v>2.6417554727854061E-2</v>
      </c>
      <c r="O23" s="1">
        <f ca="1">C23-Summary!B$5</f>
        <v>2.4981722658442554E-4</v>
      </c>
      <c r="P23" s="1">
        <f ca="1">D23-Summary!C$5</f>
        <v>2.7283933811279183E-2</v>
      </c>
      <c r="Q23" s="1">
        <f ca="1">E23-Summary!D$5</f>
        <v>0.47116857254152633</v>
      </c>
      <c r="R23" s="1">
        <f ca="1">F23-Summary!E$5</f>
        <v>0.43248549267862629</v>
      </c>
      <c r="S23" s="1">
        <f ca="1">G23-Summary!F$5</f>
        <v>1.0303177480314436</v>
      </c>
      <c r="T23" s="1">
        <f t="shared" ca="1" si="2"/>
        <v>2.648108689130969E-2</v>
      </c>
      <c r="U23" s="1">
        <f t="shared" ca="1" si="3"/>
        <v>0.45730414082622117</v>
      </c>
      <c r="V23" s="1">
        <f t="shared" ca="1" si="4"/>
        <v>0.4197593349284201</v>
      </c>
      <c r="X23" s="5">
        <f t="shared" ca="1" si="5"/>
        <v>2.7225918613492602E-2</v>
      </c>
      <c r="Y23" s="5">
        <f t="shared" ca="1" si="6"/>
        <v>2.6424778827222252E-2</v>
      </c>
    </row>
    <row r="24" spans="1:25" x14ac:dyDescent="0.25">
      <c r="A24">
        <v>7</v>
      </c>
      <c r="B24">
        <v>1755255636.273</v>
      </c>
      <c r="C24" s="1">
        <v>-1.8382654688924699E-4</v>
      </c>
      <c r="D24" s="1">
        <v>2.75882360442515E-2</v>
      </c>
      <c r="E24" s="1">
        <v>0.470941109836506</v>
      </c>
      <c r="F24" s="1">
        <v>0.43276522254657501</v>
      </c>
      <c r="G24" s="1">
        <v>1.0309902222099001</v>
      </c>
      <c r="H24" s="1">
        <v>2.6758969629330401E-2</v>
      </c>
      <c r="I24" s="1">
        <v>0.45678523393466702</v>
      </c>
      <c r="J24" s="1">
        <v>0.419756864055366</v>
      </c>
      <c r="L24" s="5">
        <f t="shared" si="0"/>
        <v>2.7630926188650328E-2</v>
      </c>
      <c r="M24" s="5">
        <f t="shared" si="1"/>
        <v>2.6800376563634303E-2</v>
      </c>
      <c r="O24" s="1">
        <f ca="1">C24-Summary!B$5</f>
        <v>-1.7767658734198146E-4</v>
      </c>
      <c r="P24" s="1">
        <f ca="1">D24-Summary!C$5</f>
        <v>2.7594230205461284E-2</v>
      </c>
      <c r="Q24" s="1">
        <f ca="1">E24-Summary!D$5</f>
        <v>0.47089395804845635</v>
      </c>
      <c r="R24" s="1">
        <f ca="1">F24-Summary!E$5</f>
        <v>0.43272288354632532</v>
      </c>
      <c r="S24" s="1">
        <f ca="1">G24-Summary!F$5</f>
        <v>1.0308813110996637</v>
      </c>
      <c r="T24" s="1">
        <f t="shared" ca="1" si="2"/>
        <v>2.6767611274304617E-2</v>
      </c>
      <c r="U24" s="1">
        <f t="shared" ca="1" si="3"/>
        <v>0.45678775333131555</v>
      </c>
      <c r="V24" s="1">
        <f t="shared" ca="1" si="4"/>
        <v>0.41976014007347784</v>
      </c>
      <c r="X24" s="5">
        <f t="shared" ca="1" si="5"/>
        <v>2.7635492141227777E-2</v>
      </c>
      <c r="Y24" s="5">
        <f t="shared" ca="1" si="6"/>
        <v>2.6807637158295546E-2</v>
      </c>
    </row>
    <row r="25" spans="1:25" x14ac:dyDescent="0.25">
      <c r="A25">
        <v>8</v>
      </c>
      <c r="B25">
        <v>1755255642.273</v>
      </c>
      <c r="C25" s="1">
        <v>-3.3242607530783003E-5</v>
      </c>
      <c r="D25" s="1">
        <v>2.76119629857365E-2</v>
      </c>
      <c r="E25" s="1">
        <v>0.47584617929633899</v>
      </c>
      <c r="F25" s="1">
        <v>0.43715216285871999</v>
      </c>
      <c r="G25" s="1">
        <v>1.0409025811322601</v>
      </c>
      <c r="H25" s="1">
        <v>2.65269425652696E-2</v>
      </c>
      <c r="I25" s="1">
        <v>0.45714766004204499</v>
      </c>
      <c r="J25" s="1">
        <v>0.41997413666051098</v>
      </c>
      <c r="L25" s="5">
        <f t="shared" si="0"/>
        <v>2.7619682935546241E-2</v>
      </c>
      <c r="M25" s="5">
        <f t="shared" si="1"/>
        <v>2.6534359157321375E-2</v>
      </c>
      <c r="O25" s="1">
        <f ca="1">C25-Summary!B$5</f>
        <v>-2.7092647983517454E-5</v>
      </c>
      <c r="P25" s="1">
        <f ca="1">D25-Summary!C$5</f>
        <v>2.7617957146946284E-2</v>
      </c>
      <c r="Q25" s="1">
        <f ca="1">E25-Summary!D$5</f>
        <v>0.47579902750828934</v>
      </c>
      <c r="R25" s="1">
        <f ca="1">F25-Summary!E$5</f>
        <v>0.4371098238584703</v>
      </c>
      <c r="S25" s="1">
        <f ca="1">G25-Summary!F$5</f>
        <v>1.0407936700220237</v>
      </c>
      <c r="T25" s="1">
        <f t="shared" ca="1" si="2"/>
        <v>2.6535477628684918E-2</v>
      </c>
      <c r="U25" s="1">
        <f t="shared" ca="1" si="3"/>
        <v>0.45715019336947083</v>
      </c>
      <c r="V25" s="1">
        <f t="shared" ca="1" si="4"/>
        <v>0.41997740421424817</v>
      </c>
      <c r="X25" s="5">
        <f t="shared" ca="1" si="5"/>
        <v>2.7624248888123686E-2</v>
      </c>
      <c r="Y25" s="5">
        <f t="shared" ca="1" si="6"/>
        <v>2.6541522766504858E-2</v>
      </c>
    </row>
    <row r="26" spans="1:25" x14ac:dyDescent="0.25">
      <c r="A26">
        <v>9</v>
      </c>
      <c r="B26">
        <v>1755255648.2709999</v>
      </c>
      <c r="C26" s="1">
        <v>-1.5109286027760899E-4</v>
      </c>
      <c r="D26" s="1">
        <v>2.7635690492034501E-2</v>
      </c>
      <c r="E26" s="1">
        <v>0.47343608969814999</v>
      </c>
      <c r="F26" s="1">
        <v>0.43542328925522</v>
      </c>
      <c r="G26" s="1">
        <v>1.0364478676558899</v>
      </c>
      <c r="H26" s="1">
        <v>2.6663850015473799E-2</v>
      </c>
      <c r="I26" s="1">
        <v>0.456787171330582</v>
      </c>
      <c r="J26" s="1">
        <v>0.42011113423389401</v>
      </c>
      <c r="L26" s="5">
        <f t="shared" si="0"/>
        <v>2.7670778873620482E-2</v>
      </c>
      <c r="M26" s="5">
        <f t="shared" si="1"/>
        <v>2.6697704474227767E-2</v>
      </c>
      <c r="O26" s="1">
        <f ca="1">C26-Summary!B$5</f>
        <v>-1.4494290073034346E-4</v>
      </c>
      <c r="P26" s="1">
        <f ca="1">D26-Summary!C$5</f>
        <v>2.7641684653244285E-2</v>
      </c>
      <c r="Q26" s="1">
        <f ca="1">E26-Summary!D$5</f>
        <v>0.47338893791010034</v>
      </c>
      <c r="R26" s="1">
        <f ca="1">F26-Summary!E$5</f>
        <v>0.43538095025497031</v>
      </c>
      <c r="S26" s="1">
        <f ca="1">G26-Summary!F$5</f>
        <v>1.0363389565456536</v>
      </c>
      <c r="T26" s="1">
        <f t="shared" ca="1" si="2"/>
        <v>2.6672436154846595E-2</v>
      </c>
      <c r="U26" s="1">
        <f t="shared" ca="1" si="3"/>
        <v>0.45678967766300144</v>
      </c>
      <c r="V26" s="1">
        <f t="shared" ca="1" si="4"/>
        <v>0.4201144302306179</v>
      </c>
      <c r="X26" s="5">
        <f t="shared" ca="1" si="5"/>
        <v>2.7675344826197931E-2</v>
      </c>
      <c r="Y26" s="5">
        <f t="shared" ca="1" si="6"/>
        <v>2.6704916042571594E-2</v>
      </c>
    </row>
    <row r="27" spans="1:25" x14ac:dyDescent="0.25">
      <c r="A27">
        <v>10</v>
      </c>
      <c r="B27">
        <v>1755255654.27</v>
      </c>
      <c r="C27" s="1">
        <v>1.08009152107382E-4</v>
      </c>
      <c r="D27" s="1">
        <v>2.7481946279054301E-2</v>
      </c>
      <c r="E27" s="1">
        <v>0.47162009598114502</v>
      </c>
      <c r="F27" s="1">
        <v>0.433012984599427</v>
      </c>
      <c r="G27" s="1">
        <v>1.0314631428083301</v>
      </c>
      <c r="H27" s="1">
        <v>2.6643653213075501E-2</v>
      </c>
      <c r="I27" s="1">
        <v>0.45723407498311303</v>
      </c>
      <c r="J27" s="1">
        <v>0.41980461213618703</v>
      </c>
      <c r="L27" s="5">
        <f t="shared" si="0"/>
        <v>2.7456863251722904E-2</v>
      </c>
      <c r="M27" s="5">
        <f t="shared" si="1"/>
        <v>2.6619335303602828E-2</v>
      </c>
      <c r="O27" s="1">
        <f ca="1">C27-Summary!B$5</f>
        <v>1.1415911165464755E-4</v>
      </c>
      <c r="P27" s="1">
        <f ca="1">D27-Summary!C$5</f>
        <v>2.7487940440264085E-2</v>
      </c>
      <c r="Q27" s="1">
        <f ca="1">E27-Summary!D$5</f>
        <v>0.47157294419309537</v>
      </c>
      <c r="R27" s="1">
        <f ca="1">F27-Summary!E$5</f>
        <v>0.43297064559917731</v>
      </c>
      <c r="S27" s="1">
        <f ca="1">G27-Summary!F$5</f>
        <v>1.0313542316980937</v>
      </c>
      <c r="T27" s="1">
        <f t="shared" ca="1" si="2"/>
        <v>2.6652278718055984E-2</v>
      </c>
      <c r="U27" s="1">
        <f t="shared" ca="1" si="3"/>
        <v>0.45723664062216984</v>
      </c>
      <c r="V27" s="1">
        <f t="shared" ca="1" si="4"/>
        <v>0.41980789169430582</v>
      </c>
      <c r="X27" s="5">
        <f t="shared" ca="1" si="5"/>
        <v>2.7461429204300353E-2</v>
      </c>
      <c r="Y27" s="5">
        <f t="shared" ca="1" si="6"/>
        <v>2.6626573450991651E-2</v>
      </c>
    </row>
    <row r="28" spans="1:25" x14ac:dyDescent="0.25">
      <c r="A28">
        <v>11</v>
      </c>
      <c r="B28">
        <v>1755255660.2709999</v>
      </c>
      <c r="C28" s="1">
        <v>-4.0725581215262903E-5</v>
      </c>
      <c r="D28" s="1">
        <v>2.7315891209994801E-2</v>
      </c>
      <c r="E28" s="1">
        <v>0.468907559285904</v>
      </c>
      <c r="F28" s="1">
        <v>0.43052963919286003</v>
      </c>
      <c r="G28" s="1">
        <v>1.0255694115468701</v>
      </c>
      <c r="H28" s="1">
        <v>2.66348536748909E-2</v>
      </c>
      <c r="I28" s="1">
        <v>0.45721679489118999</v>
      </c>
      <c r="J28" s="1">
        <v>0.41979570992029802</v>
      </c>
      <c r="L28" s="5">
        <f t="shared" si="0"/>
        <v>2.7325348935074375E-2</v>
      </c>
      <c r="M28" s="5">
        <f t="shared" si="1"/>
        <v>2.6644075600752805E-2</v>
      </c>
      <c r="O28" s="1">
        <f ca="1">C28-Summary!B$5</f>
        <v>-3.4575621667997354E-5</v>
      </c>
      <c r="P28" s="1">
        <f ca="1">D28-Summary!C$5</f>
        <v>2.7321885371204585E-2</v>
      </c>
      <c r="Q28" s="1">
        <f ca="1">E28-Summary!D$5</f>
        <v>0.46886040749785435</v>
      </c>
      <c r="R28" s="1">
        <f ca="1">F28-Summary!E$5</f>
        <v>0.43048730019261033</v>
      </c>
      <c r="S28" s="1">
        <f ca="1">G28-Summary!F$5</f>
        <v>1.0254605004366337</v>
      </c>
      <c r="T28" s="1">
        <f t="shared" ca="1" si="2"/>
        <v>2.6643527819522179E-2</v>
      </c>
      <c r="U28" s="1">
        <f t="shared" ca="1" si="3"/>
        <v>0.45721937344072927</v>
      </c>
      <c r="V28" s="1">
        <f t="shared" ca="1" si="4"/>
        <v>0.41979900738186593</v>
      </c>
      <c r="X28" s="5">
        <f t="shared" ca="1" si="5"/>
        <v>2.7329914887651824E-2</v>
      </c>
      <c r="Y28" s="5">
        <f t="shared" ca="1" si="6"/>
        <v>2.6651357976260365E-2</v>
      </c>
    </row>
    <row r="29" spans="1:25" x14ac:dyDescent="0.25">
      <c r="A29">
        <v>12</v>
      </c>
      <c r="B29">
        <v>1755255666.2709999</v>
      </c>
      <c r="C29" s="1">
        <v>7.15249752631011E-5</v>
      </c>
      <c r="D29" s="1">
        <v>2.72627594307581E-2</v>
      </c>
      <c r="E29" s="1">
        <v>0.46837117433256598</v>
      </c>
      <c r="F29" s="1">
        <v>0.430703661825385</v>
      </c>
      <c r="G29" s="1">
        <v>1.0247192719829701</v>
      </c>
      <c r="H29" s="1">
        <v>2.66051007101691E-2</v>
      </c>
      <c r="I29" s="1">
        <v>0.45707267067028301</v>
      </c>
      <c r="J29" s="1">
        <v>0.42031381042723398</v>
      </c>
      <c r="L29" s="5">
        <f t="shared" si="0"/>
        <v>2.7246149144736984E-2</v>
      </c>
      <c r="M29" s="5">
        <f t="shared" si="1"/>
        <v>2.6588891113574948E-2</v>
      </c>
      <c r="O29" s="1">
        <f ca="1">C29-Summary!B$5</f>
        <v>7.767493481036665E-5</v>
      </c>
      <c r="P29" s="1">
        <f ca="1">D29-Summary!C$5</f>
        <v>2.7268753591967884E-2</v>
      </c>
      <c r="Q29" s="1">
        <f ca="1">E29-Summary!D$5</f>
        <v>0.46832402254451633</v>
      </c>
      <c r="R29" s="1">
        <f ca="1">F29-Summary!E$5</f>
        <v>0.43066132282513531</v>
      </c>
      <c r="S29" s="1">
        <f ca="1">G29-Summary!F$5</f>
        <v>1.0246103608727337</v>
      </c>
      <c r="T29" s="1">
        <f t="shared" ca="1" si="2"/>
        <v>2.6613778889314706E-2</v>
      </c>
      <c r="U29" s="1">
        <f t="shared" ca="1" si="3"/>
        <v>0.45707523603959205</v>
      </c>
      <c r="V29" s="1">
        <f t="shared" ca="1" si="4"/>
        <v>0.4203171656963437</v>
      </c>
      <c r="X29" s="5">
        <f t="shared" ca="1" si="5"/>
        <v>2.7250715097314433E-2</v>
      </c>
      <c r="Y29" s="5">
        <f t="shared" ca="1" si="6"/>
        <v>2.6596173665570839E-2</v>
      </c>
    </row>
    <row r="30" spans="1:25" x14ac:dyDescent="0.25">
      <c r="A30">
        <v>13</v>
      </c>
      <c r="B30">
        <v>1755255672.273</v>
      </c>
      <c r="C30" s="1">
        <v>2.4273163004845299E-4</v>
      </c>
      <c r="D30" s="1">
        <v>2.7292171315678199E-2</v>
      </c>
      <c r="E30" s="1">
        <v>0.46472498950195701</v>
      </c>
      <c r="F30" s="1">
        <v>0.42684329867167697</v>
      </c>
      <c r="G30" s="1">
        <v>1.01705559114038</v>
      </c>
      <c r="H30" s="1">
        <v>2.68344931716827E-2</v>
      </c>
      <c r="I30" s="1">
        <v>0.456931748421815</v>
      </c>
      <c r="J30" s="1">
        <v>0.41968531748896398</v>
      </c>
      <c r="L30" s="5">
        <f t="shared" si="0"/>
        <v>2.7235801610038378E-2</v>
      </c>
      <c r="M30" s="5">
        <f t="shared" si="1"/>
        <v>2.6779068762111679E-2</v>
      </c>
      <c r="O30" s="1">
        <f ca="1">C30-Summary!B$5</f>
        <v>2.4888158959571855E-4</v>
      </c>
      <c r="P30" s="1">
        <f ca="1">D30-Summary!C$5</f>
        <v>2.7298165476887983E-2</v>
      </c>
      <c r="Q30" s="1">
        <f ca="1">E30-Summary!D$5</f>
        <v>0.46467783771390736</v>
      </c>
      <c r="R30" s="1">
        <f ca="1">F30-Summary!E$5</f>
        <v>0.42680095967142728</v>
      </c>
      <c r="S30" s="1">
        <f ca="1">G30-Summary!F$5</f>
        <v>1.0169466800301437</v>
      </c>
      <c r="T30" s="1">
        <f t="shared" ca="1" si="2"/>
        <v>2.684326131639353E-2</v>
      </c>
      <c r="U30" s="1">
        <f t="shared" ca="1" si="3"/>
        <v>0.45693431803143669</v>
      </c>
      <c r="V30" s="1">
        <f t="shared" ca="1" si="4"/>
        <v>0.41968863073408758</v>
      </c>
      <c r="X30" s="5">
        <f t="shared" ca="1" si="5"/>
        <v>2.7240367562615827E-2</v>
      </c>
      <c r="Y30" s="5">
        <f t="shared" ca="1" si="6"/>
        <v>2.678642656251003E-2</v>
      </c>
    </row>
    <row r="31" spans="1:25" x14ac:dyDescent="0.25">
      <c r="A31">
        <v>14</v>
      </c>
      <c r="B31">
        <v>1755255679.273</v>
      </c>
      <c r="C31" s="1">
        <v>-1.2303455135291301E-4</v>
      </c>
      <c r="D31" s="1">
        <v>2.6155227619642601E-2</v>
      </c>
      <c r="E31" s="1">
        <v>0.45300573552656298</v>
      </c>
      <c r="F31" s="1">
        <v>0.41631811660794799</v>
      </c>
      <c r="G31" s="1">
        <v>0.99113873430570198</v>
      </c>
      <c r="H31" s="1">
        <v>2.6389068164069399E-2</v>
      </c>
      <c r="I31" s="1">
        <v>0.45705582866146</v>
      </c>
      <c r="J31" s="1">
        <v>0.42004020446197199</v>
      </c>
      <c r="L31" s="5">
        <f t="shared" si="0"/>
        <v>2.6183800004057053E-2</v>
      </c>
      <c r="M31" s="5">
        <f t="shared" si="1"/>
        <v>2.6417895999593786E-2</v>
      </c>
      <c r="O31" s="1">
        <f ca="1">C31-Summary!B$5</f>
        <v>-1.1688459180564746E-4</v>
      </c>
      <c r="P31" s="1">
        <f ca="1">D31-Summary!C$5</f>
        <v>2.6161221780852385E-2</v>
      </c>
      <c r="Q31" s="1">
        <f ca="1">E31-Summary!D$5</f>
        <v>0.45295858373851333</v>
      </c>
      <c r="R31" s="1">
        <f ca="1">F31-Summary!E$5</f>
        <v>0.41627577760769829</v>
      </c>
      <c r="S31" s="1">
        <f ca="1">G31-Summary!F$5</f>
        <v>0.99102982319546573</v>
      </c>
      <c r="T31" s="1">
        <f t="shared" ca="1" si="2"/>
        <v>2.6398016657559736E-2</v>
      </c>
      <c r="U31" s="1">
        <f t="shared" ca="1" si="3"/>
        <v>0.45705847910610664</v>
      </c>
      <c r="V31" s="1">
        <f t="shared" ca="1" si="4"/>
        <v>0.42004364335420624</v>
      </c>
      <c r="X31" s="5">
        <f t="shared" ca="1" si="5"/>
        <v>2.6188365956634502E-2</v>
      </c>
      <c r="Y31" s="5">
        <f t="shared" ca="1" si="6"/>
        <v>2.6425406525298119E-2</v>
      </c>
    </row>
    <row r="32" spans="1:25" x14ac:dyDescent="0.25">
      <c r="A32">
        <v>15</v>
      </c>
      <c r="B32">
        <v>1755255685.2739999</v>
      </c>
      <c r="C32" s="1">
        <v>-8.8428206181765198E-5</v>
      </c>
      <c r="D32" s="1">
        <v>2.63040280093601E-2</v>
      </c>
      <c r="E32" s="1">
        <v>0.45203027529497802</v>
      </c>
      <c r="F32" s="1">
        <v>0.41536902408582599</v>
      </c>
      <c r="G32" s="1">
        <v>0.98951366812596397</v>
      </c>
      <c r="H32" s="1">
        <v>2.6582783903508E-2</v>
      </c>
      <c r="I32" s="1">
        <v>0.456820648219116</v>
      </c>
      <c r="J32" s="1">
        <v>0.419770880853512</v>
      </c>
      <c r="L32" s="5">
        <f t="shared" si="0"/>
        <v>2.6324563742390561E-2</v>
      </c>
      <c r="M32" s="5">
        <f t="shared" si="1"/>
        <v>2.6603537263155293E-2</v>
      </c>
      <c r="O32" s="1">
        <f ca="1">C32-Summary!B$5</f>
        <v>-8.2278246634499648E-5</v>
      </c>
      <c r="P32" s="1">
        <f ca="1">D32-Summary!C$5</f>
        <v>2.6310022170569883E-2</v>
      </c>
      <c r="Q32" s="1">
        <f ca="1">E32-Summary!D$5</f>
        <v>0.45198312350692837</v>
      </c>
      <c r="R32" s="1">
        <f ca="1">F32-Summary!E$5</f>
        <v>0.4153266850855763</v>
      </c>
      <c r="S32" s="1">
        <f ca="1">G32-Summary!F$5</f>
        <v>0.98940475701572772</v>
      </c>
      <c r="T32" s="1">
        <f t="shared" ca="1" si="2"/>
        <v>2.6591768418343733E-2</v>
      </c>
      <c r="U32" s="1">
        <f t="shared" ca="1" si="3"/>
        <v>0.45682327712898146</v>
      </c>
      <c r="V32" s="1">
        <f t="shared" ca="1" si="4"/>
        <v>0.41977429574757363</v>
      </c>
      <c r="X32" s="5">
        <f t="shared" ca="1" si="5"/>
        <v>2.6329129694968006E-2</v>
      </c>
      <c r="Y32" s="5">
        <f t="shared" ca="1" si="6"/>
        <v>2.6611080559570701E-2</v>
      </c>
    </row>
    <row r="33" spans="1:25" x14ac:dyDescent="0.25">
      <c r="A33">
        <v>16</v>
      </c>
      <c r="B33">
        <v>1755255691.27</v>
      </c>
      <c r="C33" s="1">
        <v>6.1234809978494802E-5</v>
      </c>
      <c r="D33" s="1">
        <v>2.70777690879326E-2</v>
      </c>
      <c r="E33" s="1">
        <v>0.46176313050443901</v>
      </c>
      <c r="F33" s="1">
        <v>0.424314551371205</v>
      </c>
      <c r="G33" s="1">
        <v>1.01064786290881</v>
      </c>
      <c r="H33" s="1">
        <v>2.6792486366119899E-2</v>
      </c>
      <c r="I33" s="1">
        <v>0.45689814172802801</v>
      </c>
      <c r="J33" s="1">
        <v>0.419844108857022</v>
      </c>
      <c r="L33" s="5">
        <f t="shared" si="0"/>
        <v>2.706354849289639E-2</v>
      </c>
      <c r="M33" s="5">
        <f t="shared" si="1"/>
        <v>2.6778415594728579E-2</v>
      </c>
      <c r="O33" s="1">
        <f ca="1">C33-Summary!B$5</f>
        <v>6.7384769525760351E-5</v>
      </c>
      <c r="P33" s="1">
        <f ca="1">D33-Summary!C$5</f>
        <v>2.7083763249142384E-2</v>
      </c>
      <c r="Q33" s="1">
        <f ca="1">E33-Summary!D$5</f>
        <v>0.46171597871638936</v>
      </c>
      <c r="R33" s="1">
        <f ca="1">F33-Summary!E$5</f>
        <v>0.4242722123709553</v>
      </c>
      <c r="S33" s="1">
        <f ca="1">G33-Summary!F$5</f>
        <v>1.0105389517985737</v>
      </c>
      <c r="T33" s="1">
        <f t="shared" ca="1" si="2"/>
        <v>2.680130558148032E-2</v>
      </c>
      <c r="U33" s="1">
        <f t="shared" ca="1" si="3"/>
        <v>0.45690072400932169</v>
      </c>
      <c r="V33" s="1">
        <f t="shared" ca="1" si="4"/>
        <v>0.41984746022489161</v>
      </c>
      <c r="X33" s="5">
        <f t="shared" ca="1" si="5"/>
        <v>2.7068114445473839E-2</v>
      </c>
      <c r="Y33" s="5">
        <f t="shared" ca="1" si="6"/>
        <v>2.678581997982123E-2</v>
      </c>
    </row>
    <row r="34" spans="1:25" x14ac:dyDescent="0.25">
      <c r="A34">
        <v>17</v>
      </c>
      <c r="B34">
        <v>1755255697.2720001</v>
      </c>
      <c r="C34" s="1">
        <v>1.7349695124393099E-4</v>
      </c>
      <c r="D34" s="1">
        <v>2.7290273748521301E-2</v>
      </c>
      <c r="E34" s="1">
        <v>0.46805721475012402</v>
      </c>
      <c r="F34" s="1">
        <v>0.429500900729618</v>
      </c>
      <c r="G34" s="1">
        <v>1.02295876431476</v>
      </c>
      <c r="H34" s="1">
        <v>2.6677784775422202E-2</v>
      </c>
      <c r="I34" s="1">
        <v>0.45755237755223999</v>
      </c>
      <c r="J34" s="1">
        <v>0.419861401761702</v>
      </c>
      <c r="L34" s="5">
        <f t="shared" si="0"/>
        <v>2.7249982452042659E-2</v>
      </c>
      <c r="M34" s="5">
        <f t="shared" si="1"/>
        <v>2.6638397756234441E-2</v>
      </c>
      <c r="O34" s="1">
        <f ca="1">C34-Summary!B$5</f>
        <v>1.7964691079119653E-4</v>
      </c>
      <c r="P34" s="1">
        <f ca="1">D34-Summary!C$5</f>
        <v>2.7296267909731085E-2</v>
      </c>
      <c r="Q34" s="1">
        <f ca="1">E34-Summary!D$5</f>
        <v>0.46801006296207437</v>
      </c>
      <c r="R34" s="1">
        <f ca="1">F34-Summary!E$5</f>
        <v>0.4294585617293683</v>
      </c>
      <c r="S34" s="1">
        <f ca="1">G34-Summary!F$5</f>
        <v>1.0228498532045236</v>
      </c>
      <c r="T34" s="1">
        <f t="shared" ca="1" si="2"/>
        <v>2.6686485630528872E-2</v>
      </c>
      <c r="U34" s="1">
        <f t="shared" ca="1" si="3"/>
        <v>0.45755499841528902</v>
      </c>
      <c r="V34" s="1">
        <f t="shared" ca="1" si="4"/>
        <v>0.41986471463421726</v>
      </c>
      <c r="X34" s="5">
        <f t="shared" ca="1" si="5"/>
        <v>2.7254548404620105E-2</v>
      </c>
      <c r="Y34" s="5">
        <f t="shared" ca="1" si="6"/>
        <v>2.6645698114179061E-2</v>
      </c>
    </row>
    <row r="35" spans="1:25" x14ac:dyDescent="0.25">
      <c r="A35">
        <v>18</v>
      </c>
      <c r="B35">
        <v>1755255703.273</v>
      </c>
      <c r="C35" s="1">
        <v>-5.0393127350474397E-7</v>
      </c>
      <c r="D35" s="1">
        <v>2.7045517877039599E-2</v>
      </c>
      <c r="E35" s="1">
        <v>0.46382947535018998</v>
      </c>
      <c r="F35" s="1">
        <v>0.42599903140811801</v>
      </c>
      <c r="G35" s="1">
        <v>1.01511019271963</v>
      </c>
      <c r="H35" s="1">
        <v>2.6642937949997898E-2</v>
      </c>
      <c r="I35" s="1">
        <v>0.45692524681239</v>
      </c>
      <c r="J35" s="1">
        <v>0.41965791937011598</v>
      </c>
      <c r="L35" s="5">
        <f t="shared" si="0"/>
        <v>2.7045634905288222E-2</v>
      </c>
      <c r="M35" s="5">
        <f t="shared" si="1"/>
        <v>2.6643053236249135E-2</v>
      </c>
      <c r="O35" s="1">
        <f ca="1">C35-Summary!B$5</f>
        <v>5.6460282737608052E-6</v>
      </c>
      <c r="P35" s="1">
        <f ca="1">D35-Summary!C$5</f>
        <v>2.7051512038249383E-2</v>
      </c>
      <c r="Q35" s="1">
        <f ca="1">E35-Summary!D$5</f>
        <v>0.46378232356214033</v>
      </c>
      <c r="R35" s="1">
        <f ca="1">F35-Summary!E$5</f>
        <v>0.42595669240786832</v>
      </c>
      <c r="S35" s="1">
        <f ca="1">G35-Summary!F$5</f>
        <v>1.0150012816093936</v>
      </c>
      <c r="T35" s="1">
        <f t="shared" ca="1" si="2"/>
        <v>2.6651702345987488E-2</v>
      </c>
      <c r="U35" s="1">
        <f t="shared" ca="1" si="3"/>
        <v>0.45692782064941201</v>
      </c>
      <c r="V35" s="1">
        <f t="shared" ca="1" si="4"/>
        <v>0.4196612360257006</v>
      </c>
      <c r="X35" s="5">
        <f t="shared" ca="1" si="5"/>
        <v>2.7050200857865671E-2</v>
      </c>
      <c r="Y35" s="5">
        <f t="shared" ca="1" si="6"/>
        <v>2.6650410544284901E-2</v>
      </c>
    </row>
    <row r="36" spans="1:25" x14ac:dyDescent="0.25">
      <c r="A36">
        <v>19</v>
      </c>
      <c r="B36">
        <v>1755255709.273</v>
      </c>
      <c r="C36" s="1">
        <v>-5.1809514431172804E-6</v>
      </c>
      <c r="D36" s="1">
        <v>2.70635404838677E-2</v>
      </c>
      <c r="E36" s="1">
        <v>0.464883295784703</v>
      </c>
      <c r="F36" s="1">
        <v>0.42715263136445503</v>
      </c>
      <c r="G36" s="1">
        <v>1.01773190378873</v>
      </c>
      <c r="H36" s="1">
        <v>2.6592013459652401E-2</v>
      </c>
      <c r="I36" s="1">
        <v>1.15E-3</v>
      </c>
      <c r="J36" s="1">
        <v>0.41971036750865698</v>
      </c>
      <c r="L36" s="5">
        <f t="shared" si="0"/>
        <v>2.7064743659192335E-2</v>
      </c>
      <c r="M36" s="5">
        <f t="shared" si="1"/>
        <v>2.6593195672099789E-2</v>
      </c>
      <c r="O36" s="1">
        <v>2.31E-4</v>
      </c>
      <c r="P36" s="1">
        <f ca="1">D36-Summary!C$5</f>
        <v>2.7069534645077484E-2</v>
      </c>
      <c r="Q36" s="1">
        <f ca="1">E36-Summary!D$5</f>
        <v>0.46483614399665335</v>
      </c>
      <c r="R36" s="1">
        <f ca="1">F36-Summary!E$5</f>
        <v>0.42711029236420534</v>
      </c>
      <c r="S36" s="1">
        <f ca="1">G36-Summary!F$5</f>
        <v>1.0176229926784937</v>
      </c>
      <c r="T36" s="1">
        <f t="shared" ca="1" si="2"/>
        <v>2.660074982565748E-2</v>
      </c>
      <c r="U36" s="1">
        <v>2.7599999999999999E-4</v>
      </c>
      <c r="V36" s="1">
        <f t="shared" ca="1" si="4"/>
        <v>0.41971368123277647</v>
      </c>
      <c r="X36" s="5">
        <f t="shared" ca="1" si="5"/>
        <v>2.7015889382611281E-2</v>
      </c>
      <c r="Y36" s="5">
        <f t="shared" ca="1" si="6"/>
        <v>2.6548033581181713E-2</v>
      </c>
    </row>
    <row r="37" spans="1:25" x14ac:dyDescent="0.25">
      <c r="A37">
        <v>20</v>
      </c>
      <c r="B37">
        <v>1755255715.2720001</v>
      </c>
      <c r="C37" s="1">
        <v>4.3461140541364797E-5</v>
      </c>
      <c r="D37" s="1">
        <v>2.69762761564518E-2</v>
      </c>
      <c r="E37" s="1">
        <v>0.46206730404235102</v>
      </c>
      <c r="F37" s="1">
        <v>0.42453893639814</v>
      </c>
      <c r="G37" s="1">
        <v>1.0112612392309701</v>
      </c>
      <c r="H37" s="1">
        <v>2.6675872771477201E-2</v>
      </c>
      <c r="I37" s="1">
        <v>0.45692179836115998</v>
      </c>
      <c r="J37" s="1">
        <v>0.41981134046133001</v>
      </c>
      <c r="L37" s="5">
        <f t="shared" si="0"/>
        <v>2.6966183150861227E-2</v>
      </c>
      <c r="M37" s="5">
        <f t="shared" si="1"/>
        <v>2.6665892159940884E-2</v>
      </c>
      <c r="O37" s="1">
        <f ca="1">C37-Summary!B$5</f>
        <v>4.9611100088630346E-5</v>
      </c>
      <c r="P37" s="1">
        <f ca="1">D37-Summary!C$5</f>
        <v>2.6982270317661584E-2</v>
      </c>
      <c r="Q37" s="1">
        <f ca="1">E37-Summary!D$5</f>
        <v>0.46202015225430138</v>
      </c>
      <c r="R37" s="1">
        <f ca="1">F37-Summary!E$5</f>
        <v>0.42449659739789031</v>
      </c>
      <c r="S37" s="1">
        <f ca="1">G37-Summary!F$5</f>
        <v>1.0111523281207337</v>
      </c>
      <c r="T37" s="1">
        <f t="shared" ca="1" si="2"/>
        <v>2.6684674076564895E-2</v>
      </c>
      <c r="U37" s="1">
        <f t="shared" ca="1" si="3"/>
        <v>0.4569243816240664</v>
      </c>
      <c r="V37" s="1">
        <f t="shared" ca="1" si="4"/>
        <v>0.41981468626674073</v>
      </c>
      <c r="X37" s="5">
        <f ca="1">P37-1/$R$1*$N$7/$N$6*O37</f>
        <v>2.6970749103438676E-2</v>
      </c>
      <c r="Y37" s="5">
        <f ca="1">X37/S37</f>
        <v>2.6673279933563394E-2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1.67175489307952E-5</v>
      </c>
      <c r="D40" s="1">
        <v>2.7177968264480001E-2</v>
      </c>
      <c r="E40" s="1">
        <v>0.46608760465624399</v>
      </c>
      <c r="F40" s="1">
        <v>0.42820401006298803</v>
      </c>
      <c r="G40" s="1">
        <v>1.01980940408378</v>
      </c>
      <c r="H40" s="1">
        <v>2.66497934446524E-2</v>
      </c>
      <c r="I40" s="1">
        <v>0.45703339385279701</v>
      </c>
      <c r="J40" s="1">
        <v>0.419886075239775</v>
      </c>
      <c r="L40">
        <f>AVERAGE(L18:L37)</f>
        <v>2.7174085938505167E-2</v>
      </c>
      <c r="M40">
        <f t="shared" ref="M40:Y40" si="7">AVERAGE(M18:M37)</f>
        <v>2.6646024046705297E-2</v>
      </c>
      <c r="O40">
        <f t="shared" ca="1" si="7"/>
        <v>3.4369058072853373E-5</v>
      </c>
      <c r="P40">
        <f t="shared" ca="1" si="7"/>
        <v>2.7183962425689778E-2</v>
      </c>
      <c r="Q40">
        <f t="shared" ca="1" si="7"/>
        <v>0.46604045286819379</v>
      </c>
      <c r="R40">
        <f t="shared" ca="1" si="7"/>
        <v>0.4281616710627385</v>
      </c>
      <c r="S40">
        <f t="shared" ca="1" si="7"/>
        <v>1.0197004929735449</v>
      </c>
      <c r="T40">
        <f t="shared" ca="1" si="7"/>
        <v>2.6658519528463258E-2</v>
      </c>
      <c r="U40">
        <f t="shared" ca="1" si="7"/>
        <v>0.43421045751237808</v>
      </c>
      <c r="V40">
        <f t="shared" ca="1" si="7"/>
        <v>0.41988940147846449</v>
      </c>
      <c r="X40">
        <f t="shared" ca="1" si="7"/>
        <v>2.7175980879624695E-2</v>
      </c>
      <c r="Y40">
        <f t="shared" ca="1" si="7"/>
        <v>2.6650724140325766E-2</v>
      </c>
    </row>
    <row r="41" spans="1:25" x14ac:dyDescent="0.25">
      <c r="A41" t="s">
        <v>38</v>
      </c>
      <c r="B41" t="s">
        <v>42</v>
      </c>
      <c r="C41" s="1">
        <v>191.509762463979</v>
      </c>
      <c r="D41" s="1">
        <v>0.31858737575553397</v>
      </c>
      <c r="E41" s="1">
        <v>0.28917644911065898</v>
      </c>
      <c r="F41" s="1">
        <v>0.28754564149391498</v>
      </c>
      <c r="G41" s="1">
        <v>0.28633140069379498</v>
      </c>
      <c r="H41" s="1">
        <v>0.10113925275636899</v>
      </c>
      <c r="I41" s="1">
        <v>1.3468767695992499E-2</v>
      </c>
      <c r="J41" s="1">
        <v>9.5522258704743394E-3</v>
      </c>
      <c r="L41">
        <f>STDEV(L18:L37)/SQRT(COUNT(L18:L37))/L40</f>
        <v>3.1840621380108411E-3</v>
      </c>
      <c r="M41">
        <f t="shared" ref="M41:Y41" si="8">STDEV(M18:M37)/SQRT(COUNT(M18:M37))/M40</f>
        <v>1.0678271005481463E-3</v>
      </c>
      <c r="O41">
        <f t="shared" ca="1" si="8"/>
        <v>0.97841160144573414</v>
      </c>
      <c r="P41">
        <f t="shared" ca="1" si="8"/>
        <v>3.1851712609657452E-3</v>
      </c>
      <c r="Q41">
        <f t="shared" ca="1" si="8"/>
        <v>2.8920570662801393E-3</v>
      </c>
      <c r="R41">
        <f t="shared" ca="1" si="8"/>
        <v>2.8757407560142767E-3</v>
      </c>
      <c r="S41">
        <f t="shared" ca="1" si="8"/>
        <v>2.863619828803593E-3</v>
      </c>
      <c r="T41">
        <f t="shared" ca="1" si="8"/>
        <v>1.0109984528686405E-3</v>
      </c>
      <c r="U41">
        <f t="shared" ca="1" si="8"/>
        <v>5.2598306767191377E-2</v>
      </c>
      <c r="V41">
        <f t="shared" ca="1" si="8"/>
        <v>9.5529273981380809E-5</v>
      </c>
      <c r="X41">
        <f t="shared" ca="1" si="8"/>
        <v>3.1918841577286247E-3</v>
      </c>
      <c r="Y41">
        <f t="shared" ca="1" si="8"/>
        <v>1.0817095722508747E-3</v>
      </c>
    </row>
    <row r="42" spans="1:25" x14ac:dyDescent="0.25">
      <c r="A42" t="s">
        <v>38</v>
      </c>
      <c r="B42" t="s">
        <v>41</v>
      </c>
      <c r="C42" s="1">
        <v>3.2015738247165498E-5</v>
      </c>
      <c r="D42" s="1">
        <v>8.6585575877478799E-5</v>
      </c>
      <c r="E42" s="1">
        <v>1.3478155848898499E-3</v>
      </c>
      <c r="F42" s="1">
        <v>1.2312819676382899E-3</v>
      </c>
      <c r="G42" s="1">
        <v>2.9200345511201501E-3</v>
      </c>
      <c r="H42" s="1">
        <v>2.69534019510374E-5</v>
      </c>
      <c r="I42" s="1">
        <v>6.1556766111143903E-5</v>
      </c>
      <c r="J42" s="1">
        <v>4.0108466305573198E-5</v>
      </c>
    </row>
    <row r="43" spans="1:25" x14ac:dyDescent="0.25">
      <c r="A43" t="s">
        <v>38</v>
      </c>
      <c r="B43" t="s">
        <v>40</v>
      </c>
      <c r="C43" s="1">
        <v>856.45769444859104</v>
      </c>
      <c r="D43" s="1">
        <v>1.4247660579252801</v>
      </c>
      <c r="E43" s="1">
        <v>1.29323639540688</v>
      </c>
      <c r="F43" s="1">
        <v>1.2859432020283501</v>
      </c>
      <c r="G43" s="1">
        <v>1.28051295208811</v>
      </c>
      <c r="H43" s="1">
        <v>0.452308488713551</v>
      </c>
      <c r="I43" s="1">
        <v>6.0234160282785103E-2</v>
      </c>
      <c r="J43" s="1">
        <v>4.2718852765625398E-2</v>
      </c>
    </row>
    <row r="44" spans="1:25" x14ac:dyDescent="0.25">
      <c r="A44" t="s">
        <v>38</v>
      </c>
      <c r="B44" t="s">
        <v>39</v>
      </c>
      <c r="C44" s="1">
        <v>1.43178734141004E-4</v>
      </c>
      <c r="D44" s="1">
        <v>3.8722246706601699E-4</v>
      </c>
      <c r="E44" s="1">
        <v>6.0276145378946999E-3</v>
      </c>
      <c r="F44" s="1">
        <v>5.5064603582178299E-3</v>
      </c>
      <c r="G44" s="1">
        <v>1.30587915059055E-2</v>
      </c>
      <c r="H44" s="1">
        <v>1.2053927797479E-4</v>
      </c>
      <c r="I44" s="1">
        <v>2.7529022699914602E-4</v>
      </c>
      <c r="J44" s="1">
        <v>1.79370514265043E-4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390A-FF44-440C-9093-2BF1CECE9ECE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0.99050175959530484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1.0205686764779798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1.0093998352633851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1.0046856613491675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1755258095.2720001</v>
      </c>
      <c r="C18" s="1">
        <v>3.7130524390184899E-5</v>
      </c>
      <c r="D18" s="1">
        <v>2.7288539064590198E-2</v>
      </c>
      <c r="E18" s="1">
        <v>0.46939222244562201</v>
      </c>
      <c r="F18" s="1">
        <v>0.43149252475028699</v>
      </c>
      <c r="G18" s="1">
        <v>1.0276710903158</v>
      </c>
      <c r="H18" s="1">
        <v>2.6553767369484501E-2</v>
      </c>
      <c r="I18" s="1">
        <v>0.45675335899677699</v>
      </c>
      <c r="J18" s="1">
        <v>0.41987414924525202</v>
      </c>
      <c r="L18" s="5">
        <f>D18-1/$R$1*$N$7/$N$6*C18</f>
        <v>2.7279914389067336E-2</v>
      </c>
      <c r="M18" s="5">
        <f>L18/G18</f>
        <v>2.6545374922130299E-2</v>
      </c>
      <c r="O18" s="1">
        <f ca="1">C18-Summary!B$5</f>
        <v>4.3280483937450448E-5</v>
      </c>
      <c r="P18" s="1">
        <f ca="1">D18-Summary!C$5</f>
        <v>2.7294533225799982E-2</v>
      </c>
      <c r="Q18" s="1">
        <f ca="1">E18-Summary!D$5</f>
        <v>0.46934507065757236</v>
      </c>
      <c r="R18" s="1">
        <f ca="1">F18-Summary!E$5</f>
        <v>0.4314501857500373</v>
      </c>
      <c r="S18" s="1">
        <f ca="1">G18-Summary!F$5</f>
        <v>1.0275621792055636</v>
      </c>
      <c r="T18" s="1">
        <f ca="1">P18/S18</f>
        <v>2.656241517851711E-2</v>
      </c>
      <c r="U18" s="1">
        <f ca="1">Q18/S18</f>
        <v>0.45675588315291621</v>
      </c>
      <c r="V18" s="1">
        <f ca="1">R18/S18</f>
        <v>0.41987744827627194</v>
      </c>
      <c r="X18" s="5">
        <f ca="1">P18-1/$R$1*$N$7/$N$6*O18</f>
        <v>2.7284480038117787E-2</v>
      </c>
      <c r="Y18" s="5">
        <f ca="1">X18/S18</f>
        <v>2.6552631646303063E-2</v>
      </c>
    </row>
    <row r="19" spans="1:25" x14ac:dyDescent="0.25">
      <c r="A19">
        <v>2</v>
      </c>
      <c r="B19">
        <v>1755258102.2709999</v>
      </c>
      <c r="C19" s="1">
        <v>1.38166738498992E-4</v>
      </c>
      <c r="D19" s="1">
        <v>2.7307514772290001E-2</v>
      </c>
      <c r="E19" s="1">
        <v>0.46448215520181602</v>
      </c>
      <c r="F19" s="1">
        <v>0.42672206158673598</v>
      </c>
      <c r="G19" s="1">
        <v>1.01632521186318</v>
      </c>
      <c r="H19" s="1">
        <v>2.68688747002826E-2</v>
      </c>
      <c r="I19" s="1">
        <v>0.45702118749007797</v>
      </c>
      <c r="J19" s="1">
        <v>0.41986763351510997</v>
      </c>
      <c r="L19" s="5">
        <f t="shared" ref="L19:L37" si="0">D19-1/$R$1*$N$7/$N$6*C19</f>
        <v>2.7275421412253299E-2</v>
      </c>
      <c r="M19" s="5">
        <f t="shared" ref="M19:M37" si="1">L19/G19</f>
        <v>2.6837296855256185E-2</v>
      </c>
      <c r="O19" s="1">
        <f ca="1">C19-Summary!B$5</f>
        <v>1.4431669804625753E-4</v>
      </c>
      <c r="P19" s="1">
        <f ca="1">D19-Summary!C$5</f>
        <v>2.7313508933499785E-2</v>
      </c>
      <c r="Q19" s="1">
        <f ca="1">E19-Summary!D$5</f>
        <v>0.46443500341376637</v>
      </c>
      <c r="R19" s="1">
        <f ca="1">F19-Summary!E$5</f>
        <v>0.42667972258648629</v>
      </c>
      <c r="S19" s="1">
        <f ca="1">G19-Summary!F$5</f>
        <v>1.0162163007529437</v>
      </c>
      <c r="T19" s="1">
        <f t="shared" ref="T19:T37" ca="1" si="2">P19/S19</f>
        <v>2.6877652831648564E-2</v>
      </c>
      <c r="U19" s="1">
        <f t="shared" ref="U19:U37" ca="1" si="3">Q19/S19</f>
        <v>0.4570237685320076</v>
      </c>
      <c r="V19" s="1">
        <f t="shared" ref="V19:V37" ca="1" si="4">R19/S19</f>
        <v>0.4198709686809266</v>
      </c>
      <c r="X19" s="5">
        <f t="shared" ref="X19:X36" ca="1" si="5">P19-1/$R$1*$N$7/$N$6*O19</f>
        <v>2.7279987061303749E-2</v>
      </c>
      <c r="Y19" s="5">
        <f t="shared" ref="Y19:Y36" ca="1" si="6">X19/S19</f>
        <v>2.6844665885689126E-2</v>
      </c>
    </row>
    <row r="20" spans="1:25" x14ac:dyDescent="0.25">
      <c r="A20">
        <v>3</v>
      </c>
      <c r="B20">
        <v>1755258108.2709999</v>
      </c>
      <c r="C20" s="1">
        <v>1.2226220483494901E-4</v>
      </c>
      <c r="D20" s="1">
        <v>2.66615951589626E-2</v>
      </c>
      <c r="E20" s="1">
        <v>0.45735022855798502</v>
      </c>
      <c r="F20" s="1">
        <v>0.41997215467926502</v>
      </c>
      <c r="G20" s="1">
        <v>1.00014160932546</v>
      </c>
      <c r="H20" s="1">
        <v>2.6657820163031001E-2</v>
      </c>
      <c r="I20" s="1">
        <v>0.457285472670655</v>
      </c>
      <c r="J20" s="1">
        <v>0.41991269112632001</v>
      </c>
      <c r="L20" s="5">
        <f t="shared" si="0"/>
        <v>2.663319610285636E-2</v>
      </c>
      <c r="M20" s="5">
        <f t="shared" si="1"/>
        <v>2.6629425127926605E-2</v>
      </c>
      <c r="O20" s="1">
        <f ca="1">C20-Summary!B$5</f>
        <v>1.2841216438221455E-4</v>
      </c>
      <c r="P20" s="1">
        <f ca="1">D20-Summary!C$5</f>
        <v>2.6667589320172384E-2</v>
      </c>
      <c r="Q20" s="1">
        <f ca="1">E20-Summary!D$5</f>
        <v>0.45730307676993537</v>
      </c>
      <c r="R20" s="1">
        <f ca="1">F20-Summary!E$5</f>
        <v>0.41992981567901533</v>
      </c>
      <c r="S20" s="1">
        <f ca="1">G20-Summary!F$5</f>
        <v>1.0000326982152237</v>
      </c>
      <c r="T20" s="1">
        <f t="shared" ca="1" si="2"/>
        <v>2.6666717366108639E-2</v>
      </c>
      <c r="U20" s="1">
        <f t="shared" ca="1" si="3"/>
        <v>0.45728812426442894</v>
      </c>
      <c r="V20" s="1">
        <f t="shared" ca="1" si="4"/>
        <v>0.41991608517248646</v>
      </c>
      <c r="X20" s="5">
        <f t="shared" ca="1" si="5"/>
        <v>2.6637761751906811E-2</v>
      </c>
      <c r="Y20" s="5">
        <f t="shared" ca="1" si="6"/>
        <v>2.6636890773119423E-2</v>
      </c>
    </row>
    <row r="21" spans="1:25" x14ac:dyDescent="0.25">
      <c r="A21">
        <v>4</v>
      </c>
      <c r="B21">
        <v>1755258114.273</v>
      </c>
      <c r="C21" s="1">
        <v>4.9291743957510098E-5</v>
      </c>
      <c r="D21" s="1">
        <v>2.6663491519933601E-2</v>
      </c>
      <c r="E21" s="1">
        <v>0.45768100446141402</v>
      </c>
      <c r="F21" s="1">
        <v>0.42058666794201699</v>
      </c>
      <c r="G21" s="1">
        <v>1.0012291629619301</v>
      </c>
      <c r="H21" s="1">
        <v>2.6630757978578199E-2</v>
      </c>
      <c r="I21" s="1">
        <v>0.45711913055694298</v>
      </c>
      <c r="J21" s="1">
        <v>0.42007033304722902</v>
      </c>
      <c r="L21" s="5">
        <f t="shared" si="0"/>
        <v>2.6652042037208227E-2</v>
      </c>
      <c r="M21" s="5">
        <f t="shared" si="1"/>
        <v>2.6619322551855815E-2</v>
      </c>
      <c r="O21" s="1">
        <f ca="1">C21-Summary!B$5</f>
        <v>5.5441703504775647E-5</v>
      </c>
      <c r="P21" s="1">
        <f ca="1">D21-Summary!C$5</f>
        <v>2.6669485681143384E-2</v>
      </c>
      <c r="Q21" s="1">
        <f ca="1">E21-Summary!D$5</f>
        <v>0.45763385267336437</v>
      </c>
      <c r="R21" s="1">
        <f ca="1">F21-Summary!E$5</f>
        <v>0.4205443289417673</v>
      </c>
      <c r="S21" s="1">
        <f ca="1">G21-Summary!F$5</f>
        <v>1.0011202518516937</v>
      </c>
      <c r="T21" s="1">
        <f t="shared" ca="1" si="2"/>
        <v>2.6639642572223392E-2</v>
      </c>
      <c r="U21" s="1">
        <f t="shared" ca="1" si="3"/>
        <v>0.45712176117395975</v>
      </c>
      <c r="V21" s="1">
        <f t="shared" ca="1" si="4"/>
        <v>0.42007374055606145</v>
      </c>
      <c r="X21" s="5">
        <f t="shared" ca="1" si="5"/>
        <v>2.6656607686258677E-2</v>
      </c>
      <c r="Y21" s="5">
        <f t="shared" ca="1" si="6"/>
        <v>2.6626778987792962E-2</v>
      </c>
    </row>
    <row r="22" spans="1:25" x14ac:dyDescent="0.25">
      <c r="A22">
        <v>5</v>
      </c>
      <c r="B22">
        <v>1755258120.27</v>
      </c>
      <c r="C22" s="1">
        <v>3.4324110362027302E-5</v>
      </c>
      <c r="D22" s="1">
        <v>2.7369188317678799E-2</v>
      </c>
      <c r="E22" s="1">
        <v>0.46752574447492301</v>
      </c>
      <c r="F22" s="1">
        <v>0.42977288817349901</v>
      </c>
      <c r="G22" s="1">
        <v>1.0227725252772599</v>
      </c>
      <c r="H22" s="1">
        <v>2.6759800093632002E-2</v>
      </c>
      <c r="I22" s="1">
        <v>0.457116057500841</v>
      </c>
      <c r="J22" s="1">
        <v>0.42020378681661402</v>
      </c>
      <c r="L22" s="5">
        <f t="shared" si="0"/>
        <v>2.7361215515803651E-2</v>
      </c>
      <c r="M22" s="5">
        <f t="shared" si="1"/>
        <v>2.6752004810049423E-2</v>
      </c>
      <c r="O22" s="1">
        <f ca="1">C22-Summary!B$5</f>
        <v>4.0474069909292852E-5</v>
      </c>
      <c r="P22" s="1">
        <f ca="1">D22-Summary!C$5</f>
        <v>2.7375182478888583E-2</v>
      </c>
      <c r="Q22" s="1">
        <f ca="1">E22-Summary!D$5</f>
        <v>0.46747859268687336</v>
      </c>
      <c r="R22" s="1">
        <f ca="1">F22-Summary!E$5</f>
        <v>0.42973054917324932</v>
      </c>
      <c r="S22" s="1">
        <f ca="1">G22-Summary!F$5</f>
        <v>1.0226636141670236</v>
      </c>
      <c r="T22" s="1">
        <f t="shared" ca="1" si="2"/>
        <v>2.6768511267691988E-2</v>
      </c>
      <c r="U22" s="1">
        <f t="shared" ca="1" si="3"/>
        <v>0.45711863237418732</v>
      </c>
      <c r="V22" s="1">
        <f t="shared" ca="1" si="4"/>
        <v>0.4202071367555909</v>
      </c>
      <c r="X22" s="5">
        <f t="shared" ca="1" si="5"/>
        <v>2.7365781164854098E-2</v>
      </c>
      <c r="Y22" s="5">
        <f t="shared" ca="1" si="6"/>
        <v>2.6759318299540733E-2</v>
      </c>
    </row>
    <row r="23" spans="1:25" x14ac:dyDescent="0.25">
      <c r="A23">
        <v>6</v>
      </c>
      <c r="B23">
        <v>1755258126.27</v>
      </c>
      <c r="C23" s="1">
        <v>1.8120381905385499E-4</v>
      </c>
      <c r="D23" s="1">
        <v>2.74650270920038E-2</v>
      </c>
      <c r="E23" s="1">
        <v>0.468716813302331</v>
      </c>
      <c r="F23" s="1">
        <v>0.43097248222411499</v>
      </c>
      <c r="G23" s="1">
        <v>1.0262592042240799</v>
      </c>
      <c r="H23" s="1">
        <v>2.6762271148417199E-2</v>
      </c>
      <c r="I23" s="1">
        <v>0.45672361463175398</v>
      </c>
      <c r="J23" s="1">
        <v>0.41994505915292402</v>
      </c>
      <c r="L23" s="5">
        <f t="shared" si="0"/>
        <v>2.7422937082005026E-2</v>
      </c>
      <c r="M23" s="5">
        <f t="shared" si="1"/>
        <v>2.6721258108217006E-2</v>
      </c>
      <c r="O23" s="1">
        <f ca="1">C23-Summary!B$5</f>
        <v>1.8735377860112055E-4</v>
      </c>
      <c r="P23" s="1">
        <f ca="1">D23-Summary!C$5</f>
        <v>2.7471021253213584E-2</v>
      </c>
      <c r="Q23" s="1">
        <f ca="1">E23-Summary!D$5</f>
        <v>0.46866966151428135</v>
      </c>
      <c r="R23" s="1">
        <f ca="1">F23-Summary!E$5</f>
        <v>0.4309301432238653</v>
      </c>
      <c r="S23" s="1">
        <f ca="1">G23-Summary!F$5</f>
        <v>1.0261502931138435</v>
      </c>
      <c r="T23" s="1">
        <f t="shared" ca="1" si="2"/>
        <v>2.6770952985700588E-2</v>
      </c>
      <c r="U23" s="1">
        <f t="shared" ca="1" si="3"/>
        <v>0.45672613910395876</v>
      </c>
      <c r="V23" s="1">
        <f t="shared" ca="1" si="4"/>
        <v>0.41994837024916865</v>
      </c>
      <c r="X23" s="5">
        <f t="shared" ca="1" si="5"/>
        <v>2.7427502731055473E-2</v>
      </c>
      <c r="Y23" s="5">
        <f t="shared" ca="1" si="6"/>
        <v>2.6728543484431478E-2</v>
      </c>
    </row>
    <row r="24" spans="1:25" x14ac:dyDescent="0.25">
      <c r="A24">
        <v>7</v>
      </c>
      <c r="B24">
        <v>1755258132.2720001</v>
      </c>
      <c r="C24" s="1">
        <v>1.7485793587542E-5</v>
      </c>
      <c r="D24" s="1">
        <v>2.75950409514506E-2</v>
      </c>
      <c r="E24" s="1">
        <v>0.470903225281393</v>
      </c>
      <c r="F24" s="1">
        <v>0.43279820149206699</v>
      </c>
      <c r="G24" s="1">
        <v>1.03060114474228</v>
      </c>
      <c r="H24" s="1">
        <v>2.6775674655738099E-2</v>
      </c>
      <c r="I24" s="1">
        <v>0.45692092201115198</v>
      </c>
      <c r="J24" s="1">
        <v>0.41994733238948101</v>
      </c>
      <c r="L24" s="5">
        <f t="shared" si="0"/>
        <v>2.7590979352579346E-2</v>
      </c>
      <c r="M24" s="5">
        <f t="shared" si="1"/>
        <v>2.67717336559712E-2</v>
      </c>
      <c r="O24" s="1">
        <f ca="1">C24-Summary!B$5</f>
        <v>2.363575313480755E-5</v>
      </c>
      <c r="P24" s="1">
        <f ca="1">D24-Summary!C$5</f>
        <v>2.7601035112660384E-2</v>
      </c>
      <c r="Q24" s="1">
        <f ca="1">E24-Summary!D$5</f>
        <v>0.47085607349334335</v>
      </c>
      <c r="R24" s="1">
        <f ca="1">F24-Summary!E$5</f>
        <v>0.4327558624918173</v>
      </c>
      <c r="S24" s="1">
        <f ca="1">G24-Summary!F$5</f>
        <v>1.0304922336320437</v>
      </c>
      <c r="T24" s="1">
        <f t="shared" ca="1" si="2"/>
        <v>2.6784321329020172E-2</v>
      </c>
      <c r="U24" s="1">
        <f t="shared" ca="1" si="3"/>
        <v>0.45692345669969525</v>
      </c>
      <c r="V24" s="1">
        <f t="shared" ca="1" si="4"/>
        <v>0.41995062977480019</v>
      </c>
      <c r="X24" s="5">
        <f t="shared" ca="1" si="5"/>
        <v>2.7595545001629793E-2</v>
      </c>
      <c r="Y24" s="5">
        <f t="shared" ca="1" si="6"/>
        <v>2.6778993670206828E-2</v>
      </c>
    </row>
    <row r="25" spans="1:25" x14ac:dyDescent="0.25">
      <c r="A25">
        <v>8</v>
      </c>
      <c r="B25">
        <v>1755258138.2709999</v>
      </c>
      <c r="C25" s="1">
        <v>5.0227228585589502E-5</v>
      </c>
      <c r="D25" s="1">
        <v>2.7506781519322301E-2</v>
      </c>
      <c r="E25" s="1">
        <v>0.463903161439779</v>
      </c>
      <c r="F25" s="1">
        <v>0.426687826546708</v>
      </c>
      <c r="G25" s="1">
        <v>1.01581161257652</v>
      </c>
      <c r="H25" s="1">
        <v>2.7078624794959299E-2</v>
      </c>
      <c r="I25" s="1">
        <v>0.45668227818652901</v>
      </c>
      <c r="J25" s="1">
        <v>0.42004621847593299</v>
      </c>
      <c r="L25" s="5">
        <f t="shared" si="0"/>
        <v>2.7495114742295101E-2</v>
      </c>
      <c r="M25" s="5">
        <f t="shared" si="1"/>
        <v>2.7067139617114707E-2</v>
      </c>
      <c r="O25" s="1">
        <f ca="1">C25-Summary!B$5</f>
        <v>5.6377188132855051E-5</v>
      </c>
      <c r="P25" s="1">
        <f ca="1">D25-Summary!C$5</f>
        <v>2.7512775680532085E-2</v>
      </c>
      <c r="Q25" s="1">
        <f ca="1">E25-Summary!D$5</f>
        <v>0.46385600965172935</v>
      </c>
      <c r="R25" s="1">
        <f ca="1">F25-Summary!E$5</f>
        <v>0.42664548754645831</v>
      </c>
      <c r="S25" s="1">
        <f ca="1">G25-Summary!F$5</f>
        <v>1.0157027014662836</v>
      </c>
      <c r="T25" s="1">
        <f t="shared" ca="1" si="2"/>
        <v>2.7087429856014197E-2</v>
      </c>
      <c r="U25" s="1">
        <f t="shared" ca="1" si="3"/>
        <v>0.45668482419324069</v>
      </c>
      <c r="V25" s="1">
        <f t="shared" ca="1" si="4"/>
        <v>0.42004957447740021</v>
      </c>
      <c r="X25" s="5">
        <f t="shared" ca="1" si="5"/>
        <v>2.7499680391345552E-2</v>
      </c>
      <c r="Y25" s="5">
        <f t="shared" ca="1" si="6"/>
        <v>2.7074537019195283E-2</v>
      </c>
    </row>
    <row r="26" spans="1:25" x14ac:dyDescent="0.25">
      <c r="A26">
        <v>9</v>
      </c>
      <c r="B26">
        <v>1755258144.27</v>
      </c>
      <c r="C26" s="1">
        <v>-1.0879243602220999E-4</v>
      </c>
      <c r="D26" s="1">
        <v>2.74972917231502E-2</v>
      </c>
      <c r="E26" s="1">
        <v>0.47005622411459402</v>
      </c>
      <c r="F26" s="1">
        <v>0.43212054035945902</v>
      </c>
      <c r="G26" s="1">
        <v>1.0285977275492699</v>
      </c>
      <c r="H26" s="1">
        <v>2.6732794548034702E-2</v>
      </c>
      <c r="I26" s="1">
        <v>0.456987422317706</v>
      </c>
      <c r="J26" s="1">
        <v>0.420106450545077</v>
      </c>
      <c r="L26" s="5">
        <f t="shared" si="0"/>
        <v>2.7522562022329739E-2</v>
      </c>
      <c r="M26" s="5">
        <f t="shared" si="1"/>
        <v>2.675736226630095E-2</v>
      </c>
      <c r="O26" s="1">
        <f ca="1">C26-Summary!B$5</f>
        <v>-1.0264247647494444E-4</v>
      </c>
      <c r="P26" s="1">
        <f ca="1">D26-Summary!C$5</f>
        <v>2.7503285884359983E-2</v>
      </c>
      <c r="Q26" s="1">
        <f ca="1">E26-Summary!D$5</f>
        <v>0.47000907232654437</v>
      </c>
      <c r="R26" s="1">
        <f ca="1">F26-Summary!E$5</f>
        <v>0.43207820135920932</v>
      </c>
      <c r="S26" s="1">
        <f ca="1">G26-Summary!F$5</f>
        <v>1.0284888164390336</v>
      </c>
      <c r="T26" s="1">
        <f t="shared" ca="1" si="2"/>
        <v>2.6741453523612832E-2</v>
      </c>
      <c r="U26" s="1">
        <f t="shared" ca="1" si="3"/>
        <v>0.45698996898563304</v>
      </c>
      <c r="V26" s="1">
        <f t="shared" ca="1" si="4"/>
        <v>0.42010977120315818</v>
      </c>
      <c r="X26" s="5">
        <f t="shared" ca="1" si="5"/>
        <v>2.7527127671380186E-2</v>
      </c>
      <c r="Y26" s="5">
        <f t="shared" ca="1" si="6"/>
        <v>2.6764634900638153E-2</v>
      </c>
    </row>
    <row r="27" spans="1:25" x14ac:dyDescent="0.25">
      <c r="A27">
        <v>10</v>
      </c>
      <c r="B27">
        <v>1755258150.2720001</v>
      </c>
      <c r="C27" s="1">
        <v>1.3910230727527599E-4</v>
      </c>
      <c r="D27" s="1">
        <v>2.7399552080484099E-2</v>
      </c>
      <c r="E27" s="1">
        <v>0.470924437197415</v>
      </c>
      <c r="F27" s="1">
        <v>0.43226842374450097</v>
      </c>
      <c r="G27" s="1">
        <v>1.03025817213773</v>
      </c>
      <c r="H27" s="1">
        <v>2.65948408093006E-2</v>
      </c>
      <c r="I27" s="1">
        <v>0.45709361976743101</v>
      </c>
      <c r="J27" s="1">
        <v>0.41957291427988802</v>
      </c>
      <c r="L27" s="5">
        <f t="shared" si="0"/>
        <v>2.7367241406599633E-2</v>
      </c>
      <c r="M27" s="5">
        <f t="shared" si="1"/>
        <v>2.6563479083901938E-2</v>
      </c>
      <c r="O27" s="1">
        <f ca="1">C27-Summary!B$5</f>
        <v>1.4525226682254156E-4</v>
      </c>
      <c r="P27" s="1">
        <f ca="1">D27-Summary!C$5</f>
        <v>2.7405546241693883E-2</v>
      </c>
      <c r="Q27" s="1">
        <f ca="1">E27-Summary!D$5</f>
        <v>0.47087728540936535</v>
      </c>
      <c r="R27" s="1">
        <f ca="1">F27-Summary!E$5</f>
        <v>0.43222608474425128</v>
      </c>
      <c r="S27" s="1">
        <f ca="1">G27-Summary!F$5</f>
        <v>1.0301492610274936</v>
      </c>
      <c r="T27" s="1">
        <f t="shared" ca="1" si="2"/>
        <v>2.6603471242952682E-2</v>
      </c>
      <c r="U27" s="1">
        <f t="shared" ca="1" si="3"/>
        <v>0.45709617355809384</v>
      </c>
      <c r="V27" s="1">
        <f t="shared" ca="1" si="4"/>
        <v>0.4195761731781853</v>
      </c>
      <c r="X27" s="5">
        <f t="shared" ca="1" si="5"/>
        <v>2.737180705565008E-2</v>
      </c>
      <c r="Y27" s="5">
        <f t="shared" ca="1" si="6"/>
        <v>2.6570719497821933E-2</v>
      </c>
    </row>
    <row r="28" spans="1:25" x14ac:dyDescent="0.25">
      <c r="A28">
        <v>11</v>
      </c>
      <c r="B28">
        <v>1755258156.2720001</v>
      </c>
      <c r="C28" s="1">
        <v>1.0937636782365401E-5</v>
      </c>
      <c r="D28" s="1">
        <v>2.7224024360885401E-2</v>
      </c>
      <c r="E28" s="1">
        <v>0.471036394996249</v>
      </c>
      <c r="F28" s="1">
        <v>0.43282687575964401</v>
      </c>
      <c r="G28" s="1">
        <v>1.0311099824999801</v>
      </c>
      <c r="H28" s="1">
        <v>2.640263873198E-2</v>
      </c>
      <c r="I28" s="1">
        <v>0.45682458999591102</v>
      </c>
      <c r="J28" s="1">
        <v>0.41976790362384903</v>
      </c>
      <c r="L28" s="5">
        <f t="shared" si="0"/>
        <v>2.7221483767403781E-2</v>
      </c>
      <c r="M28" s="5">
        <f t="shared" si="1"/>
        <v>2.6400174791639461E-2</v>
      </c>
      <c r="O28" s="1">
        <f ca="1">C28-Summary!B$5</f>
        <v>1.708759632963095E-5</v>
      </c>
      <c r="P28" s="1">
        <f ca="1">D28-Summary!C$5</f>
        <v>2.7230018522095185E-2</v>
      </c>
      <c r="Q28" s="1">
        <f ca="1">E28-Summary!D$5</f>
        <v>0.47098924320819935</v>
      </c>
      <c r="R28" s="1">
        <f ca="1">F28-Summary!E$5</f>
        <v>0.43278453675939432</v>
      </c>
      <c r="S28" s="1">
        <f ca="1">G28-Summary!F$5</f>
        <v>1.0310010713897437</v>
      </c>
      <c r="T28" s="1">
        <f t="shared" ca="1" si="2"/>
        <v>2.6411241731679608E-2</v>
      </c>
      <c r="U28" s="1">
        <f t="shared" ca="1" si="3"/>
        <v>0.45682711325733805</v>
      </c>
      <c r="V28" s="1">
        <f t="shared" ca="1" si="4"/>
        <v>0.41977118042760125</v>
      </c>
      <c r="X28" s="5">
        <f t="shared" ca="1" si="5"/>
        <v>2.7226049416454231E-2</v>
      </c>
      <c r="Y28" s="5">
        <f t="shared" ca="1" si="6"/>
        <v>2.6407391972691863E-2</v>
      </c>
    </row>
    <row r="29" spans="1:25" x14ac:dyDescent="0.25">
      <c r="A29">
        <v>12</v>
      </c>
      <c r="B29">
        <v>1755258162.27</v>
      </c>
      <c r="C29" s="1">
        <v>-1.8829267138448499E-4</v>
      </c>
      <c r="D29" s="1">
        <v>2.7568467396903801E-2</v>
      </c>
      <c r="E29" s="1">
        <v>0.47149258034053199</v>
      </c>
      <c r="F29" s="1">
        <v>0.43293125585271203</v>
      </c>
      <c r="G29" s="1">
        <v>1.0311835114402901</v>
      </c>
      <c r="H29" s="1">
        <v>2.6734782985812E-2</v>
      </c>
      <c r="I29" s="1">
        <v>0.45723440600982901</v>
      </c>
      <c r="J29" s="1">
        <v>0.419839195496852</v>
      </c>
      <c r="L29" s="5">
        <f t="shared" si="0"/>
        <v>2.7612204005009799E-2</v>
      </c>
      <c r="M29" s="5">
        <f t="shared" si="1"/>
        <v>2.6777196976746524E-2</v>
      </c>
      <c r="O29" s="1">
        <f ca="1">C29-Summary!B$5</f>
        <v>-1.8214271183721942E-4</v>
      </c>
      <c r="P29" s="1">
        <f ca="1">D29-Summary!C$5</f>
        <v>2.7574461558113585E-2</v>
      </c>
      <c r="Q29" s="1">
        <f ca="1">E29-Summary!D$5</f>
        <v>0.47144542855248234</v>
      </c>
      <c r="R29" s="1">
        <f ca="1">F29-Summary!E$5</f>
        <v>0.43288891685246234</v>
      </c>
      <c r="S29" s="1">
        <f ca="1">G29-Summary!F$5</f>
        <v>1.0310746003300537</v>
      </c>
      <c r="T29" s="1">
        <f t="shared" ca="1" si="2"/>
        <v>2.674342045598526E-2</v>
      </c>
      <c r="U29" s="1">
        <f t="shared" ca="1" si="3"/>
        <v>0.4572369723796606</v>
      </c>
      <c r="V29" s="1">
        <f t="shared" ca="1" si="4"/>
        <v>0.41984247959739457</v>
      </c>
      <c r="X29" s="5">
        <f t="shared" ca="1" si="5"/>
        <v>2.761676965406025E-2</v>
      </c>
      <c r="Y29" s="5">
        <f t="shared" ca="1" si="6"/>
        <v>2.6784453467498803E-2</v>
      </c>
    </row>
    <row r="30" spans="1:25" x14ac:dyDescent="0.25">
      <c r="A30">
        <v>13</v>
      </c>
      <c r="B30">
        <v>1755258168.2709999</v>
      </c>
      <c r="C30" s="1">
        <v>-6.3895359013035199E-5</v>
      </c>
      <c r="D30" s="1">
        <v>2.7216434670314E-2</v>
      </c>
      <c r="E30" s="1">
        <v>0.46766560328585499</v>
      </c>
      <c r="F30" s="1">
        <v>0.42948232667076103</v>
      </c>
      <c r="G30" s="1">
        <v>1.02376933331195</v>
      </c>
      <c r="H30" s="1">
        <v>2.6584537927373999E-2</v>
      </c>
      <c r="I30" s="1">
        <v>0.45680759138675398</v>
      </c>
      <c r="J30" s="1">
        <v>0.41951083383339999</v>
      </c>
      <c r="L30" s="5">
        <f t="shared" si="0"/>
        <v>2.7231276279689434E-2</v>
      </c>
      <c r="M30" s="5">
        <f t="shared" si="1"/>
        <v>2.6599034952135909E-2</v>
      </c>
      <c r="O30" s="1">
        <f ca="1">C30-Summary!B$5</f>
        <v>-5.774539946576965E-5</v>
      </c>
      <c r="P30" s="1">
        <f ca="1">D30-Summary!C$5</f>
        <v>2.7222428831523784E-2</v>
      </c>
      <c r="Q30" s="1">
        <f ca="1">E30-Summary!D$5</f>
        <v>0.46761845149780534</v>
      </c>
      <c r="R30" s="1">
        <f ca="1">F30-Summary!E$5</f>
        <v>0.42943998767051134</v>
      </c>
      <c r="S30" s="1">
        <f ca="1">G30-Summary!F$5</f>
        <v>1.0236604222017136</v>
      </c>
      <c r="T30" s="1">
        <f t="shared" ca="1" si="2"/>
        <v>2.6593221971963246E-2</v>
      </c>
      <c r="U30" s="1">
        <f t="shared" ca="1" si="3"/>
        <v>0.45681013093388945</v>
      </c>
      <c r="V30" s="1">
        <f t="shared" ca="1" si="4"/>
        <v>0.41951410678441725</v>
      </c>
      <c r="X30" s="5">
        <f t="shared" ca="1" si="5"/>
        <v>2.723584192873988E-2</v>
      </c>
      <c r="Y30" s="5">
        <f t="shared" ca="1" si="6"/>
        <v>2.6606325044940558E-2</v>
      </c>
    </row>
    <row r="31" spans="1:25" x14ac:dyDescent="0.25">
      <c r="A31">
        <v>14</v>
      </c>
      <c r="B31">
        <v>1755258175.273</v>
      </c>
      <c r="C31" s="1">
        <v>-1.06921765213886E-4</v>
      </c>
      <c r="D31" s="1">
        <v>2.67706417784726E-2</v>
      </c>
      <c r="E31" s="1">
        <v>0.45917529431014997</v>
      </c>
      <c r="F31" s="1">
        <v>0.42205111736074802</v>
      </c>
      <c r="G31" s="1">
        <v>1.0053023571461901</v>
      </c>
      <c r="H31" s="1">
        <v>2.6629442961287698E-2</v>
      </c>
      <c r="I31" s="1">
        <v>0.456753424525569</v>
      </c>
      <c r="J31" s="1">
        <v>0.41982505498032202</v>
      </c>
      <c r="L31" s="5">
        <f t="shared" si="0"/>
        <v>2.6795477558371927E-2</v>
      </c>
      <c r="M31" s="5">
        <f t="shared" si="1"/>
        <v>2.6654147747586902E-2</v>
      </c>
      <c r="O31" s="1">
        <f ca="1">C31-Summary!B$5</f>
        <v>-1.0077180566662046E-4</v>
      </c>
      <c r="P31" s="1">
        <f ca="1">D31-Summary!C$5</f>
        <v>2.6776635939682384E-2</v>
      </c>
      <c r="Q31" s="1">
        <f ca="1">E31-Summary!D$5</f>
        <v>0.45912814252210032</v>
      </c>
      <c r="R31" s="1">
        <f ca="1">F31-Summary!E$5</f>
        <v>0.42200877836049833</v>
      </c>
      <c r="S31" s="1">
        <f ca="1">G31-Summary!F$5</f>
        <v>1.0051934460359537</v>
      </c>
      <c r="T31" s="1">
        <f t="shared" ca="1" si="2"/>
        <v>2.663829141075064E-2</v>
      </c>
      <c r="U31" s="1">
        <f t="shared" ca="1" si="3"/>
        <v>0.45675600485926593</v>
      </c>
      <c r="V31" s="1">
        <f t="shared" ca="1" si="4"/>
        <v>0.41982842210593158</v>
      </c>
      <c r="X31" s="5">
        <f t="shared" ca="1" si="5"/>
        <v>2.6800043207422377E-2</v>
      </c>
      <c r="Y31" s="5">
        <f t="shared" ca="1" si="6"/>
        <v>2.6661577742184955E-2</v>
      </c>
    </row>
    <row r="32" spans="1:25" x14ac:dyDescent="0.25">
      <c r="A32">
        <v>15</v>
      </c>
      <c r="B32">
        <v>1755258181.2690001</v>
      </c>
      <c r="C32" s="1">
        <v>-8.7065732516685693E-6</v>
      </c>
      <c r="D32" s="1">
        <v>2.6665387884513999E-2</v>
      </c>
      <c r="E32" s="1">
        <v>0.45434681902062302</v>
      </c>
      <c r="F32" s="1">
        <v>0.41791388901458698</v>
      </c>
      <c r="G32" s="1">
        <v>0.99440578341515595</v>
      </c>
      <c r="H32" s="1">
        <v>2.6815399034522101E-2</v>
      </c>
      <c r="I32" s="1">
        <v>0.456902832423428</v>
      </c>
      <c r="J32" s="1">
        <v>0.42026494212384502</v>
      </c>
      <c r="L32" s="5">
        <f t="shared" si="0"/>
        <v>2.666741024671989E-2</v>
      </c>
      <c r="M32" s="5">
        <f t="shared" si="1"/>
        <v>2.6817432773906618E-2</v>
      </c>
      <c r="O32" s="1">
        <f ca="1">C32-Summary!B$5</f>
        <v>-2.5566137044030199E-6</v>
      </c>
      <c r="P32" s="1">
        <f ca="1">D32-Summary!C$5</f>
        <v>2.6671382045723783E-2</v>
      </c>
      <c r="Q32" s="1">
        <f ca="1">E32-Summary!D$5</f>
        <v>0.45429966723257337</v>
      </c>
      <c r="R32" s="1">
        <f ca="1">F32-Summary!E$5</f>
        <v>0.41787155001433729</v>
      </c>
      <c r="S32" s="1">
        <f ca="1">G32-Summary!F$5</f>
        <v>0.9942968723049197</v>
      </c>
      <c r="T32" s="1">
        <f t="shared" ca="1" si="2"/>
        <v>2.6824364823652493E-2</v>
      </c>
      <c r="U32" s="1">
        <f t="shared" ca="1" si="3"/>
        <v>0.4569054574007087</v>
      </c>
      <c r="V32" s="1">
        <f t="shared" ca="1" si="4"/>
        <v>0.42026839433342716</v>
      </c>
      <c r="X32" s="5">
        <f t="shared" ca="1" si="5"/>
        <v>2.667197589577034E-2</v>
      </c>
      <c r="Y32" s="5">
        <f t="shared" ca="1" si="6"/>
        <v>2.6824962079927857E-2</v>
      </c>
    </row>
    <row r="33" spans="1:25" x14ac:dyDescent="0.25">
      <c r="A33">
        <v>16</v>
      </c>
      <c r="B33">
        <v>1755258187.2739999</v>
      </c>
      <c r="C33" s="1">
        <v>-1.8996241683696201E-5</v>
      </c>
      <c r="D33" s="1">
        <v>2.63136740131923E-2</v>
      </c>
      <c r="E33" s="1">
        <v>0.45176278070888398</v>
      </c>
      <c r="F33" s="1">
        <v>0.41546887814164601</v>
      </c>
      <c r="G33" s="1">
        <v>0.98864277208638496</v>
      </c>
      <c r="H33" s="1">
        <v>2.6615957508758298E-2</v>
      </c>
      <c r="I33" s="1">
        <v>0.45695249433271501</v>
      </c>
      <c r="J33" s="1">
        <v>0.42024165843529099</v>
      </c>
      <c r="L33" s="5">
        <f t="shared" si="0"/>
        <v>2.6318086458838208E-2</v>
      </c>
      <c r="M33" s="5">
        <f t="shared" si="1"/>
        <v>2.6620420643239787E-2</v>
      </c>
      <c r="O33" s="1">
        <f ca="1">C33-Summary!B$5</f>
        <v>-1.2846282136430652E-5</v>
      </c>
      <c r="P33" s="1">
        <f ca="1">D33-Summary!C$5</f>
        <v>2.6319668174402084E-2</v>
      </c>
      <c r="Q33" s="1">
        <f ca="1">E33-Summary!D$5</f>
        <v>0.45171562892083433</v>
      </c>
      <c r="R33" s="1">
        <f ca="1">F33-Summary!E$5</f>
        <v>0.41542653914139632</v>
      </c>
      <c r="S33" s="1">
        <f ca="1">G33-Summary!F$5</f>
        <v>0.9885338609761487</v>
      </c>
      <c r="T33" s="1">
        <f t="shared" ca="1" si="2"/>
        <v>2.6624953593812326E-2</v>
      </c>
      <c r="U33" s="1">
        <f t="shared" ca="1" si="3"/>
        <v>0.45695514008470905</v>
      </c>
      <c r="V33" s="1">
        <f t="shared" ca="1" si="4"/>
        <v>0.42024512820549675</v>
      </c>
      <c r="X33" s="5">
        <f t="shared" ca="1" si="5"/>
        <v>2.6322652107888655E-2</v>
      </c>
      <c r="Y33" s="5">
        <f t="shared" ca="1" si="6"/>
        <v>2.6627972138350216E-2</v>
      </c>
    </row>
    <row r="34" spans="1:25" x14ac:dyDescent="0.25">
      <c r="A34">
        <v>17</v>
      </c>
      <c r="B34">
        <v>1755258193.2720001</v>
      </c>
      <c r="C34" s="1">
        <v>1.1571335361664999E-4</v>
      </c>
      <c r="D34" s="1">
        <v>2.62151026478111E-2</v>
      </c>
      <c r="E34" s="1">
        <v>0.45200564296816598</v>
      </c>
      <c r="F34" s="1">
        <v>0.41531416889047501</v>
      </c>
      <c r="G34" s="1">
        <v>0.98894021251687103</v>
      </c>
      <c r="H34" s="1">
        <v>2.65082785753986E-2</v>
      </c>
      <c r="I34" s="1">
        <v>0.45706063647447698</v>
      </c>
      <c r="J34" s="1">
        <v>0.41995882423821401</v>
      </c>
      <c r="L34" s="5">
        <f t="shared" si="0"/>
        <v>2.6188224758392727E-2</v>
      </c>
      <c r="M34" s="5">
        <f t="shared" si="1"/>
        <v>2.6481100097793791E-2</v>
      </c>
      <c r="O34" s="1">
        <f ca="1">C34-Summary!B$5</f>
        <v>1.2186331316391554E-4</v>
      </c>
      <c r="P34" s="1">
        <f ca="1">D34-Summary!C$5</f>
        <v>2.6221096809020884E-2</v>
      </c>
      <c r="Q34" s="1">
        <f ca="1">E34-Summary!D$5</f>
        <v>0.45195849118011633</v>
      </c>
      <c r="R34" s="1">
        <f ca="1">F34-Summary!E$5</f>
        <v>0.41527182989022532</v>
      </c>
      <c r="S34" s="1">
        <f ca="1">G34-Summary!F$5</f>
        <v>0.98883130140663478</v>
      </c>
      <c r="T34" s="1">
        <f t="shared" ca="1" si="2"/>
        <v>2.6517260094538659E-2</v>
      </c>
      <c r="U34" s="1">
        <f t="shared" ca="1" si="3"/>
        <v>0.45706329334153883</v>
      </c>
      <c r="V34" s="1">
        <f t="shared" ca="1" si="4"/>
        <v>0.41996226181300267</v>
      </c>
      <c r="X34" s="5">
        <f t="shared" ca="1" si="5"/>
        <v>2.6192790407443173E-2</v>
      </c>
      <c r="Y34" s="5">
        <f t="shared" ca="1" si="6"/>
        <v>2.6488633976476411E-2</v>
      </c>
    </row>
    <row r="35" spans="1:25" x14ac:dyDescent="0.25">
      <c r="A35">
        <v>18</v>
      </c>
      <c r="B35">
        <v>1755258199.2739999</v>
      </c>
      <c r="C35" s="1">
        <v>6.4259604294081594E-5</v>
      </c>
      <c r="D35" s="1">
        <v>2.6299456387335302E-2</v>
      </c>
      <c r="E35" s="1">
        <v>0.44712144414983701</v>
      </c>
      <c r="F35" s="1">
        <v>0.41065611018412301</v>
      </c>
      <c r="G35" s="1">
        <v>0.97846740360642503</v>
      </c>
      <c r="H35" s="1">
        <v>2.6878214123844099E-2</v>
      </c>
      <c r="I35" s="1">
        <v>0.45696100095091702</v>
      </c>
      <c r="J35" s="1">
        <v>0.41969319434712898</v>
      </c>
      <c r="L35" s="5">
        <f t="shared" si="0"/>
        <v>2.62845301710923E-2</v>
      </c>
      <c r="M35" s="5">
        <f t="shared" si="1"/>
        <v>2.6862959434533078E-2</v>
      </c>
      <c r="O35" s="1">
        <f ca="1">C35-Summary!B$5</f>
        <v>7.0409563841347143E-5</v>
      </c>
      <c r="P35" s="1">
        <f ca="1">D35-Summary!C$5</f>
        <v>2.6305450548545085E-2</v>
      </c>
      <c r="Q35" s="1">
        <f ca="1">E35-Summary!D$5</f>
        <v>0.44707429236178736</v>
      </c>
      <c r="R35" s="1">
        <f ca="1">F35-Summary!E$5</f>
        <v>0.41061377118387332</v>
      </c>
      <c r="S35" s="1">
        <f ca="1">G35-Summary!F$5</f>
        <v>0.97835849249618878</v>
      </c>
      <c r="T35" s="1">
        <f t="shared" ca="1" si="2"/>
        <v>2.6887332966701424E-2</v>
      </c>
      <c r="U35" s="1">
        <f t="shared" ca="1" si="3"/>
        <v>0.45696367516688058</v>
      </c>
      <c r="V35" s="1">
        <f t="shared" ca="1" si="4"/>
        <v>0.41969663914934829</v>
      </c>
      <c r="X35" s="5">
        <f t="shared" ca="1" si="5"/>
        <v>2.6289095820142751E-2</v>
      </c>
      <c r="Y35" s="5">
        <f t="shared" ca="1" si="6"/>
        <v>2.6870616468068487E-2</v>
      </c>
    </row>
    <row r="36" spans="1:25" x14ac:dyDescent="0.25">
      <c r="A36">
        <v>19</v>
      </c>
      <c r="B36">
        <v>1755258205.2720001</v>
      </c>
      <c r="C36" s="1">
        <v>5.0227228585589502E-5</v>
      </c>
      <c r="D36" s="1">
        <v>2.70589616333595E-2</v>
      </c>
      <c r="E36" s="1">
        <v>0.46524440285516599</v>
      </c>
      <c r="F36" s="1">
        <v>0.42739098152812099</v>
      </c>
      <c r="G36" s="1">
        <v>1.0185451691835601</v>
      </c>
      <c r="H36" s="1">
        <v>2.6566285376473799E-2</v>
      </c>
      <c r="I36" s="1">
        <v>0.45677346172884098</v>
      </c>
      <c r="J36" s="1">
        <v>0.41960925686850298</v>
      </c>
      <c r="L36" s="5">
        <f t="shared" si="0"/>
        <v>2.70472948563323E-2</v>
      </c>
      <c r="M36" s="5">
        <f t="shared" si="1"/>
        <v>2.6554831022381386E-2</v>
      </c>
      <c r="O36" s="1">
        <f ca="1">C36-Summary!B$5</f>
        <v>5.6377188132855051E-5</v>
      </c>
      <c r="P36" s="1">
        <f ca="1">D36-Summary!C$5</f>
        <v>2.7064955794569284E-2</v>
      </c>
      <c r="Q36" s="1">
        <f ca="1">E36-Summary!D$5</f>
        <v>0.46519725106711635</v>
      </c>
      <c r="R36" s="1">
        <f ca="1">F36-Summary!E$5</f>
        <v>0.4273486425278713</v>
      </c>
      <c r="S36" s="1">
        <f ca="1">G36-Summary!F$5</f>
        <v>1.0184362580733237</v>
      </c>
      <c r="T36" s="1">
        <f t="shared" ca="1" si="2"/>
        <v>2.6575012014763425E-2</v>
      </c>
      <c r="U36" s="1">
        <f t="shared" ca="1" si="3"/>
        <v>0.4567760106530141</v>
      </c>
      <c r="V36" s="1">
        <f t="shared" ca="1" si="4"/>
        <v>0.41961255713374629</v>
      </c>
      <c r="X36" s="5">
        <f t="shared" ca="1" si="5"/>
        <v>2.705186050538275E-2</v>
      </c>
      <c r="Y36" s="5">
        <f t="shared" ca="1" si="6"/>
        <v>2.6562153783251417E-2</v>
      </c>
    </row>
    <row r="37" spans="1:25" x14ac:dyDescent="0.25">
      <c r="A37">
        <v>20</v>
      </c>
      <c r="B37">
        <v>1755258211.2709999</v>
      </c>
      <c r="C37" s="1">
        <v>7.8292179291066099E-5</v>
      </c>
      <c r="D37" s="1">
        <v>2.7565620272364699E-2</v>
      </c>
      <c r="E37" s="1">
        <v>0.47245147074705901</v>
      </c>
      <c r="F37" s="1">
        <v>0.434029514836686</v>
      </c>
      <c r="G37" s="1">
        <v>1.03428506691681</v>
      </c>
      <c r="H37" s="1">
        <v>2.66518594864153E-2</v>
      </c>
      <c r="I37" s="1">
        <v>0.45679038193544402</v>
      </c>
      <c r="J37" s="1">
        <v>0.41964205877062499</v>
      </c>
      <c r="L37" s="5">
        <f t="shared" si="0"/>
        <v>2.7547434570615183E-2</v>
      </c>
      <c r="M37" s="5">
        <f t="shared" si="1"/>
        <v>2.66342766146027E-2</v>
      </c>
      <c r="O37" s="1">
        <f ca="1">C37-Summary!B$5</f>
        <v>8.4442138838331649E-5</v>
      </c>
      <c r="P37" s="1">
        <f ca="1">D37-Summary!C$5</f>
        <v>2.7571614433574483E-2</v>
      </c>
      <c r="Q37" s="1">
        <f ca="1">E37-Summary!D$5</f>
        <v>0.47240431895900936</v>
      </c>
      <c r="R37" s="1">
        <f ca="1">F37-Summary!E$5</f>
        <v>0.43398717583643631</v>
      </c>
      <c r="S37" s="1">
        <f ca="1">G37-Summary!F$5</f>
        <v>1.0341761558065736</v>
      </c>
      <c r="T37" s="1">
        <f t="shared" ca="1" si="2"/>
        <v>2.6660462319469024E-2</v>
      </c>
      <c r="U37" s="1">
        <f t="shared" ca="1" si="3"/>
        <v>0.45679289384754018</v>
      </c>
      <c r="V37" s="1">
        <f t="shared" ca="1" si="4"/>
        <v>0.41964531226110263</v>
      </c>
      <c r="X37" s="5">
        <f ca="1">P37-1/$R$1*$N$7/$N$6*O37</f>
        <v>2.755200021966563E-2</v>
      </c>
      <c r="Y37" s="5">
        <f ca="1">X37/S37</f>
        <v>2.6641496291487498E-2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2.9650971327335E-5</v>
      </c>
      <c r="D40" s="1">
        <v>2.7082589662251001E-2</v>
      </c>
      <c r="E40" s="1">
        <v>0.46366188249299001</v>
      </c>
      <c r="F40" s="1">
        <v>0.42607294448690802</v>
      </c>
      <c r="G40" s="1">
        <v>1.0147159526548599</v>
      </c>
      <c r="H40" s="1">
        <v>2.66901311486662E-2</v>
      </c>
      <c r="I40" s="1">
        <v>0.45693819419468801</v>
      </c>
      <c r="J40" s="1">
        <v>0.41989497456559299</v>
      </c>
      <c r="L40">
        <f>AVERAGE(L18:L37)</f>
        <v>2.7075702336773162E-2</v>
      </c>
      <c r="M40">
        <f t="shared" ref="M40:Y40" si="7">AVERAGE(M18:M37)</f>
        <v>2.6683298602664517E-2</v>
      </c>
      <c r="O40">
        <f t="shared" ca="1" si="7"/>
        <v>3.5800930874600414E-5</v>
      </c>
      <c r="P40">
        <f t="shared" ca="1" si="7"/>
        <v>2.7088583823460726E-2</v>
      </c>
      <c r="Q40">
        <f t="shared" ca="1" si="7"/>
        <v>0.46361473070494003</v>
      </c>
      <c r="R40">
        <f t="shared" ca="1" si="7"/>
        <v>0.42603060548665822</v>
      </c>
      <c r="S40">
        <f t="shared" ca="1" si="7"/>
        <v>1.0146070415446198</v>
      </c>
      <c r="T40">
        <f t="shared" ca="1" si="7"/>
        <v>2.6698906476840319E-2</v>
      </c>
      <c r="U40">
        <f t="shared" ca="1" si="7"/>
        <v>0.45694077119813337</v>
      </c>
      <c r="V40">
        <f t="shared" ca="1" si="7"/>
        <v>0.41989831900677588</v>
      </c>
      <c r="X40">
        <f t="shared" ca="1" si="7"/>
        <v>2.7080267985823615E-2</v>
      </c>
      <c r="Y40">
        <f t="shared" ca="1" si="7"/>
        <v>2.6690664856480851E-2</v>
      </c>
    </row>
    <row r="41" spans="1:25" x14ac:dyDescent="0.25">
      <c r="A41" t="s">
        <v>38</v>
      </c>
      <c r="B41" t="s">
        <v>42</v>
      </c>
      <c r="C41" s="1">
        <v>70.486391520543407</v>
      </c>
      <c r="D41" s="1">
        <v>0.384733728240234</v>
      </c>
      <c r="E41" s="1">
        <v>0.37765937483807899</v>
      </c>
      <c r="F41" s="1">
        <v>0.37562162088449302</v>
      </c>
      <c r="G41" s="1">
        <v>0.37931332927938599</v>
      </c>
      <c r="H41" s="1">
        <v>0.127526647643181</v>
      </c>
      <c r="I41" s="1">
        <v>8.5664714819654198E-3</v>
      </c>
      <c r="J41" s="1">
        <v>1.17395302204565E-2</v>
      </c>
      <c r="L41">
        <f>STDEV(L18:L37)/SQRT(COUNT(L18:L37))/L40</f>
        <v>3.8710594561542021E-3</v>
      </c>
      <c r="M41">
        <f t="shared" ref="M41:Y41" si="8">STDEV(M18:M37)/SQRT(COUNT(M18:M37))/M40</f>
        <v>1.2779026964586408E-3</v>
      </c>
      <c r="O41">
        <f t="shared" ca="1" si="8"/>
        <v>0.58378090258700976</v>
      </c>
      <c r="P41">
        <f t="shared" ca="1" si="8"/>
        <v>3.8464859436963357E-3</v>
      </c>
      <c r="Q41">
        <f t="shared" ca="1" si="8"/>
        <v>3.7769778456412466E-3</v>
      </c>
      <c r="R41">
        <f t="shared" ca="1" si="8"/>
        <v>3.7565895023053855E-3</v>
      </c>
      <c r="S41">
        <f t="shared" ca="1" si="8"/>
        <v>3.7935404596485547E-3</v>
      </c>
      <c r="T41">
        <f t="shared" ca="1" si="8"/>
        <v>1.2751417406371892E-3</v>
      </c>
      <c r="U41">
        <f t="shared" ca="1" si="8"/>
        <v>8.5677906151659513E-5</v>
      </c>
      <c r="V41">
        <f t="shared" ca="1" si="8"/>
        <v>1.1741693136988348E-4</v>
      </c>
      <c r="X41">
        <f t="shared" ca="1" si="8"/>
        <v>3.8704068075563541E-3</v>
      </c>
      <c r="Y41">
        <f t="shared" ca="1" si="8"/>
        <v>1.2777997600294719E-3</v>
      </c>
    </row>
    <row r="42" spans="1:25" x14ac:dyDescent="0.25">
      <c r="A42" t="s">
        <v>38</v>
      </c>
      <c r="B42" t="s">
        <v>41</v>
      </c>
      <c r="C42" s="1">
        <v>2.0899899739429399E-5</v>
      </c>
      <c r="D42" s="1">
        <v>1.04195856911582E-4</v>
      </c>
      <c r="E42" s="1">
        <v>1.7510625667854899E-3</v>
      </c>
      <c r="F42" s="1">
        <v>1.60042210023201E-3</v>
      </c>
      <c r="G42" s="1">
        <v>3.84895286274419E-3</v>
      </c>
      <c r="H42" s="1">
        <v>3.40370295054626E-5</v>
      </c>
      <c r="I42" s="1">
        <v>3.9143480095895698E-5</v>
      </c>
      <c r="J42" s="1">
        <v>4.9293697433306098E-5</v>
      </c>
    </row>
    <row r="43" spans="1:25" x14ac:dyDescent="0.25">
      <c r="A43" t="s">
        <v>38</v>
      </c>
      <c r="B43" t="s">
        <v>40</v>
      </c>
      <c r="C43" s="1">
        <v>315.22472585719999</v>
      </c>
      <c r="D43" s="1">
        <v>1.7205815391641901</v>
      </c>
      <c r="E43" s="1">
        <v>1.68894406895603</v>
      </c>
      <c r="F43" s="1">
        <v>1.67983095623276</v>
      </c>
      <c r="G43" s="1">
        <v>1.6963407780809401</v>
      </c>
      <c r="H43" s="1">
        <v>0.57031650614563401</v>
      </c>
      <c r="I43" s="1">
        <v>3.8310425121976098E-2</v>
      </c>
      <c r="J43" s="1">
        <v>5.2500775193707799E-2</v>
      </c>
    </row>
    <row r="44" spans="1:25" x14ac:dyDescent="0.25">
      <c r="A44" t="s">
        <v>38</v>
      </c>
      <c r="B44" t="s">
        <v>39</v>
      </c>
      <c r="C44" s="1">
        <v>9.3467193080588699E-5</v>
      </c>
      <c r="D44" s="1">
        <v>4.6597803805628E-4</v>
      </c>
      <c r="E44" s="1">
        <v>7.8309898643752693E-3</v>
      </c>
      <c r="F44" s="1">
        <v>7.1573052176235096E-3</v>
      </c>
      <c r="G44" s="1">
        <v>1.7213040486576799E-2</v>
      </c>
      <c r="H44" s="1">
        <v>1.5221822345276101E-4</v>
      </c>
      <c r="I44" s="1">
        <v>1.7505496474066499E-4</v>
      </c>
      <c r="J44" s="1">
        <v>2.2044811664635901E-4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04AD-1C1D-4B84-9D75-B2645861A92D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0.99056914158720777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1.0194686130479307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1.0093325227618433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1.0048868837273939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1755260588.2690001</v>
      </c>
      <c r="C18" s="1">
        <v>2.2387017758491202E-5</v>
      </c>
      <c r="D18" s="1">
        <v>2.8059526341065701E-2</v>
      </c>
      <c r="E18" s="1">
        <v>0.478581361452802</v>
      </c>
      <c r="F18" s="1">
        <v>0.43988356191032602</v>
      </c>
      <c r="G18" s="1">
        <v>1.0479459530155699</v>
      </c>
      <c r="H18" s="1">
        <v>2.67757380619883E-2</v>
      </c>
      <c r="I18" s="1">
        <v>0.45668515640108598</v>
      </c>
      <c r="J18" s="1">
        <v>0.41975787076090698</v>
      </c>
      <c r="L18" s="5">
        <f>D18-1/$R$1*$N$7/$N$6*C18</f>
        <v>2.8054326639924101E-2</v>
      </c>
      <c r="M18" s="5">
        <f>L18/G18</f>
        <v>2.6770776259209698E-2</v>
      </c>
      <c r="O18" s="1">
        <f ca="1">C18-Summary!B$5</f>
        <v>2.8536977305756751E-5</v>
      </c>
      <c r="P18" s="1">
        <f ca="1">D18-Summary!C$5</f>
        <v>2.8065520502275485E-2</v>
      </c>
      <c r="Q18" s="1">
        <f ca="1">E18-Summary!D$5</f>
        <v>0.47853420966475235</v>
      </c>
      <c r="R18" s="1">
        <f ca="1">F18-Summary!E$5</f>
        <v>0.43984122291007632</v>
      </c>
      <c r="S18" s="1">
        <f ca="1">G18-Summary!F$5</f>
        <v>1.0478370419053336</v>
      </c>
      <c r="T18" s="1">
        <f ca="1">P18/S18</f>
        <v>2.6784241613793849E-2</v>
      </c>
      <c r="U18" s="1">
        <f ca="1">Q18/S18</f>
        <v>0.45668762462778573</v>
      </c>
      <c r="V18" s="1">
        <f ca="1">R18/S18</f>
        <v>0.41976109387227944</v>
      </c>
      <c r="X18" s="5">
        <f ca="1">P18-1/$R$1*$N$7/$N$6*O18</f>
        <v>2.8058892386146964E-2</v>
      </c>
      <c r="Y18" s="5">
        <f ca="1">X18/S18</f>
        <v>2.6777916091920269E-2</v>
      </c>
    </row>
    <row r="19" spans="1:25" x14ac:dyDescent="0.25">
      <c r="A19">
        <v>2</v>
      </c>
      <c r="B19">
        <v>1755260593.2709999</v>
      </c>
      <c r="C19" s="1">
        <v>-5.6756213396969801E-6</v>
      </c>
      <c r="D19" s="1">
        <v>2.7924704877960602E-2</v>
      </c>
      <c r="E19" s="1">
        <v>0.480461282617754</v>
      </c>
      <c r="F19" s="1">
        <v>0.44111558415866398</v>
      </c>
      <c r="G19" s="1">
        <v>1.0511781488610601</v>
      </c>
      <c r="H19" s="1">
        <v>2.65651496924823E-2</v>
      </c>
      <c r="I19" s="1">
        <v>0.45706932087422802</v>
      </c>
      <c r="J19" s="1">
        <v>0.41963922541255899</v>
      </c>
      <c r="L19" s="5">
        <f t="shared" ref="L19:L37" si="0">D19-1/$R$1*$N$7/$N$6*C19</f>
        <v>2.7926023121197716E-2</v>
      </c>
      <c r="M19" s="5">
        <f t="shared" ref="M19:M37" si="1">L19/G19</f>
        <v>2.6566403755115396E-2</v>
      </c>
      <c r="O19" s="1">
        <f ca="1">C19-Summary!B$5</f>
        <v>4.7433820756856923E-7</v>
      </c>
      <c r="P19" s="1">
        <f ca="1">D19-Summary!C$5</f>
        <v>2.7930699039170385E-2</v>
      </c>
      <c r="Q19" s="1">
        <f ca="1">E19-Summary!D$5</f>
        <v>0.48041413082970436</v>
      </c>
      <c r="R19" s="1">
        <f ca="1">F19-Summary!E$5</f>
        <v>0.44107324515841428</v>
      </c>
      <c r="S19" s="1">
        <f ca="1">G19-Summary!F$5</f>
        <v>1.0510692377508237</v>
      </c>
      <c r="T19" s="1">
        <f t="shared" ref="T19:T37" ca="1" si="2">P19/S19</f>
        <v>2.6573605273558485E-2</v>
      </c>
      <c r="U19" s="1">
        <f t="shared" ref="U19:U37" ca="1" si="3">Q19/S19</f>
        <v>0.45707182131763219</v>
      </c>
      <c r="V19" s="1">
        <f t="shared" ref="V19:V37" ca="1" si="4">R19/S19</f>
        <v>0.41964242631842608</v>
      </c>
      <c r="X19" s="5">
        <f t="shared" ref="X19:X36" ca="1" si="5">P19-1/$R$1*$N$7/$N$6*O19</f>
        <v>2.7930588867420579E-2</v>
      </c>
      <c r="Y19" s="5">
        <f t="shared" ref="Y19:Y36" ca="1" si="6">X19/S19</f>
        <v>2.657350045482167E-2</v>
      </c>
    </row>
    <row r="20" spans="1:25" x14ac:dyDescent="0.25">
      <c r="A20">
        <v>3</v>
      </c>
      <c r="B20">
        <v>1755260599.2739999</v>
      </c>
      <c r="C20" s="1">
        <v>-1.5720010048519799E-4</v>
      </c>
      <c r="D20" s="1">
        <v>2.79987594810557E-2</v>
      </c>
      <c r="E20" s="1">
        <v>0.47694199761503703</v>
      </c>
      <c r="F20" s="1">
        <v>0.438355094975103</v>
      </c>
      <c r="G20" s="1">
        <v>1.04370341356373</v>
      </c>
      <c r="H20" s="1">
        <v>2.68263561440828E-2</v>
      </c>
      <c r="I20" s="1">
        <v>0.45697081318007299</v>
      </c>
      <c r="J20" s="1">
        <v>0.41999967546176398</v>
      </c>
      <c r="L20" s="5">
        <f t="shared" si="0"/>
        <v>2.8035271425199862E-2</v>
      </c>
      <c r="M20" s="5">
        <f t="shared" si="1"/>
        <v>2.6861339208878603E-2</v>
      </c>
      <c r="O20" s="1">
        <f ca="1">C20-Summary!B$5</f>
        <v>-1.5105014093793245E-4</v>
      </c>
      <c r="P20" s="1">
        <f ca="1">D20-Summary!C$5</f>
        <v>2.8004753642265484E-2</v>
      </c>
      <c r="Q20" s="1">
        <f ca="1">E20-Summary!D$5</f>
        <v>0.47689484582698738</v>
      </c>
      <c r="R20" s="1">
        <f ca="1">F20-Summary!E$5</f>
        <v>0.43831275597485331</v>
      </c>
      <c r="S20" s="1">
        <f ca="1">G20-Summary!F$5</f>
        <v>1.0435945024534936</v>
      </c>
      <c r="T20" s="1">
        <f t="shared" ca="1" si="2"/>
        <v>2.6834899548077561E-2</v>
      </c>
      <c r="U20" s="1">
        <f t="shared" ca="1" si="3"/>
        <v>0.45697332125246565</v>
      </c>
      <c r="V20" s="1">
        <f t="shared" ca="1" si="4"/>
        <v>0.42000293691120333</v>
      </c>
      <c r="X20" s="5">
        <f t="shared" ca="1" si="5"/>
        <v>2.8039837171422725E-2</v>
      </c>
      <c r="Y20" s="5">
        <f t="shared" ca="1" si="6"/>
        <v>2.686851751853904E-2</v>
      </c>
    </row>
    <row r="21" spans="1:25" x14ac:dyDescent="0.25">
      <c r="A21">
        <v>4</v>
      </c>
      <c r="B21">
        <v>1755260606.273</v>
      </c>
      <c r="C21" s="1">
        <v>-4.2155860598294998E-5</v>
      </c>
      <c r="D21" s="1">
        <v>2.75231968550671E-2</v>
      </c>
      <c r="E21" s="1">
        <v>0.47185308829903899</v>
      </c>
      <c r="F21" s="1">
        <v>0.43338183188068502</v>
      </c>
      <c r="G21" s="1">
        <v>1.03162345313293</v>
      </c>
      <c r="H21" s="1">
        <v>2.6679498969786001E-2</v>
      </c>
      <c r="I21" s="1">
        <v>0.45738887271908302</v>
      </c>
      <c r="J21" s="1">
        <v>0.420096916723394</v>
      </c>
      <c r="L21" s="5">
        <f t="shared" si="0"/>
        <v>2.75329881492378E-2</v>
      </c>
      <c r="M21" s="5">
        <f t="shared" si="1"/>
        <v>2.6688990120981703E-2</v>
      </c>
      <c r="O21" s="1">
        <f ca="1">C21-Summary!B$5</f>
        <v>-3.6005901051029449E-5</v>
      </c>
      <c r="P21" s="1">
        <f ca="1">D21-Summary!C$5</f>
        <v>2.7529191016276884E-2</v>
      </c>
      <c r="Q21" s="1">
        <f ca="1">E21-Summary!D$5</f>
        <v>0.47180593651098934</v>
      </c>
      <c r="R21" s="1">
        <f ca="1">F21-Summary!E$5</f>
        <v>0.43333949288043533</v>
      </c>
      <c r="S21" s="1">
        <f ca="1">G21-Summary!F$5</f>
        <v>1.0315145420226937</v>
      </c>
      <c r="T21" s="1">
        <f t="shared" ca="1" si="2"/>
        <v>2.6688126918981654E-2</v>
      </c>
      <c r="U21" s="1">
        <f t="shared" ca="1" si="3"/>
        <v>0.45739145430352007</v>
      </c>
      <c r="V21" s="1">
        <f t="shared" ca="1" si="4"/>
        <v>0.4201002266344217</v>
      </c>
      <c r="X21" s="5">
        <f t="shared" ca="1" si="5"/>
        <v>2.7537553895460663E-2</v>
      </c>
      <c r="Y21" s="5">
        <f t="shared" ca="1" si="6"/>
        <v>2.6696234297833903E-2</v>
      </c>
    </row>
    <row r="22" spans="1:25" x14ac:dyDescent="0.25">
      <c r="A22">
        <v>5</v>
      </c>
      <c r="B22">
        <v>1755260612.2720001</v>
      </c>
      <c r="C22" s="1">
        <v>9.0676102519417798E-5</v>
      </c>
      <c r="D22" s="1">
        <v>2.7521298856076001E-2</v>
      </c>
      <c r="E22" s="1">
        <v>0.47134135960434598</v>
      </c>
      <c r="F22" s="1">
        <v>0.43347134186830499</v>
      </c>
      <c r="G22" s="1">
        <v>1.0323591469442599</v>
      </c>
      <c r="H22" s="1">
        <v>2.6658647756004E-2</v>
      </c>
      <c r="I22" s="1">
        <v>0.45656723340854199</v>
      </c>
      <c r="J22" s="1">
        <v>0.41988424585703499</v>
      </c>
      <c r="L22" s="5">
        <f t="shared" si="0"/>
        <v>2.7500238050261114E-2</v>
      </c>
      <c r="M22" s="5">
        <f t="shared" si="1"/>
        <v>2.6638247098076939E-2</v>
      </c>
      <c r="O22" s="1">
        <f ca="1">C22-Summary!B$5</f>
        <v>9.6826062066683347E-5</v>
      </c>
      <c r="P22" s="1">
        <f ca="1">D22-Summary!C$5</f>
        <v>2.7527293017285785E-2</v>
      </c>
      <c r="Q22" s="1">
        <f ca="1">E22-Summary!D$5</f>
        <v>0.47129420781629633</v>
      </c>
      <c r="R22" s="1">
        <f ca="1">F22-Summary!E$5</f>
        <v>0.4334290028680553</v>
      </c>
      <c r="S22" s="1">
        <f ca="1">G22-Summary!F$5</f>
        <v>1.0322502358340235</v>
      </c>
      <c r="T22" s="1">
        <f t="shared" ca="1" si="2"/>
        <v>2.6667267356005647E-2</v>
      </c>
      <c r="U22" s="1">
        <f t="shared" ca="1" si="3"/>
        <v>0.45656972646318306</v>
      </c>
      <c r="V22" s="1">
        <f t="shared" ca="1" si="4"/>
        <v>0.41988753097049109</v>
      </c>
      <c r="X22" s="5">
        <f t="shared" ca="1" si="5"/>
        <v>2.7504803796483977E-2</v>
      </c>
      <c r="Y22" s="5">
        <f t="shared" ca="1" si="6"/>
        <v>2.6645480758123556E-2</v>
      </c>
    </row>
    <row r="23" spans="1:25" x14ac:dyDescent="0.25">
      <c r="A23">
        <v>6</v>
      </c>
      <c r="B23">
        <v>1755260618.273</v>
      </c>
      <c r="C23" s="1">
        <v>3.26768518040005E-5</v>
      </c>
      <c r="D23" s="1">
        <v>2.74017322056147E-2</v>
      </c>
      <c r="E23" s="1">
        <v>0.47310854401088698</v>
      </c>
      <c r="F23" s="1">
        <v>0.43420833037169998</v>
      </c>
      <c r="G23" s="1">
        <v>1.0344990158426399</v>
      </c>
      <c r="H23" s="1">
        <v>2.6487924866022899E-2</v>
      </c>
      <c r="I23" s="1">
        <v>0.45733107210886798</v>
      </c>
      <c r="J23" s="1">
        <v>0.419728123199825</v>
      </c>
      <c r="L23" s="5">
        <f t="shared" si="0"/>
        <v>2.7394142545148884E-2</v>
      </c>
      <c r="M23" s="5">
        <f t="shared" si="1"/>
        <v>2.6480588309535785E-2</v>
      </c>
      <c r="O23" s="1">
        <f ca="1">C23-Summary!B$5</f>
        <v>3.882681135126605E-5</v>
      </c>
      <c r="P23" s="1">
        <f ca="1">D23-Summary!C$5</f>
        <v>2.7407726366824484E-2</v>
      </c>
      <c r="Q23" s="1">
        <f ca="1">E23-Summary!D$5</f>
        <v>0.47306139222283733</v>
      </c>
      <c r="R23" s="1">
        <f ca="1">F23-Summary!E$5</f>
        <v>0.43416599137145029</v>
      </c>
      <c r="S23" s="1">
        <f ca="1">G23-Summary!F$5</f>
        <v>1.0343901047324036</v>
      </c>
      <c r="T23" s="1">
        <f t="shared" ca="1" si="2"/>
        <v>2.649650865899849E-2</v>
      </c>
      <c r="U23" s="1">
        <f t="shared" ca="1" si="3"/>
        <v>0.45733364043077168</v>
      </c>
      <c r="V23" s="1">
        <f t="shared" ca="1" si="4"/>
        <v>0.41973138507910313</v>
      </c>
      <c r="X23" s="5">
        <f t="shared" ca="1" si="5"/>
        <v>2.7398708291371747E-2</v>
      </c>
      <c r="Y23" s="5">
        <f t="shared" ca="1" si="6"/>
        <v>2.6487790405206733E-2</v>
      </c>
    </row>
    <row r="24" spans="1:25" x14ac:dyDescent="0.25">
      <c r="A24">
        <v>7</v>
      </c>
      <c r="B24">
        <v>1755260624.2709999</v>
      </c>
      <c r="C24" s="1">
        <v>9.81601248032369E-5</v>
      </c>
      <c r="D24" s="1">
        <v>2.7908565502256101E-2</v>
      </c>
      <c r="E24" s="1">
        <v>0.47446690609652797</v>
      </c>
      <c r="F24" s="1">
        <v>0.43613673106424999</v>
      </c>
      <c r="G24" s="1">
        <v>1.0391063458994201</v>
      </c>
      <c r="H24" s="1">
        <v>2.6858237958405699E-2</v>
      </c>
      <c r="I24" s="1">
        <v>0.45661053651427802</v>
      </c>
      <c r="J24" s="1">
        <v>0.41972290207384</v>
      </c>
      <c r="L24" s="5">
        <f t="shared" si="0"/>
        <v>2.7885766426537079E-2</v>
      </c>
      <c r="M24" s="5">
        <f t="shared" si="1"/>
        <v>2.6836296916654834E-2</v>
      </c>
      <c r="O24" s="1">
        <f ca="1">C24-Summary!B$5</f>
        <v>1.0431008435050245E-4</v>
      </c>
      <c r="P24" s="1">
        <f ca="1">D24-Summary!C$5</f>
        <v>2.7914559663465885E-2</v>
      </c>
      <c r="Q24" s="1">
        <f ca="1">E24-Summary!D$5</f>
        <v>0.47441975430847833</v>
      </c>
      <c r="R24" s="1">
        <f ca="1">F24-Summary!E$5</f>
        <v>0.4360943920640003</v>
      </c>
      <c r="S24" s="1">
        <f ca="1">G24-Summary!F$5</f>
        <v>1.0389974347891837</v>
      </c>
      <c r="T24" s="1">
        <f t="shared" ca="1" si="2"/>
        <v>2.6866822504840782E-2</v>
      </c>
      <c r="U24" s="1">
        <f t="shared" ca="1" si="3"/>
        <v>0.45661301791831643</v>
      </c>
      <c r="V24" s="1">
        <f t="shared" ca="1" si="4"/>
        <v>0.41972614894134497</v>
      </c>
      <c r="X24" s="5">
        <f t="shared" ca="1" si="5"/>
        <v>2.7890332172759942E-2</v>
      </c>
      <c r="Y24" s="5">
        <f t="shared" ca="1" si="6"/>
        <v>2.6843504361893818E-2</v>
      </c>
    </row>
    <row r="25" spans="1:25" x14ac:dyDescent="0.25">
      <c r="A25">
        <v>8</v>
      </c>
      <c r="B25">
        <v>1755260630.2720001</v>
      </c>
      <c r="C25" s="1">
        <v>2.3322452789035999E-5</v>
      </c>
      <c r="D25" s="1">
        <v>2.7589629096832002E-2</v>
      </c>
      <c r="E25" s="1">
        <v>0.473295082971945</v>
      </c>
      <c r="F25" s="1">
        <v>0.43463787398899101</v>
      </c>
      <c r="G25" s="1">
        <v>1.0351782830949099</v>
      </c>
      <c r="H25" s="1">
        <v>2.6652055541916901E-2</v>
      </c>
      <c r="I25" s="1">
        <v>0.45721117869369599</v>
      </c>
      <c r="J25" s="1">
        <v>0.419867650903122</v>
      </c>
      <c r="L25" s="5">
        <f t="shared" si="0"/>
        <v>2.7584212127689425E-2</v>
      </c>
      <c r="M25" s="5">
        <f t="shared" si="1"/>
        <v>2.6646822656692441E-2</v>
      </c>
      <c r="O25" s="1">
        <f ca="1">C25-Summary!B$5</f>
        <v>2.9472412336301549E-5</v>
      </c>
      <c r="P25" s="1">
        <f ca="1">D25-Summary!C$5</f>
        <v>2.7595623258041786E-2</v>
      </c>
      <c r="Q25" s="1">
        <f ca="1">E25-Summary!D$5</f>
        <v>0.47324793118389535</v>
      </c>
      <c r="R25" s="1">
        <f ca="1">F25-Summary!E$5</f>
        <v>0.43459553498874132</v>
      </c>
      <c r="S25" s="1">
        <f ca="1">G25-Summary!F$5</f>
        <v>1.0350693719846735</v>
      </c>
      <c r="T25" s="1">
        <f t="shared" ca="1" si="2"/>
        <v>2.6660650971759601E-2</v>
      </c>
      <c r="U25" s="1">
        <f t="shared" ca="1" si="3"/>
        <v>0.4572137327148183</v>
      </c>
      <c r="V25" s="1">
        <f t="shared" ca="1" si="4"/>
        <v>0.4198709253230386</v>
      </c>
      <c r="X25" s="5">
        <f t="shared" ca="1" si="5"/>
        <v>2.7588777873912288E-2</v>
      </c>
      <c r="Y25" s="5">
        <f t="shared" ca="1" si="6"/>
        <v>2.6654037517323814E-2</v>
      </c>
    </row>
    <row r="26" spans="1:25" x14ac:dyDescent="0.25">
      <c r="A26">
        <v>9</v>
      </c>
      <c r="B26">
        <v>1755260636.2709999</v>
      </c>
      <c r="C26" s="1">
        <v>8.5063123007344702E-5</v>
      </c>
      <c r="D26" s="1">
        <v>2.7743389267323001E-2</v>
      </c>
      <c r="E26" s="1">
        <v>0.47134371731626101</v>
      </c>
      <c r="F26" s="1">
        <v>0.43281279556511398</v>
      </c>
      <c r="G26" s="1">
        <v>1.03184268136792</v>
      </c>
      <c r="H26" s="1">
        <v>2.6887227838398101E-2</v>
      </c>
      <c r="I26" s="1">
        <v>0.45679804279020098</v>
      </c>
      <c r="J26" s="1">
        <v>0.41945618589001299</v>
      </c>
      <c r="L26" s="5">
        <f t="shared" si="0"/>
        <v>2.7723632155295806E-2</v>
      </c>
      <c r="M26" s="5">
        <f t="shared" si="1"/>
        <v>2.6868080431158771E-2</v>
      </c>
      <c r="O26" s="1">
        <f ca="1">C26-Summary!B$5</f>
        <v>9.1213082554610252E-5</v>
      </c>
      <c r="P26" s="1">
        <f ca="1">D26-Summary!C$5</f>
        <v>2.7749383428532785E-2</v>
      </c>
      <c r="Q26" s="1">
        <f ca="1">E26-Summary!D$5</f>
        <v>0.47129656552821136</v>
      </c>
      <c r="R26" s="1">
        <f ca="1">F26-Summary!E$5</f>
        <v>0.43277045656486429</v>
      </c>
      <c r="S26" s="1">
        <f ca="1">G26-Summary!F$5</f>
        <v>1.0317337702576836</v>
      </c>
      <c r="T26" s="1">
        <f t="shared" ca="1" si="2"/>
        <v>2.6895875882401481E-2</v>
      </c>
      <c r="U26" s="1">
        <f t="shared" ca="1" si="3"/>
        <v>0.45680056145734316</v>
      </c>
      <c r="V26" s="1">
        <f t="shared" ca="1" si="4"/>
        <v>0.4194594274613852</v>
      </c>
      <c r="X26" s="5">
        <f t="shared" ca="1" si="5"/>
        <v>2.7728197901518668E-2</v>
      </c>
      <c r="Y26" s="5">
        <f t="shared" ca="1" si="6"/>
        <v>2.687534197372771E-2</v>
      </c>
    </row>
    <row r="27" spans="1:25" x14ac:dyDescent="0.25">
      <c r="A27">
        <v>10</v>
      </c>
      <c r="B27">
        <v>1755260642.2720001</v>
      </c>
      <c r="C27" s="1">
        <v>-1.5532956957739201E-4</v>
      </c>
      <c r="D27" s="1">
        <v>2.76740993410119E-2</v>
      </c>
      <c r="E27" s="1">
        <v>0.47297515045268501</v>
      </c>
      <c r="F27" s="1">
        <v>0.43399591210934002</v>
      </c>
      <c r="G27" s="1">
        <v>1.03491376626683</v>
      </c>
      <c r="H27" s="1">
        <v>2.6740488186603899E-2</v>
      </c>
      <c r="I27" s="1">
        <v>0.45701889941884999</v>
      </c>
      <c r="J27" s="1">
        <v>0.41935466147567202</v>
      </c>
      <c r="L27" s="5">
        <f t="shared" si="0"/>
        <v>2.7710176827927251E-2</v>
      </c>
      <c r="M27" s="5">
        <f t="shared" si="1"/>
        <v>2.6775348566368172E-2</v>
      </c>
      <c r="O27" s="1">
        <f ca="1">C27-Summary!B$5</f>
        <v>-1.4917961003012645E-4</v>
      </c>
      <c r="P27" s="1">
        <f ca="1">D27-Summary!C$5</f>
        <v>2.7680093502221684E-2</v>
      </c>
      <c r="Q27" s="1">
        <f ca="1">E27-Summary!D$5</f>
        <v>0.47292799866463536</v>
      </c>
      <c r="R27" s="1">
        <f ca="1">F27-Summary!E$5</f>
        <v>0.43395357310909033</v>
      </c>
      <c r="S27" s="1">
        <f ca="1">G27-Summary!F$5</f>
        <v>1.0348048551565936</v>
      </c>
      <c r="T27" s="1">
        <f t="shared" ca="1" si="2"/>
        <v>2.6749095120966501E-2</v>
      </c>
      <c r="U27" s="1">
        <f t="shared" ca="1" si="3"/>
        <v>0.45702143385582467</v>
      </c>
      <c r="V27" s="1">
        <f t="shared" ca="1" si="4"/>
        <v>0.41935788274149677</v>
      </c>
      <c r="X27" s="5">
        <f t="shared" ca="1" si="5"/>
        <v>2.7714742574150113E-2</v>
      </c>
      <c r="Y27" s="5">
        <f t="shared" ca="1" si="6"/>
        <v>2.6782578798353371E-2</v>
      </c>
    </row>
    <row r="28" spans="1:25" x14ac:dyDescent="0.25">
      <c r="A28">
        <v>11</v>
      </c>
      <c r="B28">
        <v>1755260648.2720001</v>
      </c>
      <c r="C28" s="1">
        <v>8.4127629522008906E-5</v>
      </c>
      <c r="D28" s="1">
        <v>2.7514655888070099E-2</v>
      </c>
      <c r="E28" s="1">
        <v>0.468892942933753</v>
      </c>
      <c r="F28" s="1">
        <v>0.43099620182364801</v>
      </c>
      <c r="G28" s="1">
        <v>1.02646346001636</v>
      </c>
      <c r="H28" s="1">
        <v>2.68052950346927E-2</v>
      </c>
      <c r="I28" s="1">
        <v>0.45680432007416799</v>
      </c>
      <c r="J28" s="1">
        <v>0.41988460243560699</v>
      </c>
      <c r="L28" s="5">
        <f t="shared" si="0"/>
        <v>2.7495116057620832E-2</v>
      </c>
      <c r="M28" s="5">
        <f t="shared" si="1"/>
        <v>2.6786258964525252E-2</v>
      </c>
      <c r="O28" s="1">
        <f ca="1">C28-Summary!B$5</f>
        <v>9.0277589069274455E-5</v>
      </c>
      <c r="P28" s="1">
        <f ca="1">D28-Summary!C$5</f>
        <v>2.7520650049279883E-2</v>
      </c>
      <c r="Q28" s="1">
        <f ca="1">E28-Summary!D$5</f>
        <v>0.46884579114570335</v>
      </c>
      <c r="R28" s="1">
        <f ca="1">F28-Summary!E$5</f>
        <v>0.43095386282339831</v>
      </c>
      <c r="S28" s="1">
        <f ca="1">G28-Summary!F$5</f>
        <v>1.0263545489061237</v>
      </c>
      <c r="T28" s="1">
        <f t="shared" ca="1" si="2"/>
        <v>2.6813979709654E-2</v>
      </c>
      <c r="U28" s="1">
        <f t="shared" ca="1" si="3"/>
        <v>0.45680685260799359</v>
      </c>
      <c r="V28" s="1">
        <f t="shared" ca="1" si="4"/>
        <v>0.41988790645757235</v>
      </c>
      <c r="X28" s="5">
        <f t="shared" ca="1" si="5"/>
        <v>2.7499681803843695E-2</v>
      </c>
      <c r="Y28" s="5">
        <f t="shared" ca="1" si="6"/>
        <v>2.6793549883081361E-2</v>
      </c>
    </row>
    <row r="29" spans="1:25" x14ac:dyDescent="0.25">
      <c r="A29">
        <v>12</v>
      </c>
      <c r="B29">
        <v>1755260654.2720001</v>
      </c>
      <c r="C29" s="1">
        <v>-1.9339821785109798E-6</v>
      </c>
      <c r="D29" s="1">
        <v>2.77006757296408E-2</v>
      </c>
      <c r="E29" s="1">
        <v>0.47627133059819998</v>
      </c>
      <c r="F29" s="1">
        <v>0.43768927311245098</v>
      </c>
      <c r="G29" s="1">
        <v>1.04223309271041</v>
      </c>
      <c r="H29" s="1">
        <v>2.6578196301177401E-2</v>
      </c>
      <c r="I29" s="1">
        <v>0.45697199017123302</v>
      </c>
      <c r="J29" s="1">
        <v>0.41995334457688399</v>
      </c>
      <c r="L29" s="5">
        <f t="shared" si="0"/>
        <v>2.7701124924323625E-2</v>
      </c>
      <c r="M29" s="5">
        <f t="shared" si="1"/>
        <v>2.6578627293712818E-2</v>
      </c>
      <c r="O29" s="1">
        <f ca="1">C29-Summary!B$5</f>
        <v>4.2159773687545692E-6</v>
      </c>
      <c r="P29" s="1">
        <f ca="1">D29-Summary!C$5</f>
        <v>2.7706669890850584E-2</v>
      </c>
      <c r="Q29" s="1">
        <f ca="1">E29-Summary!D$5</f>
        <v>0.47622417881015033</v>
      </c>
      <c r="R29" s="1">
        <f ca="1">F29-Summary!E$5</f>
        <v>0.43764693411220129</v>
      </c>
      <c r="S29" s="1">
        <f ca="1">G29-Summary!F$5</f>
        <v>1.0421241816001736</v>
      </c>
      <c r="T29" s="1">
        <f t="shared" ca="1" si="2"/>
        <v>2.6586725824082891E-2</v>
      </c>
      <c r="U29" s="1">
        <f t="shared" ca="1" si="3"/>
        <v>0.45697450190524491</v>
      </c>
      <c r="V29" s="1">
        <f t="shared" ca="1" si="4"/>
        <v>0.41995660578588417</v>
      </c>
      <c r="X29" s="5">
        <f t="shared" ca="1" si="5"/>
        <v>2.7705690670546488E-2</v>
      </c>
      <c r="Y29" s="5">
        <f t="shared" ca="1" si="6"/>
        <v>2.6585786185293784E-2</v>
      </c>
    </row>
    <row r="30" spans="1:25" x14ac:dyDescent="0.25">
      <c r="A30">
        <v>13</v>
      </c>
      <c r="B30">
        <v>1755260660.2690001</v>
      </c>
      <c r="C30" s="1">
        <v>9.3482604232795401E-5</v>
      </c>
      <c r="D30" s="1">
        <v>2.73950900344829E-2</v>
      </c>
      <c r="E30" s="1">
        <v>0.47030793524211401</v>
      </c>
      <c r="F30" s="1">
        <v>0.43187836911391903</v>
      </c>
      <c r="G30" s="1">
        <v>1.02901966170307</v>
      </c>
      <c r="H30" s="1">
        <v>2.66225136934146E-2</v>
      </c>
      <c r="I30" s="1">
        <v>0.45704465399984001</v>
      </c>
      <c r="J30" s="1">
        <v>0.41969885045650202</v>
      </c>
      <c r="L30" s="5">
        <f t="shared" si="0"/>
        <v>2.7373377378996904E-2</v>
      </c>
      <c r="M30" s="5">
        <f t="shared" si="1"/>
        <v>2.6601413362396627E-2</v>
      </c>
      <c r="O30" s="1">
        <f ca="1">C30-Summary!B$5</f>
        <v>9.963256378006095E-5</v>
      </c>
      <c r="P30" s="1">
        <f ca="1">D30-Summary!C$5</f>
        <v>2.7401084195692683E-2</v>
      </c>
      <c r="Q30" s="1">
        <f ca="1">E30-Summary!D$5</f>
        <v>0.47026078345406436</v>
      </c>
      <c r="R30" s="1">
        <f ca="1">F30-Summary!E$5</f>
        <v>0.43183603011366933</v>
      </c>
      <c r="S30" s="1">
        <f ca="1">G30-Summary!F$5</f>
        <v>1.0289107505928337</v>
      </c>
      <c r="T30" s="1">
        <f t="shared" ca="1" si="2"/>
        <v>2.6631157444807371E-2</v>
      </c>
      <c r="U30" s="1">
        <f t="shared" ca="1" si="3"/>
        <v>0.45704720568145624</v>
      </c>
      <c r="V30" s="1">
        <f t="shared" ca="1" si="4"/>
        <v>0.41970212660802286</v>
      </c>
      <c r="X30" s="5">
        <f t="shared" ca="1" si="5"/>
        <v>2.7377943125219767E-2</v>
      </c>
      <c r="Y30" s="5">
        <f t="shared" ca="1" si="6"/>
        <v>2.660866660149605E-2</v>
      </c>
    </row>
    <row r="31" spans="1:25" x14ac:dyDescent="0.25">
      <c r="A31">
        <v>14</v>
      </c>
      <c r="B31">
        <v>1755260667.2709999</v>
      </c>
      <c r="C31" s="1">
        <v>-7.1152013029115803E-5</v>
      </c>
      <c r="D31" s="1">
        <v>2.76000688516807E-2</v>
      </c>
      <c r="E31" s="1">
        <v>0.47406396696002401</v>
      </c>
      <c r="F31" s="1">
        <v>0.43552385980577701</v>
      </c>
      <c r="G31" s="1">
        <v>1.0371622342507101</v>
      </c>
      <c r="H31" s="1">
        <v>2.66111394536266E-2</v>
      </c>
      <c r="I31" s="1">
        <v>0.45707792985974499</v>
      </c>
      <c r="J31" s="1">
        <v>0.419918741179789</v>
      </c>
      <c r="L31" s="5">
        <f t="shared" si="0"/>
        <v>2.7616594911889603E-2</v>
      </c>
      <c r="M31" s="5">
        <f t="shared" si="1"/>
        <v>2.662707337376298E-2</v>
      </c>
      <c r="O31" s="1">
        <f ca="1">C31-Summary!B$5</f>
        <v>-6.5002053481850254E-5</v>
      </c>
      <c r="P31" s="1">
        <f ca="1">D31-Summary!C$5</f>
        <v>2.7606063012890484E-2</v>
      </c>
      <c r="Q31" s="1">
        <f ca="1">E31-Summary!D$5</f>
        <v>0.47401681517197436</v>
      </c>
      <c r="R31" s="1">
        <f ca="1">F31-Summary!E$5</f>
        <v>0.43548152080552732</v>
      </c>
      <c r="S31" s="1">
        <f ca="1">G31-Summary!F$5</f>
        <v>1.0370533231404737</v>
      </c>
      <c r="T31" s="1">
        <f t="shared" ca="1" si="2"/>
        <v>2.6619714142848482E-2</v>
      </c>
      <c r="U31" s="1">
        <f t="shared" ca="1" si="3"/>
        <v>0.45708046500109095</v>
      </c>
      <c r="V31" s="1">
        <f t="shared" ca="1" si="4"/>
        <v>0.41992201470101198</v>
      </c>
      <c r="X31" s="5">
        <f t="shared" ca="1" si="5"/>
        <v>2.7621160658112466E-2</v>
      </c>
      <c r="Y31" s="5">
        <f t="shared" ca="1" si="6"/>
        <v>2.6634272357826533E-2</v>
      </c>
    </row>
    <row r="32" spans="1:25" x14ac:dyDescent="0.25">
      <c r="A32">
        <v>15</v>
      </c>
      <c r="B32">
        <v>1755260673.2709999</v>
      </c>
      <c r="C32" s="1">
        <v>1.5148542444476501E-4</v>
      </c>
      <c r="D32" s="1">
        <v>2.7666506217263302E-2</v>
      </c>
      <c r="E32" s="1">
        <v>0.47008887054612802</v>
      </c>
      <c r="F32" s="1">
        <v>0.43232542759554299</v>
      </c>
      <c r="G32" s="1">
        <v>1.0293738714721901</v>
      </c>
      <c r="H32" s="1">
        <v>2.6877023969624401E-2</v>
      </c>
      <c r="I32" s="1">
        <v>0.45667457041027498</v>
      </c>
      <c r="J32" s="1">
        <v>0.41998873254596603</v>
      </c>
      <c r="L32" s="5">
        <f t="shared" si="0"/>
        <v>2.7631321587362236E-2</v>
      </c>
      <c r="M32" s="5">
        <f t="shared" si="1"/>
        <v>2.68428433566557E-2</v>
      </c>
      <c r="O32" s="1">
        <f ca="1">C32-Summary!B$5</f>
        <v>1.5763538399203055E-4</v>
      </c>
      <c r="P32" s="1">
        <f ca="1">D32-Summary!C$5</f>
        <v>2.7672500378473085E-2</v>
      </c>
      <c r="Q32" s="1">
        <f ca="1">E32-Summary!D$5</f>
        <v>0.47004171875807838</v>
      </c>
      <c r="R32" s="1">
        <f ca="1">F32-Summary!E$5</f>
        <v>0.4322830885952933</v>
      </c>
      <c r="S32" s="1">
        <f ca="1">G32-Summary!F$5</f>
        <v>1.0292649603619537</v>
      </c>
      <c r="T32" s="1">
        <f t="shared" ca="1" si="2"/>
        <v>2.6885691677235091E-2</v>
      </c>
      <c r="U32" s="1">
        <f t="shared" ca="1" si="3"/>
        <v>0.45667708205356805</v>
      </c>
      <c r="V32" s="1">
        <f t="shared" ca="1" si="4"/>
        <v>0.4199920382437537</v>
      </c>
      <c r="X32" s="5">
        <f t="shared" ca="1" si="5"/>
        <v>2.7635887333585098E-2</v>
      </c>
      <c r="Y32" s="5">
        <f t="shared" ca="1" si="6"/>
        <v>2.6850119646418934E-2</v>
      </c>
    </row>
    <row r="33" spans="1:25" x14ac:dyDescent="0.25">
      <c r="A33">
        <v>16</v>
      </c>
      <c r="B33">
        <v>1755260679.2709999</v>
      </c>
      <c r="C33" s="1">
        <v>3.1741407917098198E-5</v>
      </c>
      <c r="D33" s="1">
        <v>2.7271743472058501E-2</v>
      </c>
      <c r="E33" s="1">
        <v>0.465002416757064</v>
      </c>
      <c r="F33" s="1">
        <v>0.427346093392175</v>
      </c>
      <c r="G33" s="1">
        <v>1.0175010212838</v>
      </c>
      <c r="H33" s="1">
        <v>2.6802669384694298E-2</v>
      </c>
      <c r="I33" s="1">
        <v>0.45700437348982798</v>
      </c>
      <c r="J33" s="1">
        <v>0.41999573902440401</v>
      </c>
      <c r="L33" s="5">
        <f t="shared" si="0"/>
        <v>2.7264371081650675E-2</v>
      </c>
      <c r="M33" s="5">
        <f t="shared" si="1"/>
        <v>2.6795423799428435E-2</v>
      </c>
      <c r="O33" s="1">
        <f ca="1">C33-Summary!B$5</f>
        <v>3.7891367464363747E-5</v>
      </c>
      <c r="P33" s="1">
        <f ca="1">D33-Summary!C$5</f>
        <v>2.7277737633268285E-2</v>
      </c>
      <c r="Q33" s="1">
        <f ca="1">E33-Summary!D$5</f>
        <v>0.46495526496901435</v>
      </c>
      <c r="R33" s="1">
        <f ca="1">F33-Summary!E$5</f>
        <v>0.42730375439192531</v>
      </c>
      <c r="S33" s="1">
        <f ca="1">G33-Summary!F$5</f>
        <v>1.0173921101735637</v>
      </c>
      <c r="T33" s="1">
        <f t="shared" ca="1" si="2"/>
        <v>2.6811430283860561E-2</v>
      </c>
      <c r="U33" s="1">
        <f t="shared" ca="1" si="3"/>
        <v>0.45700694974889727</v>
      </c>
      <c r="V33" s="1">
        <f t="shared" ca="1" si="4"/>
        <v>0.41999908404934327</v>
      </c>
      <c r="X33" s="5">
        <f t="shared" ca="1" si="5"/>
        <v>2.7268936827873538E-2</v>
      </c>
      <c r="Y33" s="5">
        <f t="shared" ca="1" si="6"/>
        <v>2.6802779926435195E-2</v>
      </c>
    </row>
    <row r="34" spans="1:25" x14ac:dyDescent="0.25">
      <c r="A34">
        <v>17</v>
      </c>
      <c r="B34">
        <v>1755260685.273</v>
      </c>
      <c r="C34" s="1">
        <v>4.4837702928741003E-5</v>
      </c>
      <c r="D34" s="1">
        <v>2.7657014893916799E-2</v>
      </c>
      <c r="E34" s="1">
        <v>0.47009593654416898</v>
      </c>
      <c r="F34" s="1">
        <v>0.43213970624700399</v>
      </c>
      <c r="G34" s="1">
        <v>1.0286237936095901</v>
      </c>
      <c r="H34" s="1">
        <v>2.68873956306846E-2</v>
      </c>
      <c r="I34" s="1">
        <v>0.457014449271616</v>
      </c>
      <c r="J34" s="1">
        <v>0.42011443730128101</v>
      </c>
      <c r="L34" s="5">
        <f t="shared" si="0"/>
        <v>2.7646600703977772E-2</v>
      </c>
      <c r="M34" s="5">
        <f t="shared" si="1"/>
        <v>2.6877271239236885E-2</v>
      </c>
      <c r="O34" s="1">
        <f ca="1">C34-Summary!B$5</f>
        <v>5.0987662476006552E-5</v>
      </c>
      <c r="P34" s="1">
        <f ca="1">D34-Summary!C$5</f>
        <v>2.7663009055126583E-2</v>
      </c>
      <c r="Q34" s="1">
        <f ca="1">E34-Summary!D$5</f>
        <v>0.47004878475611933</v>
      </c>
      <c r="R34" s="1">
        <f ca="1">F34-Summary!E$5</f>
        <v>0.43209736724675429</v>
      </c>
      <c r="S34" s="1">
        <f ca="1">G34-Summary!F$5</f>
        <v>1.0285148824993537</v>
      </c>
      <c r="T34" s="1">
        <f t="shared" ca="1" si="2"/>
        <v>2.6896070757774344E-2</v>
      </c>
      <c r="U34" s="1">
        <f t="shared" ca="1" si="3"/>
        <v>0.45701699873692853</v>
      </c>
      <c r="V34" s="1">
        <f t="shared" ca="1" si="4"/>
        <v>0.42011775872093499</v>
      </c>
      <c r="X34" s="5">
        <f t="shared" ca="1" si="5"/>
        <v>2.7651166450200635E-2</v>
      </c>
      <c r="Y34" s="5">
        <f t="shared" ca="1" si="6"/>
        <v>2.6884556481094973E-2</v>
      </c>
    </row>
    <row r="35" spans="1:25" x14ac:dyDescent="0.25">
      <c r="A35">
        <v>18</v>
      </c>
      <c r="B35">
        <v>1755260691.2690001</v>
      </c>
      <c r="C35" s="1">
        <v>5.3256841388168E-5</v>
      </c>
      <c r="D35" s="1">
        <v>2.7513706896254798E-2</v>
      </c>
      <c r="E35" s="1">
        <v>0.47190733921732803</v>
      </c>
      <c r="F35" s="1">
        <v>0.43331527747836202</v>
      </c>
      <c r="G35" s="1">
        <v>1.03241686353156</v>
      </c>
      <c r="H35" s="1">
        <v>2.6649803841966701E-2</v>
      </c>
      <c r="I35" s="1">
        <v>0.45708991773253699</v>
      </c>
      <c r="J35" s="1">
        <v>0.41970960838060101</v>
      </c>
      <c r="L35" s="5">
        <f t="shared" si="0"/>
        <v>2.7501337242469226E-2</v>
      </c>
      <c r="M35" s="5">
        <f t="shared" si="1"/>
        <v>2.6637822583017636E-2</v>
      </c>
      <c r="O35" s="1">
        <f ca="1">C35-Summary!B$5</f>
        <v>5.9406800935433549E-5</v>
      </c>
      <c r="P35" s="1">
        <f ca="1">D35-Summary!C$5</f>
        <v>2.7519701057464582E-2</v>
      </c>
      <c r="Q35" s="1">
        <f ca="1">E35-Summary!D$5</f>
        <v>0.47186018742927838</v>
      </c>
      <c r="R35" s="1">
        <f ca="1">F35-Summary!E$5</f>
        <v>0.43327293847811232</v>
      </c>
      <c r="S35" s="1">
        <f ca="1">G35-Summary!F$5</f>
        <v>1.0323079524213237</v>
      </c>
      <c r="T35" s="1">
        <f t="shared" ca="1" si="2"/>
        <v>2.6658422026989054E-2</v>
      </c>
      <c r="U35" s="1">
        <f t="shared" ca="1" si="3"/>
        <v>0.45709246579231477</v>
      </c>
      <c r="V35" s="1">
        <f t="shared" ca="1" si="4"/>
        <v>0.41971287488568854</v>
      </c>
      <c r="X35" s="5">
        <f t="shared" ca="1" si="5"/>
        <v>2.7505902988692085E-2</v>
      </c>
      <c r="Y35" s="5">
        <f t="shared" ca="1" si="6"/>
        <v>2.664505579384115E-2</v>
      </c>
    </row>
    <row r="36" spans="1:25" x14ac:dyDescent="0.25">
      <c r="A36">
        <v>19</v>
      </c>
      <c r="B36">
        <v>1755260698.273</v>
      </c>
      <c r="C36" s="1">
        <v>-6.5539920908609106E-5</v>
      </c>
      <c r="D36" s="1">
        <v>2.7362828690076901E-2</v>
      </c>
      <c r="E36" s="1">
        <v>0.46907178773580199</v>
      </c>
      <c r="F36" s="1">
        <v>0.43077633340312299</v>
      </c>
      <c r="G36" s="1">
        <v>1.02563437797261</v>
      </c>
      <c r="H36" s="1">
        <v>2.6678930891693899E-2</v>
      </c>
      <c r="I36" s="1">
        <v>0.45734795733253603</v>
      </c>
      <c r="J36" s="1">
        <v>0.420009647350787</v>
      </c>
      <c r="L36" s="5">
        <f t="shared" si="0"/>
        <v>2.7378051262607339E-2</v>
      </c>
      <c r="M36" s="5">
        <f t="shared" si="1"/>
        <v>2.6693772996110005E-2</v>
      </c>
      <c r="O36" s="1">
        <f ca="1">C36-Summary!B$5</f>
        <v>-5.9389961361343556E-5</v>
      </c>
      <c r="P36" s="1">
        <f ca="1">D36-Summary!C$5</f>
        <v>2.7368822851286684E-2</v>
      </c>
      <c r="Q36" s="1">
        <f ca="1">E36-Summary!D$5</f>
        <v>0.46902463594775234</v>
      </c>
      <c r="R36" s="1">
        <f ca="1">F36-Summary!E$5</f>
        <v>0.4307339944028733</v>
      </c>
      <c r="S36" s="1">
        <f ca="1">G36-Summary!F$5</f>
        <v>1.0255254668623737</v>
      </c>
      <c r="T36" s="1">
        <f t="shared" ca="1" si="2"/>
        <v>2.6687609167837079E-2</v>
      </c>
      <c r="U36" s="1">
        <f t="shared" ca="1" si="3"/>
        <v>0.45735054964821836</v>
      </c>
      <c r="V36" s="1">
        <f t="shared" ca="1" si="4"/>
        <v>0.42001296732368532</v>
      </c>
      <c r="X36" s="5">
        <f t="shared" ca="1" si="5"/>
        <v>2.7382617008830202E-2</v>
      </c>
      <c r="Y36" s="5">
        <f t="shared" ca="1" si="6"/>
        <v>2.6701059986943231E-2</v>
      </c>
    </row>
    <row r="37" spans="1:25" x14ac:dyDescent="0.25">
      <c r="A37">
        <v>20</v>
      </c>
      <c r="B37">
        <v>1755260704.27</v>
      </c>
      <c r="C37" s="1">
        <v>-2.5446282761808897E-4</v>
      </c>
      <c r="D37" s="1">
        <v>2.7649421900310299E-2</v>
      </c>
      <c r="E37" s="1">
        <v>0.47450354342053902</v>
      </c>
      <c r="F37" s="1">
        <v>0.43579518655869598</v>
      </c>
      <c r="G37" s="1">
        <v>1.03900107819238</v>
      </c>
      <c r="H37" s="1">
        <v>2.6611543029785599E-2</v>
      </c>
      <c r="I37" s="1">
        <v>0.45669206065316398</v>
      </c>
      <c r="J37" s="1">
        <v>0.419436702911682</v>
      </c>
      <c r="L37" s="5">
        <f t="shared" si="0"/>
        <v>2.7708524486886776E-2</v>
      </c>
      <c r="M37" s="5">
        <f t="shared" si="1"/>
        <v>2.6668427077181825E-2</v>
      </c>
      <c r="O37" s="1">
        <f ca="1">C37-Summary!B$5</f>
        <v>-2.4831286807082344E-4</v>
      </c>
      <c r="P37" s="1">
        <f ca="1">D37-Summary!C$5</f>
        <v>2.7655416061520083E-2</v>
      </c>
      <c r="Q37" s="1">
        <f ca="1">E37-Summary!D$5</f>
        <v>0.47445639163248937</v>
      </c>
      <c r="R37" s="1">
        <f ca="1">F37-Summary!E$5</f>
        <v>0.43575284755844629</v>
      </c>
      <c r="S37" s="1">
        <f ca="1">G37-Summary!F$5</f>
        <v>1.0388921670821436</v>
      </c>
      <c r="T37" s="1">
        <f t="shared" ca="1" si="2"/>
        <v>2.6620102584076381E-2</v>
      </c>
      <c r="U37" s="1">
        <f t="shared" ca="1" si="3"/>
        <v>0.45669455085512722</v>
      </c>
      <c r="V37" s="1">
        <f t="shared" ca="1" si="4"/>
        <v>0.41943992010480907</v>
      </c>
      <c r="X37" s="5">
        <f ca="1">P37-1/$R$1*$N$7/$N$6*O37</f>
        <v>2.7713090233109638E-2</v>
      </c>
      <c r="Y37" s="5">
        <f ca="1">X37/S37</f>
        <v>2.667561765428E-2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2.8883693690098001E-6</v>
      </c>
      <c r="D40" s="1">
        <v>2.7633830719900901E-2</v>
      </c>
      <c r="E40" s="1">
        <v>0.47272872801962001</v>
      </c>
      <c r="F40" s="1">
        <v>0.43428923932115898</v>
      </c>
      <c r="G40" s="1">
        <v>1.0344889831366</v>
      </c>
      <c r="H40" s="1">
        <v>2.6712791812352601E-2</v>
      </c>
      <c r="I40" s="1">
        <v>0.45696866745519199</v>
      </c>
      <c r="J40" s="1">
        <v>0.419810893196082</v>
      </c>
      <c r="L40">
        <f>AVERAGE(L18:L37)</f>
        <v>2.7633159855310202E-2</v>
      </c>
      <c r="M40">
        <f t="shared" ref="M40:Y40" si="7">AVERAGE(M18:M37)</f>
        <v>2.6712091368435026E-2</v>
      </c>
      <c r="O40">
        <f t="shared" ca="1" si="7"/>
        <v>9.038328916275388E-6</v>
      </c>
      <c r="P40">
        <f t="shared" ca="1" si="7"/>
        <v>2.7639824881110685E-2</v>
      </c>
      <c r="Q40">
        <f t="shared" ca="1" si="7"/>
        <v>0.4726815762315707</v>
      </c>
      <c r="R40">
        <f t="shared" ca="1" si="7"/>
        <v>0.43424690032090912</v>
      </c>
      <c r="S40">
        <f t="shared" ca="1" si="7"/>
        <v>1.0343800720263612</v>
      </c>
      <c r="T40">
        <f t="shared" ca="1" si="7"/>
        <v>2.6721399873427466E-2</v>
      </c>
      <c r="U40">
        <f t="shared" ca="1" si="7"/>
        <v>0.456971197818625</v>
      </c>
      <c r="V40">
        <f t="shared" ca="1" si="7"/>
        <v>0.41981416405669486</v>
      </c>
      <c r="X40">
        <f t="shared" ca="1" si="7"/>
        <v>2.7637725601533065E-2</v>
      </c>
      <c r="Y40">
        <f t="shared" ca="1" si="7"/>
        <v>2.6719318334722759E-2</v>
      </c>
    </row>
    <row r="41" spans="1:25" x14ac:dyDescent="0.25">
      <c r="A41" t="s">
        <v>38</v>
      </c>
      <c r="B41" t="s">
        <v>42</v>
      </c>
      <c r="C41" s="1">
        <v>787.13235419093905</v>
      </c>
      <c r="D41" s="1">
        <v>0.172799387435323</v>
      </c>
      <c r="E41" s="1">
        <v>0.17008216070042001</v>
      </c>
      <c r="F41" s="1">
        <v>0.16859070386373001</v>
      </c>
      <c r="G41" s="1">
        <v>0.171773161628199</v>
      </c>
      <c r="H41" s="1">
        <v>0.100771709787334</v>
      </c>
      <c r="I41" s="1">
        <v>1.2027717099839699E-2</v>
      </c>
      <c r="J41" s="1">
        <v>1.16214967684899E-2</v>
      </c>
      <c r="L41">
        <f>STDEV(L18:L37)/SQRT(COUNT(L18:L37))/L40</f>
        <v>1.7667890773059181E-3</v>
      </c>
      <c r="M41">
        <f t="shared" ref="M41:Y41" si="8">STDEV(M18:M37)/SQRT(COUNT(M18:M37))/M40</f>
        <v>9.7246826758447117E-4</v>
      </c>
      <c r="O41">
        <f t="shared" ca="1" si="8"/>
        <v>2.5154306755839837</v>
      </c>
      <c r="P41">
        <f t="shared" ca="1" si="8"/>
        <v>1.7276191297990753E-3</v>
      </c>
      <c r="Q41">
        <f t="shared" ca="1" si="8"/>
        <v>1.7009912704392992E-3</v>
      </c>
      <c r="R41">
        <f t="shared" ca="1" si="8"/>
        <v>1.6860714142920366E-3</v>
      </c>
      <c r="S41">
        <f t="shared" ca="1" si="8"/>
        <v>1.7179124782905155E-3</v>
      </c>
      <c r="T41">
        <f t="shared" ca="1" si="8"/>
        <v>1.0076560877226653E-3</v>
      </c>
      <c r="U41">
        <f t="shared" ca="1" si="8"/>
        <v>1.2029083647081383E-4</v>
      </c>
      <c r="V41">
        <f t="shared" ca="1" si="8"/>
        <v>1.1623042521166489E-4</v>
      </c>
      <c r="X41">
        <f t="shared" ca="1" si="8"/>
        <v>1.7664972041368813E-3</v>
      </c>
      <c r="Y41">
        <f t="shared" ca="1" si="8"/>
        <v>9.7241614030041368E-4</v>
      </c>
    </row>
    <row r="42" spans="1:25" x14ac:dyDescent="0.25">
      <c r="A42" t="s">
        <v>38</v>
      </c>
      <c r="B42" t="s">
        <v>41</v>
      </c>
      <c r="C42" s="1">
        <v>2.2735289812016899E-5</v>
      </c>
      <c r="D42" s="1">
        <v>4.7751090208903102E-5</v>
      </c>
      <c r="E42" s="1">
        <v>8.04027234867385E-4</v>
      </c>
      <c r="F42" s="1">
        <v>7.3217128537598401E-4</v>
      </c>
      <c r="G42" s="1">
        <v>1.77697443302915E-3</v>
      </c>
      <c r="H42" s="1">
        <v>2.6918937041238801E-5</v>
      </c>
      <c r="I42" s="1">
        <v>5.4962898556418101E-5</v>
      </c>
      <c r="J42" s="1">
        <v>4.8788309386551603E-5</v>
      </c>
    </row>
    <row r="43" spans="1:25" x14ac:dyDescent="0.25">
      <c r="A43" t="s">
        <v>38</v>
      </c>
      <c r="B43" t="s">
        <v>40</v>
      </c>
      <c r="C43" s="1">
        <v>3520.1629025207599</v>
      </c>
      <c r="D43" s="1">
        <v>0.772782353551414</v>
      </c>
      <c r="E43" s="1">
        <v>0.76063054617236703</v>
      </c>
      <c r="F43" s="1">
        <v>0.75396054842767701</v>
      </c>
      <c r="G43" s="1">
        <v>0.76819293222142504</v>
      </c>
      <c r="H43" s="1">
        <v>0.45066478658672099</v>
      </c>
      <c r="I43" s="1">
        <v>5.37895860987566E-2</v>
      </c>
      <c r="J43" s="1">
        <v>5.1972913549275503E-2</v>
      </c>
    </row>
    <row r="44" spans="1:25" x14ac:dyDescent="0.25">
      <c r="A44" t="s">
        <v>38</v>
      </c>
      <c r="B44" t="s">
        <v>39</v>
      </c>
      <c r="C44" s="1">
        <v>1.01675307015656E-4</v>
      </c>
      <c r="D44" s="1">
        <v>2.13549367413664E-4</v>
      </c>
      <c r="E44" s="1">
        <v>3.59571910584932E-3</v>
      </c>
      <c r="F44" s="1">
        <v>3.2743695305482001E-3</v>
      </c>
      <c r="G44" s="1">
        <v>7.9468712530646694E-3</v>
      </c>
      <c r="H44" s="1">
        <v>1.20385146212494E-4</v>
      </c>
      <c r="I44" s="1">
        <v>2.4580155482515102E-4</v>
      </c>
      <c r="J44" s="1">
        <v>2.18187952591241E-4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1E2A-20B2-4B5F-AC86-675F078F0960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0.99061212081996863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1.0211736726235392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1.0092895925893441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1.004709741832758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1755263077.27</v>
      </c>
      <c r="C18" s="1">
        <v>-4.2358532946504599E-5</v>
      </c>
      <c r="D18" s="1">
        <v>2.7782594708357498E-2</v>
      </c>
      <c r="E18" s="1">
        <v>0.48066430014357497</v>
      </c>
      <c r="F18" s="1">
        <v>0.44151586131121301</v>
      </c>
      <c r="G18" s="1">
        <v>1.05150616028253</v>
      </c>
      <c r="H18" s="1">
        <v>2.6421713688194001E-2</v>
      </c>
      <c r="I18" s="1">
        <v>0.45711981374833</v>
      </c>
      <c r="J18" s="1">
        <v>0.41988899160854998</v>
      </c>
      <c r="L18" s="5">
        <f>D18-1/$R$1*$N$7/$N$6*C18</f>
        <v>2.7792432649191536E-2</v>
      </c>
      <c r="M18" s="5">
        <f>L18/G18</f>
        <v>2.6431069734982784E-2</v>
      </c>
      <c r="O18" s="1">
        <f ca="1">C18-Summary!B$5</f>
        <v>-3.6208573399239049E-5</v>
      </c>
      <c r="P18" s="1">
        <f ca="1">D18-Summary!C$5</f>
        <v>2.7788588869567282E-2</v>
      </c>
      <c r="Q18" s="1">
        <f ca="1">E18-Summary!D$5</f>
        <v>0.48061714835552533</v>
      </c>
      <c r="R18" s="1">
        <f ca="1">F18-Summary!E$5</f>
        <v>0.44147352231096332</v>
      </c>
      <c r="S18" s="1">
        <f ca="1">G18-Summary!F$5</f>
        <v>1.0513972491722936</v>
      </c>
      <c r="T18" s="1">
        <f ca="1">P18/S18</f>
        <v>2.6430151773217676E-2</v>
      </c>
      <c r="U18" s="1">
        <f ca="1">Q18/S18</f>
        <v>0.45712231864206265</v>
      </c>
      <c r="V18" s="1">
        <f ca="1">R18/S18</f>
        <v>0.41989221738834753</v>
      </c>
      <c r="X18" s="5">
        <f ca="1">P18-1/$R$1*$N$7/$N$6*O18</f>
        <v>2.7796998457388384E-2</v>
      </c>
      <c r="Y18" s="5">
        <f ca="1">X18/S18</f>
        <v>2.6438150260780509E-2</v>
      </c>
    </row>
    <row r="19" spans="1:25" x14ac:dyDescent="0.25">
      <c r="A19">
        <v>2</v>
      </c>
      <c r="B19">
        <v>1755263083.2709999</v>
      </c>
      <c r="C19" s="1">
        <v>-3.3939984314333202E-5</v>
      </c>
      <c r="D19" s="1">
        <v>2.7730386986607399E-2</v>
      </c>
      <c r="E19" s="1">
        <v>0.47753412818584701</v>
      </c>
      <c r="F19" s="1">
        <v>0.438492992282637</v>
      </c>
      <c r="G19" s="1">
        <v>1.0448227862959401</v>
      </c>
      <c r="H19" s="1">
        <v>2.6540756337173399E-2</v>
      </c>
      <c r="I19" s="1">
        <v>0.45704796492693001</v>
      </c>
      <c r="J19" s="1">
        <v>0.41968168959748597</v>
      </c>
      <c r="L19" s="5">
        <f t="shared" ref="L19:L37" si="0">D19-1/$R$1*$N$7/$N$6*C19</f>
        <v>2.7738269685425469E-2</v>
      </c>
      <c r="M19" s="5">
        <f t="shared" ref="M19:M37" si="1">L19/G19</f>
        <v>2.6548300869051647E-2</v>
      </c>
      <c r="O19" s="1">
        <f ca="1">C19-Summary!B$5</f>
        <v>-2.7790024767067652E-5</v>
      </c>
      <c r="P19" s="1">
        <f ca="1">D19-Summary!C$5</f>
        <v>2.7736381147817183E-2</v>
      </c>
      <c r="Q19" s="1">
        <f ca="1">E19-Summary!D$5</f>
        <v>0.47748697639779736</v>
      </c>
      <c r="R19" s="1">
        <f ca="1">F19-Summary!E$5</f>
        <v>0.4384506532823873</v>
      </c>
      <c r="S19" s="1">
        <f ca="1">G19-Summary!F$5</f>
        <v>1.0447138751857037</v>
      </c>
      <c r="T19" s="1">
        <f t="shared" ref="T19:T37" ca="1" si="2">P19/S19</f>
        <v>2.6549260813528382E-2</v>
      </c>
      <c r="U19" s="1">
        <f t="shared" ref="U19:U37" ca="1" si="3">Q19/S19</f>
        <v>0.45705047835506291</v>
      </c>
      <c r="V19" s="1">
        <f t="shared" ref="V19:V37" ca="1" si="4">R19/S19</f>
        <v>0.41968491440247241</v>
      </c>
      <c r="X19" s="5">
        <f t="shared" ref="X19:X36" ca="1" si="5">P19-1/$R$1*$N$7/$N$6*O19</f>
        <v>2.7742835493622317E-2</v>
      </c>
      <c r="Y19" s="5">
        <f t="shared" ref="Y19:Y36" ca="1" si="6">X19/S19</f>
        <v>2.6555438912583482E-2</v>
      </c>
    </row>
    <row r="20" spans="1:25" x14ac:dyDescent="0.25">
      <c r="A20">
        <v>3</v>
      </c>
      <c r="B20">
        <v>1755263090.2709999</v>
      </c>
      <c r="C20" s="1">
        <v>-3.48753821492548E-5</v>
      </c>
      <c r="D20" s="1">
        <v>2.76231324284761E-2</v>
      </c>
      <c r="E20" s="1">
        <v>0.47507805887362697</v>
      </c>
      <c r="F20" s="1">
        <v>0.43629969979165401</v>
      </c>
      <c r="G20" s="1">
        <v>1.03880001963221</v>
      </c>
      <c r="H20" s="1">
        <v>2.6591386124786599E-2</v>
      </c>
      <c r="I20" s="1">
        <v>0.457333509718096</v>
      </c>
      <c r="J20" s="1">
        <v>0.42000355366389602</v>
      </c>
      <c r="L20" s="5">
        <f t="shared" si="0"/>
        <v>2.7631232377229805E-2</v>
      </c>
      <c r="M20" s="5">
        <f t="shared" si="1"/>
        <v>2.6599183533913214E-2</v>
      </c>
      <c r="O20" s="1">
        <f ca="1">C20-Summary!B$5</f>
        <v>-2.8725422601989251E-5</v>
      </c>
      <c r="P20" s="1">
        <f ca="1">D20-Summary!C$5</f>
        <v>2.7629126589685884E-2</v>
      </c>
      <c r="Q20" s="1">
        <f ca="1">E20-Summary!D$5</f>
        <v>0.47503090708557733</v>
      </c>
      <c r="R20" s="1">
        <f ca="1">F20-Summary!E$5</f>
        <v>0.43625736079140431</v>
      </c>
      <c r="S20" s="1">
        <f ca="1">G20-Summary!F$5</f>
        <v>1.0386911085219737</v>
      </c>
      <c r="T20" s="1">
        <f t="shared" ca="1" si="2"/>
        <v>2.6599945222407172E-2</v>
      </c>
      <c r="U20" s="1">
        <f t="shared" ca="1" si="3"/>
        <v>0.45733606766070434</v>
      </c>
      <c r="V20" s="1">
        <f t="shared" ca="1" si="4"/>
        <v>0.42000683091644586</v>
      </c>
      <c r="X20" s="5">
        <f t="shared" ca="1" si="5"/>
        <v>2.7635798185426653E-2</v>
      </c>
      <c r="Y20" s="5">
        <f t="shared" ca="1" si="6"/>
        <v>2.660636830207545E-2</v>
      </c>
    </row>
    <row r="21" spans="1:25" x14ac:dyDescent="0.25">
      <c r="A21">
        <v>4</v>
      </c>
      <c r="B21">
        <v>1755263096.2709999</v>
      </c>
      <c r="C21" s="1">
        <v>1.7374025820693199E-4</v>
      </c>
      <c r="D21" s="1">
        <v>2.7515889409977699E-2</v>
      </c>
      <c r="E21" s="1">
        <v>0.47416911548845803</v>
      </c>
      <c r="F21" s="1">
        <v>0.43585691937649901</v>
      </c>
      <c r="G21" s="1">
        <v>1.0381182035307399</v>
      </c>
      <c r="H21" s="1">
        <v>2.6505545627071601E-2</v>
      </c>
      <c r="I21" s="1">
        <v>0.45675830929056099</v>
      </c>
      <c r="J21" s="1">
        <v>0.419852881775992</v>
      </c>
      <c r="L21" s="5">
        <f t="shared" si="0"/>
        <v>2.7475537531339949E-2</v>
      </c>
      <c r="M21" s="5">
        <f t="shared" si="1"/>
        <v>2.6466675411232557E-2</v>
      </c>
      <c r="O21" s="1">
        <f ca="1">C21-Summary!B$5</f>
        <v>1.7989021775419753E-4</v>
      </c>
      <c r="P21" s="1">
        <f ca="1">D21-Summary!C$5</f>
        <v>2.7521883571187483E-2</v>
      </c>
      <c r="Q21" s="1">
        <f ca="1">E21-Summary!D$5</f>
        <v>0.47412196370040838</v>
      </c>
      <c r="R21" s="1">
        <f ca="1">F21-Summary!E$5</f>
        <v>0.43581458037624932</v>
      </c>
      <c r="S21" s="1">
        <f ca="1">G21-Summary!F$5</f>
        <v>1.0380092924205035</v>
      </c>
      <c r="T21" s="1">
        <f t="shared" ca="1" si="2"/>
        <v>2.6514101340085316E-2</v>
      </c>
      <c r="U21" s="1">
        <f t="shared" ca="1" si="3"/>
        <v>0.45676080856156615</v>
      </c>
      <c r="V21" s="1">
        <f t="shared" ca="1" si="4"/>
        <v>0.41985614537225002</v>
      </c>
      <c r="X21" s="5">
        <f t="shared" ca="1" si="5"/>
        <v>2.7480103339536797E-2</v>
      </c>
      <c r="Y21" s="5">
        <f t="shared" ca="1" si="6"/>
        <v>2.6473850995550094E-2</v>
      </c>
    </row>
    <row r="22" spans="1:25" x14ac:dyDescent="0.25">
      <c r="A22">
        <v>5</v>
      </c>
      <c r="B22">
        <v>1755263102.27</v>
      </c>
      <c r="C22" s="1">
        <v>1.2976827591765301E-4</v>
      </c>
      <c r="D22" s="1">
        <v>2.7911701906593402E-2</v>
      </c>
      <c r="E22" s="1">
        <v>0.47462409489794</v>
      </c>
      <c r="F22" s="1">
        <v>0.43616167289201802</v>
      </c>
      <c r="G22" s="1">
        <v>1.0391807013343799</v>
      </c>
      <c r="H22" s="1">
        <v>2.6859334349408698E-2</v>
      </c>
      <c r="I22" s="1">
        <v>0.456729127367826</v>
      </c>
      <c r="J22" s="1">
        <v>0.41971687150459203</v>
      </c>
      <c r="L22" s="5">
        <f t="shared" si="0"/>
        <v>2.7881562698934218E-2</v>
      </c>
      <c r="M22" s="5">
        <f t="shared" si="1"/>
        <v>2.6830331493966703E-2</v>
      </c>
      <c r="O22" s="1">
        <f ca="1">C22-Summary!B$5</f>
        <v>1.3591823546491857E-4</v>
      </c>
      <c r="P22" s="1">
        <f ca="1">D22-Summary!C$5</f>
        <v>2.7917696067803185E-2</v>
      </c>
      <c r="Q22" s="1">
        <f ca="1">E22-Summary!D$5</f>
        <v>0.47457694310989035</v>
      </c>
      <c r="R22" s="1">
        <f ca="1">F22-Summary!E$5</f>
        <v>0.43611933389176832</v>
      </c>
      <c r="S22" s="1">
        <f ca="1">G22-Summary!F$5</f>
        <v>1.0390717902241435</v>
      </c>
      <c r="T22" s="1">
        <f t="shared" ca="1" si="2"/>
        <v>2.6867918396457396E-2</v>
      </c>
      <c r="U22" s="1">
        <f t="shared" ca="1" si="3"/>
        <v>0.4567316210244885</v>
      </c>
      <c r="V22" s="1">
        <f t="shared" ca="1" si="4"/>
        <v>0.41972011750765631</v>
      </c>
      <c r="X22" s="5">
        <f t="shared" ca="1" si="5"/>
        <v>2.7886128507131062E-2</v>
      </c>
      <c r="Y22" s="5">
        <f t="shared" ca="1" si="6"/>
        <v>2.6837537857817891E-2</v>
      </c>
    </row>
    <row r="23" spans="1:25" x14ac:dyDescent="0.25">
      <c r="A23">
        <v>6</v>
      </c>
      <c r="B23">
        <v>1755263108.2720001</v>
      </c>
      <c r="C23" s="1">
        <v>-1.80380856274281E-5</v>
      </c>
      <c r="D23" s="1">
        <v>2.7746523626825201E-2</v>
      </c>
      <c r="E23" s="1">
        <v>0.47370012967437403</v>
      </c>
      <c r="F23" s="1">
        <v>0.43523500095402801</v>
      </c>
      <c r="G23" s="1">
        <v>1.0362275381563799</v>
      </c>
      <c r="H23" s="1">
        <v>2.6776477757183101E-2</v>
      </c>
      <c r="I23" s="1">
        <v>0.457139105294538</v>
      </c>
      <c r="J23" s="1">
        <v>0.42001875546405498</v>
      </c>
      <c r="L23" s="5">
        <f t="shared" si="0"/>
        <v>2.7750713045268615E-2</v>
      </c>
      <c r="M23" s="5">
        <f t="shared" si="1"/>
        <v>2.6780520709420365E-2</v>
      </c>
      <c r="O23" s="1">
        <f ca="1">C23-Summary!B$5</f>
        <v>-1.1888126080162551E-5</v>
      </c>
      <c r="P23" s="1">
        <f ca="1">D23-Summary!C$5</f>
        <v>2.7752517788034985E-2</v>
      </c>
      <c r="Q23" s="1">
        <f ca="1">E23-Summary!D$5</f>
        <v>0.47365297788632438</v>
      </c>
      <c r="R23" s="1">
        <f ca="1">F23-Summary!E$5</f>
        <v>0.43519266195377831</v>
      </c>
      <c r="S23" s="1">
        <f ca="1">G23-Summary!F$5</f>
        <v>1.0361186270461435</v>
      </c>
      <c r="T23" s="1">
        <f t="shared" ca="1" si="2"/>
        <v>2.6785077561199976E-2</v>
      </c>
      <c r="U23" s="1">
        <f t="shared" ca="1" si="3"/>
        <v>0.45714164915329741</v>
      </c>
      <c r="V23" s="1">
        <f t="shared" ca="1" si="4"/>
        <v>0.42002204245131963</v>
      </c>
      <c r="X23" s="5">
        <f t="shared" ca="1" si="5"/>
        <v>2.7755278853465459E-2</v>
      </c>
      <c r="Y23" s="5">
        <f t="shared" ca="1" si="6"/>
        <v>2.6787742377137456E-2</v>
      </c>
    </row>
    <row r="24" spans="1:25" x14ac:dyDescent="0.25">
      <c r="A24">
        <v>7</v>
      </c>
      <c r="B24">
        <v>1755263114.2720001</v>
      </c>
      <c r="C24" s="1">
        <v>-1.22798824657426E-4</v>
      </c>
      <c r="D24" s="1">
        <v>2.7495960562883899E-2</v>
      </c>
      <c r="E24" s="1">
        <v>0.47464537074777502</v>
      </c>
      <c r="F24" s="1">
        <v>0.43594316256666199</v>
      </c>
      <c r="G24" s="1">
        <v>1.0385722330474401</v>
      </c>
      <c r="H24" s="1">
        <v>2.64747695807383E-2</v>
      </c>
      <c r="I24" s="1">
        <v>0.457017196921433</v>
      </c>
      <c r="J24" s="1">
        <v>0.41975237609375599</v>
      </c>
      <c r="L24" s="5">
        <f t="shared" si="0"/>
        <v>2.7524481087260771E-2</v>
      </c>
      <c r="M24" s="5">
        <f t="shared" si="1"/>
        <v>2.6502230862168161E-2</v>
      </c>
      <c r="O24" s="1">
        <f ca="1">C24-Summary!B$5</f>
        <v>-1.1664886511016045E-4</v>
      </c>
      <c r="P24" s="1">
        <f ca="1">D24-Summary!C$5</f>
        <v>2.7501954724093683E-2</v>
      </c>
      <c r="Q24" s="1">
        <f ca="1">E24-Summary!D$5</f>
        <v>0.47459821895972537</v>
      </c>
      <c r="R24" s="1">
        <f ca="1">F24-Summary!E$5</f>
        <v>0.4359008235664123</v>
      </c>
      <c r="S24" s="1">
        <f ca="1">G24-Summary!F$5</f>
        <v>1.0384633219372037</v>
      </c>
      <c r="T24" s="1">
        <f t="shared" ca="1" si="2"/>
        <v>2.6483318325379177E-2</v>
      </c>
      <c r="U24" s="1">
        <f t="shared" ca="1" si="3"/>
        <v>0.4570197222511288</v>
      </c>
      <c r="V24" s="1">
        <f t="shared" ca="1" si="4"/>
        <v>0.41975562772237363</v>
      </c>
      <c r="X24" s="5">
        <f t="shared" ca="1" si="5"/>
        <v>2.7529046895457616E-2</v>
      </c>
      <c r="Y24" s="5">
        <f t="shared" ca="1" si="6"/>
        <v>2.6509407038183587E-2</v>
      </c>
    </row>
    <row r="25" spans="1:25" x14ac:dyDescent="0.25">
      <c r="A25">
        <v>8</v>
      </c>
      <c r="B25">
        <v>1755263120.2709999</v>
      </c>
      <c r="C25" s="1">
        <v>-4.3293922811064001E-5</v>
      </c>
      <c r="D25" s="1">
        <v>2.7774051439506599E-2</v>
      </c>
      <c r="E25" s="1">
        <v>0.472402778811777</v>
      </c>
      <c r="F25" s="1">
        <v>0.43414712724238003</v>
      </c>
      <c r="G25" s="1">
        <v>1.0334598519001399</v>
      </c>
      <c r="H25" s="1">
        <v>2.68748238148202E-2</v>
      </c>
      <c r="I25" s="1">
        <v>0.45710801241403198</v>
      </c>
      <c r="J25" s="1">
        <v>0.420090946391526</v>
      </c>
      <c r="L25" s="5">
        <f t="shared" si="0"/>
        <v>2.7784106628425124E-2</v>
      </c>
      <c r="M25" s="5">
        <f t="shared" si="1"/>
        <v>2.6884553451535356E-2</v>
      </c>
      <c r="O25" s="1">
        <f ca="1">C25-Summary!B$5</f>
        <v>-3.7143963263798451E-5</v>
      </c>
      <c r="P25" s="1">
        <f ca="1">D25-Summary!C$5</f>
        <v>2.7780045600716383E-2</v>
      </c>
      <c r="Q25" s="1">
        <f ca="1">E25-Summary!D$5</f>
        <v>0.47235562702372735</v>
      </c>
      <c r="R25" s="1">
        <f ca="1">F25-Summary!E$5</f>
        <v>0.43410478824213033</v>
      </c>
      <c r="S25" s="1">
        <f ca="1">G25-Summary!F$5</f>
        <v>1.0333509407899035</v>
      </c>
      <c r="T25" s="1">
        <f t="shared" ca="1" si="2"/>
        <v>2.6883457017497895E-2</v>
      </c>
      <c r="U25" s="1">
        <f t="shared" ca="1" si="3"/>
        <v>0.4571105598090946</v>
      </c>
      <c r="V25" s="1">
        <f t="shared" ca="1" si="4"/>
        <v>0.42009424979116622</v>
      </c>
      <c r="X25" s="5">
        <f t="shared" ca="1" si="5"/>
        <v>2.7788672436621972E-2</v>
      </c>
      <c r="Y25" s="5">
        <f t="shared" ca="1" si="6"/>
        <v>2.6891805426121778E-2</v>
      </c>
    </row>
    <row r="26" spans="1:25" x14ac:dyDescent="0.25">
      <c r="A26">
        <v>9</v>
      </c>
      <c r="B26">
        <v>1755263127.2709999</v>
      </c>
      <c r="C26" s="1">
        <v>7.7378681460627704E-5</v>
      </c>
      <c r="D26" s="1">
        <v>2.76459111923981E-2</v>
      </c>
      <c r="E26" s="1">
        <v>0.47200758695337602</v>
      </c>
      <c r="F26" s="1">
        <v>0.43409316116221702</v>
      </c>
      <c r="G26" s="1">
        <v>1.0328968165424299</v>
      </c>
      <c r="H26" s="1">
        <v>2.6765414269492301E-2</v>
      </c>
      <c r="I26" s="1">
        <v>0.45697457809328401</v>
      </c>
      <c r="J26" s="1">
        <v>0.42026769199978697</v>
      </c>
      <c r="L26" s="5">
        <f t="shared" si="0"/>
        <v>2.7627939680235792E-2</v>
      </c>
      <c r="M26" s="5">
        <f t="shared" si="1"/>
        <v>2.6748015133514429E-2</v>
      </c>
      <c r="O26" s="1">
        <f ca="1">C26-Summary!B$5</f>
        <v>8.3528641007893253E-5</v>
      </c>
      <c r="P26" s="1">
        <f ca="1">D26-Summary!C$5</f>
        <v>2.7651905353607883E-2</v>
      </c>
      <c r="Q26" s="1">
        <f ca="1">E26-Summary!D$5</f>
        <v>0.47196043516532638</v>
      </c>
      <c r="R26" s="1">
        <f ca="1">F26-Summary!E$5</f>
        <v>0.43405082216196733</v>
      </c>
      <c r="S26" s="1">
        <f ca="1">G26-Summary!F$5</f>
        <v>1.0327879054321936</v>
      </c>
      <c r="T26" s="1">
        <f t="shared" ca="1" si="2"/>
        <v>2.6774040641032018E-2</v>
      </c>
      <c r="U26" s="1">
        <f t="shared" ca="1" si="3"/>
        <v>0.45697711280596748</v>
      </c>
      <c r="V26" s="1">
        <f t="shared" ca="1" si="4"/>
        <v>0.42027101583875431</v>
      </c>
      <c r="X26" s="5">
        <f t="shared" ca="1" si="5"/>
        <v>2.763250548843264E-2</v>
      </c>
      <c r="Y26" s="5">
        <f t="shared" ca="1" si="6"/>
        <v>2.6755256663147299E-2</v>
      </c>
    </row>
    <row r="27" spans="1:25" x14ac:dyDescent="0.25">
      <c r="A27">
        <v>10</v>
      </c>
      <c r="B27">
        <v>1755263133.2739999</v>
      </c>
      <c r="C27" s="1">
        <v>-1.0554750626300201E-5</v>
      </c>
      <c r="D27" s="1">
        <v>2.8080705712365501E-2</v>
      </c>
      <c r="E27" s="1">
        <v>0.47627367840479101</v>
      </c>
      <c r="F27" s="1">
        <v>0.43793191333963899</v>
      </c>
      <c r="G27" s="1">
        <v>1.0430303652216399</v>
      </c>
      <c r="H27" s="1">
        <v>2.6922232227053498E-2</v>
      </c>
      <c r="I27" s="1">
        <v>0.456624940448003</v>
      </c>
      <c r="J27" s="1">
        <v>0.41986497032287201</v>
      </c>
      <c r="L27" s="5">
        <f t="shared" si="0"/>
        <v>2.8083157095946484E-2</v>
      </c>
      <c r="M27" s="5">
        <f t="shared" si="1"/>
        <v>2.6924582478458258E-2</v>
      </c>
      <c r="O27" s="1">
        <f ca="1">C27-Summary!B$5</f>
        <v>-4.4047910790346514E-6</v>
      </c>
      <c r="P27" s="1">
        <f ca="1">D27-Summary!C$5</f>
        <v>2.8086699873575285E-2</v>
      </c>
      <c r="Q27" s="1">
        <f ca="1">E27-Summary!D$5</f>
        <v>0.47622652661674136</v>
      </c>
      <c r="R27" s="1">
        <f ca="1">F27-Summary!E$5</f>
        <v>0.4378895743393893</v>
      </c>
      <c r="S27" s="1">
        <f ca="1">G27-Summary!F$5</f>
        <v>1.0429214541114036</v>
      </c>
      <c r="T27" s="1">
        <f t="shared" ca="1" si="2"/>
        <v>2.6930791156756756E-2</v>
      </c>
      <c r="U27" s="1">
        <f t="shared" ca="1" si="3"/>
        <v>0.45662741401987827</v>
      </c>
      <c r="V27" s="1">
        <f t="shared" ca="1" si="4"/>
        <v>0.41986821980997857</v>
      </c>
      <c r="X27" s="5">
        <f t="shared" ca="1" si="5"/>
        <v>2.8087722904143332E-2</v>
      </c>
      <c r="Y27" s="5">
        <f t="shared" ca="1" si="6"/>
        <v>2.6931772084480523E-2</v>
      </c>
    </row>
    <row r="28" spans="1:25" x14ac:dyDescent="0.25">
      <c r="A28">
        <v>11</v>
      </c>
      <c r="B28">
        <v>1755263139.273</v>
      </c>
      <c r="C28" s="1">
        <v>3.4766552705946398E-6</v>
      </c>
      <c r="D28" s="1">
        <v>2.81025453730132E-2</v>
      </c>
      <c r="E28" s="1">
        <v>0.47829737507956599</v>
      </c>
      <c r="F28" s="1">
        <v>0.439672287820289</v>
      </c>
      <c r="G28" s="1">
        <v>1.0467941377808001</v>
      </c>
      <c r="H28" s="1">
        <v>2.6846296094655699E-2</v>
      </c>
      <c r="I28" s="1">
        <v>0.45691636761890297</v>
      </c>
      <c r="J28" s="1">
        <v>0.42001791178578002</v>
      </c>
      <c r="L28" s="5">
        <f t="shared" si="0"/>
        <v>2.8101737905745727E-2</v>
      </c>
      <c r="M28" s="5">
        <f t="shared" si="1"/>
        <v>2.6845524723057117E-2</v>
      </c>
      <c r="O28" s="1">
        <f ca="1">C28-Summary!B$5</f>
        <v>9.6266148178601892E-6</v>
      </c>
      <c r="P28" s="1">
        <f ca="1">D28-Summary!C$5</f>
        <v>2.8108539534222984E-2</v>
      </c>
      <c r="Q28" s="1">
        <f ca="1">E28-Summary!D$5</f>
        <v>0.47825022329151634</v>
      </c>
      <c r="R28" s="1">
        <f ca="1">F28-Summary!E$5</f>
        <v>0.43962994882003931</v>
      </c>
      <c r="S28" s="1">
        <f ca="1">G28-Summary!F$5</f>
        <v>1.0466852266705637</v>
      </c>
      <c r="T28" s="1">
        <f t="shared" ca="1" si="2"/>
        <v>2.6854816345917465E-2</v>
      </c>
      <c r="U28" s="1">
        <f t="shared" ca="1" si="3"/>
        <v>0.45691886262004344</v>
      </c>
      <c r="V28" s="1">
        <f t="shared" ca="1" si="4"/>
        <v>0.42002116550213764</v>
      </c>
      <c r="X28" s="5">
        <f t="shared" ca="1" si="5"/>
        <v>2.8106303713942574E-2</v>
      </c>
      <c r="Y28" s="5">
        <f t="shared" ca="1" si="6"/>
        <v>2.6852680249769896E-2</v>
      </c>
    </row>
    <row r="29" spans="1:25" x14ac:dyDescent="0.25">
      <c r="A29">
        <v>12</v>
      </c>
      <c r="B29">
        <v>1755263145.273</v>
      </c>
      <c r="C29" s="1">
        <v>-4.5164699883545097E-5</v>
      </c>
      <c r="D29" s="1">
        <v>2.7460848801791199E-2</v>
      </c>
      <c r="E29" s="1">
        <v>0.472947996532392</v>
      </c>
      <c r="F29" s="1">
        <v>0.43440206349089999</v>
      </c>
      <c r="G29" s="1">
        <v>1.0351444316162199</v>
      </c>
      <c r="H29" s="1">
        <v>2.6528519077202699E-2</v>
      </c>
      <c r="I29" s="1">
        <v>0.45689082806923298</v>
      </c>
      <c r="J29" s="1">
        <v>0.41965357704977102</v>
      </c>
      <c r="L29" s="5">
        <f t="shared" si="0"/>
        <v>2.7471338486261682E-2</v>
      </c>
      <c r="M29" s="5">
        <f t="shared" si="1"/>
        <v>2.6538652623933245E-2</v>
      </c>
      <c r="O29" s="1">
        <f ca="1">C29-Summary!B$5</f>
        <v>-3.9014740336279548E-5</v>
      </c>
      <c r="P29" s="1">
        <f ca="1">D29-Summary!C$5</f>
        <v>2.7466842963000983E-2</v>
      </c>
      <c r="Q29" s="1">
        <f ca="1">E29-Summary!D$5</f>
        <v>0.47290084474434235</v>
      </c>
      <c r="R29" s="1">
        <f ca="1">F29-Summary!E$5</f>
        <v>0.4343597244906503</v>
      </c>
      <c r="S29" s="1">
        <f ca="1">G29-Summary!F$5</f>
        <v>1.0350355205059836</v>
      </c>
      <c r="T29" s="1">
        <f t="shared" ca="1" si="2"/>
        <v>2.6537101789099609E-2</v>
      </c>
      <c r="U29" s="1">
        <f t="shared" ca="1" si="3"/>
        <v>0.45689334846514429</v>
      </c>
      <c r="V29" s="1">
        <f t="shared" ca="1" si="4"/>
        <v>0.41965682905095936</v>
      </c>
      <c r="X29" s="5">
        <f t="shared" ca="1" si="5"/>
        <v>2.7475904294458529E-2</v>
      </c>
      <c r="Y29" s="5">
        <f t="shared" ca="1" si="6"/>
        <v>2.6545856398268113E-2</v>
      </c>
    </row>
    <row r="30" spans="1:25" x14ac:dyDescent="0.25">
      <c r="A30">
        <v>13</v>
      </c>
      <c r="B30">
        <v>1755263151.27</v>
      </c>
      <c r="C30" s="1">
        <v>-7.41612915426477E-5</v>
      </c>
      <c r="D30" s="1">
        <v>2.7697165314554701E-2</v>
      </c>
      <c r="E30" s="1">
        <v>0.472930290890137</v>
      </c>
      <c r="F30" s="1">
        <v>0.43436646104883803</v>
      </c>
      <c r="G30" s="1">
        <v>1.0350880560608899</v>
      </c>
      <c r="H30" s="1">
        <v>2.67582696490174E-2</v>
      </c>
      <c r="I30" s="1">
        <v>0.456898606955149</v>
      </c>
      <c r="J30" s="1">
        <v>0.41964203770435798</v>
      </c>
      <c r="L30" s="5">
        <f t="shared" si="0"/>
        <v>2.7714389574877738E-2</v>
      </c>
      <c r="M30" s="5">
        <f t="shared" si="1"/>
        <v>2.6774910030695414E-2</v>
      </c>
      <c r="O30" s="1">
        <f ca="1">C30-Summary!B$5</f>
        <v>-6.8011331995382151E-5</v>
      </c>
      <c r="P30" s="1">
        <f ca="1">D30-Summary!C$5</f>
        <v>2.7703159475764485E-2</v>
      </c>
      <c r="Q30" s="1">
        <f ca="1">E30-Summary!D$5</f>
        <v>0.47288313910208735</v>
      </c>
      <c r="R30" s="1">
        <f ca="1">F30-Summary!E$5</f>
        <v>0.43432412204858833</v>
      </c>
      <c r="S30" s="1">
        <f ca="1">G30-Summary!F$5</f>
        <v>1.0349791449506536</v>
      </c>
      <c r="T30" s="1">
        <f t="shared" ca="1" si="2"/>
        <v>2.676687700512587E-2</v>
      </c>
      <c r="U30" s="1">
        <f t="shared" ca="1" si="3"/>
        <v>0.45690112830692237</v>
      </c>
      <c r="V30" s="1">
        <f t="shared" ca="1" si="4"/>
        <v>0.41964528866839762</v>
      </c>
      <c r="X30" s="5">
        <f t="shared" ca="1" si="5"/>
        <v>2.7718955383074582E-2</v>
      </c>
      <c r="Y30" s="5">
        <f t="shared" ca="1" si="6"/>
        <v>2.6782139058846625E-2</v>
      </c>
    </row>
    <row r="31" spans="1:25" x14ac:dyDescent="0.25">
      <c r="A31">
        <v>14</v>
      </c>
      <c r="B31">
        <v>1755263158.273</v>
      </c>
      <c r="C31" s="1">
        <v>1.2883272308613801E-4</v>
      </c>
      <c r="D31" s="1">
        <v>2.7553850221101499E-2</v>
      </c>
      <c r="E31" s="1">
        <v>0.471449814220471</v>
      </c>
      <c r="F31" s="1">
        <v>0.43294437143375503</v>
      </c>
      <c r="G31" s="1">
        <v>1.0307130649843701</v>
      </c>
      <c r="H31" s="1">
        <v>2.6732803878370501E-2</v>
      </c>
      <c r="I31" s="1">
        <v>0.457401608882892</v>
      </c>
      <c r="J31" s="1">
        <v>0.42004354668805599</v>
      </c>
      <c r="L31" s="5">
        <f t="shared" si="0"/>
        <v>2.7523928299376537E-2</v>
      </c>
      <c r="M31" s="5">
        <f t="shared" si="1"/>
        <v>2.6703773566500697E-2</v>
      </c>
      <c r="O31" s="1">
        <f ca="1">C31-Summary!B$5</f>
        <v>1.3498268263340354E-4</v>
      </c>
      <c r="P31" s="1">
        <f ca="1">D31-Summary!C$5</f>
        <v>2.7559844382311283E-2</v>
      </c>
      <c r="Q31" s="1">
        <f ca="1">E31-Summary!D$5</f>
        <v>0.47140266243242135</v>
      </c>
      <c r="R31" s="1">
        <f ca="1">F31-Summary!E$5</f>
        <v>0.43290203243350533</v>
      </c>
      <c r="S31" s="1">
        <f ca="1">G31-Summary!F$5</f>
        <v>1.0306041538741337</v>
      </c>
      <c r="T31" s="1">
        <f t="shared" ca="1" si="2"/>
        <v>2.6741445082198969E-2</v>
      </c>
      <c r="U31" s="1">
        <f t="shared" ca="1" si="3"/>
        <v>0.45740419409370353</v>
      </c>
      <c r="V31" s="1">
        <f t="shared" ca="1" si="4"/>
        <v>0.42004685388292651</v>
      </c>
      <c r="X31" s="5">
        <f t="shared" ca="1" si="5"/>
        <v>2.7528494107573385E-2</v>
      </c>
      <c r="Y31" s="5">
        <f t="shared" ca="1" si="6"/>
        <v>2.6711025764927589E-2</v>
      </c>
    </row>
    <row r="32" spans="1:25" x14ac:dyDescent="0.25">
      <c r="A32">
        <v>15</v>
      </c>
      <c r="B32">
        <v>1755263164.2690001</v>
      </c>
      <c r="C32" s="1">
        <v>8.2056210888325603E-5</v>
      </c>
      <c r="D32" s="1">
        <v>2.7597506941275898E-2</v>
      </c>
      <c r="E32" s="1">
        <v>0.47128712869151101</v>
      </c>
      <c r="F32" s="1">
        <v>0.43293290053188099</v>
      </c>
      <c r="G32" s="1">
        <v>1.0317944506854</v>
      </c>
      <c r="H32" s="1">
        <v>2.6747097663631699E-2</v>
      </c>
      <c r="I32" s="1">
        <v>0.45676455070914601</v>
      </c>
      <c r="J32" s="1">
        <v>0.41959219711279599</v>
      </c>
      <c r="L32" s="5">
        <f t="shared" si="0"/>
        <v>2.7578449053959446E-2</v>
      </c>
      <c r="M32" s="5">
        <f t="shared" si="1"/>
        <v>2.6728627039658573E-2</v>
      </c>
      <c r="O32" s="1">
        <f ca="1">C32-Summary!B$5</f>
        <v>8.8206170435591152E-5</v>
      </c>
      <c r="P32" s="1">
        <f ca="1">D32-Summary!C$5</f>
        <v>2.7603501102485682E-2</v>
      </c>
      <c r="Q32" s="1">
        <f ca="1">E32-Summary!D$5</f>
        <v>0.47123997690346137</v>
      </c>
      <c r="R32" s="1">
        <f ca="1">F32-Summary!E$5</f>
        <v>0.4328905615316313</v>
      </c>
      <c r="S32" s="1">
        <f ca="1">G32-Summary!F$5</f>
        <v>1.0316855395751636</v>
      </c>
      <c r="T32" s="1">
        <f t="shared" ca="1" si="2"/>
        <v>2.6755731318917671E-2</v>
      </c>
      <c r="U32" s="1">
        <f t="shared" ca="1" si="3"/>
        <v>0.45676706595840494</v>
      </c>
      <c r="V32" s="1">
        <f t="shared" ca="1" si="4"/>
        <v>0.41959545319389735</v>
      </c>
      <c r="X32" s="5">
        <f t="shared" ca="1" si="5"/>
        <v>2.758301486215629E-2</v>
      </c>
      <c r="Y32" s="5">
        <f t="shared" ca="1" si="6"/>
        <v>2.6735874260207876E-2</v>
      </c>
    </row>
    <row r="33" spans="1:25" x14ac:dyDescent="0.25">
      <c r="A33">
        <v>16</v>
      </c>
      <c r="B33">
        <v>1755263170.27</v>
      </c>
      <c r="C33" s="1">
        <v>2.1584292605250299E-4</v>
      </c>
      <c r="D33" s="1">
        <v>2.74523082901744E-2</v>
      </c>
      <c r="E33" s="1">
        <v>0.47097478522887198</v>
      </c>
      <c r="F33" s="1">
        <v>0.43283081431256398</v>
      </c>
      <c r="G33" s="1">
        <v>1.0304666171050401</v>
      </c>
      <c r="H33" s="1">
        <v>2.66406575763686E-2</v>
      </c>
      <c r="I33" s="1">
        <v>0.45705001735234402</v>
      </c>
      <c r="J33" s="1">
        <v>0.42003380519840799</v>
      </c>
      <c r="L33" s="5">
        <f t="shared" si="0"/>
        <v>2.740217789640859E-2</v>
      </c>
      <c r="M33" s="5">
        <f t="shared" si="1"/>
        <v>2.6592009330094934E-2</v>
      </c>
      <c r="O33" s="1">
        <f ca="1">C33-Summary!B$5</f>
        <v>2.2199288559976855E-4</v>
      </c>
      <c r="P33" s="1">
        <f ca="1">D33-Summary!C$5</f>
        <v>2.7458302451384184E-2</v>
      </c>
      <c r="Q33" s="1">
        <f ca="1">E33-Summary!D$5</f>
        <v>0.47092763344082234</v>
      </c>
      <c r="R33" s="1">
        <f ca="1">F33-Summary!E$5</f>
        <v>0.43278847531231429</v>
      </c>
      <c r="S33" s="1">
        <f ca="1">G33-Summary!F$5</f>
        <v>1.0303577059948037</v>
      </c>
      <c r="T33" s="1">
        <f t="shared" ca="1" si="2"/>
        <v>2.6649291106988295E-2</v>
      </c>
      <c r="U33" s="1">
        <f t="shared" ca="1" si="3"/>
        <v>0.45705256601749267</v>
      </c>
      <c r="V33" s="1">
        <f t="shared" ca="1" si="4"/>
        <v>0.42003711215461803</v>
      </c>
      <c r="X33" s="5">
        <f t="shared" ca="1" si="5"/>
        <v>2.7406743704605434E-2</v>
      </c>
      <c r="Y33" s="5">
        <f t="shared" ca="1" si="6"/>
        <v>2.6599251449422025E-2</v>
      </c>
    </row>
    <row r="34" spans="1:25" x14ac:dyDescent="0.25">
      <c r="A34">
        <v>17</v>
      </c>
      <c r="B34">
        <v>1755263176.2720001</v>
      </c>
      <c r="C34" s="1">
        <v>9.0475819660020403E-5</v>
      </c>
      <c r="D34" s="1">
        <v>2.7590863403986102E-2</v>
      </c>
      <c r="E34" s="1">
        <v>0.475293276932644</v>
      </c>
      <c r="F34" s="1">
        <v>0.43676680782911598</v>
      </c>
      <c r="G34" s="1">
        <v>1.0401934330817599</v>
      </c>
      <c r="H34" s="1">
        <v>2.6524742924249198E-2</v>
      </c>
      <c r="I34" s="1">
        <v>0.45692778075371798</v>
      </c>
      <c r="J34" s="1">
        <v>0.41988998770652902</v>
      </c>
      <c r="L34" s="5">
        <f t="shared" si="0"/>
        <v>2.7569850028431982E-2</v>
      </c>
      <c r="M34" s="5">
        <f t="shared" si="1"/>
        <v>2.6504541512775513E-2</v>
      </c>
      <c r="O34" s="1">
        <f ca="1">C34-Summary!B$5</f>
        <v>9.6625779207285952E-5</v>
      </c>
      <c r="P34" s="1">
        <f ca="1">D34-Summary!C$5</f>
        <v>2.7596857565195886E-2</v>
      </c>
      <c r="Q34" s="1">
        <f ca="1">E34-Summary!D$5</f>
        <v>0.47524612514459436</v>
      </c>
      <c r="R34" s="1">
        <f ca="1">F34-Summary!E$5</f>
        <v>0.43672446882886629</v>
      </c>
      <c r="S34" s="1">
        <f ca="1">G34-Summary!F$5</f>
        <v>1.0400845219715236</v>
      </c>
      <c r="T34" s="1">
        <f t="shared" ca="1" si="2"/>
        <v>2.6533283576689413E-2</v>
      </c>
      <c r="U34" s="1">
        <f t="shared" ca="1" si="3"/>
        <v>0.45693029278403791</v>
      </c>
      <c r="V34" s="1">
        <f t="shared" ca="1" si="4"/>
        <v>0.41989324867659489</v>
      </c>
      <c r="X34" s="5">
        <f t="shared" ca="1" si="5"/>
        <v>2.757441583662883E-2</v>
      </c>
      <c r="Y34" s="5">
        <f t="shared" ca="1" si="6"/>
        <v>2.6511706745102191E-2</v>
      </c>
    </row>
    <row r="35" spans="1:25" x14ac:dyDescent="0.25">
      <c r="A35">
        <v>18</v>
      </c>
      <c r="B35">
        <v>1755263182.273</v>
      </c>
      <c r="C35" s="1">
        <v>3.1540064873012601E-5</v>
      </c>
      <c r="D35" s="1">
        <v>2.75007054903352E-2</v>
      </c>
      <c r="E35" s="1">
        <v>0.471855442207679</v>
      </c>
      <c r="F35" s="1">
        <v>0.43387158107748702</v>
      </c>
      <c r="G35" s="1">
        <v>1.03311334384912</v>
      </c>
      <c r="H35" s="1">
        <v>2.6619253012331E-2</v>
      </c>
      <c r="I35" s="1">
        <v>0.45673153387958598</v>
      </c>
      <c r="J35" s="1">
        <v>0.41996513128074497</v>
      </c>
      <c r="L35" s="5">
        <f t="shared" si="0"/>
        <v>2.7493380182527342E-2</v>
      </c>
      <c r="M35" s="5">
        <f t="shared" si="1"/>
        <v>2.6612162495253361E-2</v>
      </c>
      <c r="O35" s="1">
        <f ca="1">C35-Summary!B$5</f>
        <v>3.769002442027815E-5</v>
      </c>
      <c r="P35" s="1">
        <f ca="1">D35-Summary!C$5</f>
        <v>2.7506699651544984E-2</v>
      </c>
      <c r="Q35" s="1">
        <f ca="1">E35-Summary!D$5</f>
        <v>0.47180829041962935</v>
      </c>
      <c r="R35" s="1">
        <f ca="1">F35-Summary!E$5</f>
        <v>0.43382924207723733</v>
      </c>
      <c r="S35" s="1">
        <f ca="1">G35-Summary!F$5</f>
        <v>1.0330044327388836</v>
      </c>
      <c r="T35" s="1">
        <f t="shared" ca="1" si="2"/>
        <v>2.6627862165716335E-2</v>
      </c>
      <c r="U35" s="1">
        <f t="shared" ca="1" si="3"/>
        <v>0.45673404243647625</v>
      </c>
      <c r="V35" s="1">
        <f t="shared" ca="1" si="4"/>
        <v>0.41996842252360206</v>
      </c>
      <c r="X35" s="5">
        <f t="shared" ca="1" si="5"/>
        <v>2.749794599072419E-2</v>
      </c>
      <c r="Y35" s="5">
        <f t="shared" ca="1" si="6"/>
        <v>2.6619388183859755E-2</v>
      </c>
    </row>
    <row r="36" spans="1:25" x14ac:dyDescent="0.25">
      <c r="A36">
        <v>19</v>
      </c>
      <c r="B36">
        <v>1755263188.2709999</v>
      </c>
      <c r="C36" s="1">
        <v>3.69298943761099E-4</v>
      </c>
      <c r="D36" s="1">
        <v>2.7615539622845998E-2</v>
      </c>
      <c r="E36" s="1">
        <v>0.47384895734076099</v>
      </c>
      <c r="F36" s="1">
        <v>0.43527867422601901</v>
      </c>
      <c r="G36" s="1">
        <v>1.0364098190120199</v>
      </c>
      <c r="H36" s="1">
        <v>2.6645385943150201E-2</v>
      </c>
      <c r="I36" s="1">
        <v>0.45720230419320401</v>
      </c>
      <c r="J36" s="1">
        <v>0.41998702274063199</v>
      </c>
      <c r="L36" s="5">
        <f t="shared" si="0"/>
        <v>2.7529768447451818E-2</v>
      </c>
      <c r="M36" s="5">
        <f t="shared" si="1"/>
        <v>2.6562627970560106E-2</v>
      </c>
      <c r="O36" s="1">
        <f ca="1">C36-Summary!B$5</f>
        <v>3.7544890330836454E-4</v>
      </c>
      <c r="P36" s="1">
        <f ca="1">D36-Summary!C$5</f>
        <v>2.7621533784055782E-2</v>
      </c>
      <c r="Q36" s="1">
        <f ca="1">E36-Summary!D$5</f>
        <v>0.47380180555271134</v>
      </c>
      <c r="R36" s="1">
        <f ca="1">F36-Summary!E$5</f>
        <v>0.43523633522576932</v>
      </c>
      <c r="S36" s="1">
        <f ca="1">G36-Summary!F$5</f>
        <v>1.0363009079017835</v>
      </c>
      <c r="T36" s="1">
        <f t="shared" ca="1" si="2"/>
        <v>2.6653970457269579E-2</v>
      </c>
      <c r="U36" s="1">
        <f t="shared" ca="1" si="3"/>
        <v>0.45720485424646218</v>
      </c>
      <c r="V36" s="1">
        <f t="shared" ca="1" si="4"/>
        <v>0.41999030581474633</v>
      </c>
      <c r="X36" s="5">
        <f t="shared" ca="1" si="5"/>
        <v>2.7534334255648666E-2</v>
      </c>
      <c r="Y36" s="5">
        <f t="shared" ca="1" si="6"/>
        <v>2.6569825468355433E-2</v>
      </c>
    </row>
    <row r="37" spans="1:25" x14ac:dyDescent="0.25">
      <c r="A37">
        <v>20</v>
      </c>
      <c r="B37">
        <v>1755263194.27</v>
      </c>
      <c r="C37" s="1">
        <v>1.14799536910378E-4</v>
      </c>
      <c r="D37" s="1">
        <v>2.7911701906593402E-2</v>
      </c>
      <c r="E37" s="1">
        <v>0.47613958822729702</v>
      </c>
      <c r="F37" s="1">
        <v>0.43719265482660902</v>
      </c>
      <c r="G37" s="1">
        <v>1.04159390368302</v>
      </c>
      <c r="H37" s="1">
        <v>2.6797105674196901E-2</v>
      </c>
      <c r="I37" s="1">
        <v>0.45712593607133301</v>
      </c>
      <c r="J37" s="1">
        <v>0.41973426810651998</v>
      </c>
      <c r="L37" s="5">
        <f t="shared" si="0"/>
        <v>2.7885039249193871E-2</v>
      </c>
      <c r="M37" s="5">
        <f t="shared" si="1"/>
        <v>2.6771507735014455E-2</v>
      </c>
      <c r="O37" s="1">
        <f ca="1">C37-Summary!B$5</f>
        <v>1.2094949645764355E-4</v>
      </c>
      <c r="P37" s="1">
        <f ca="1">D37-Summary!C$5</f>
        <v>2.7917696067803185E-2</v>
      </c>
      <c r="Q37" s="1">
        <f ca="1">E37-Summary!D$5</f>
        <v>0.47609243643924737</v>
      </c>
      <c r="R37" s="1">
        <f ca="1">F37-Summary!E$5</f>
        <v>0.43715031582635933</v>
      </c>
      <c r="S37" s="1">
        <f ca="1">G37-Summary!F$5</f>
        <v>1.0414849925727836</v>
      </c>
      <c r="T37" s="1">
        <f t="shared" ca="1" si="2"/>
        <v>2.6805663323902551E-2</v>
      </c>
      <c r="U37" s="1">
        <f t="shared" ca="1" si="3"/>
        <v>0.45712846544543551</v>
      </c>
      <c r="V37" s="1">
        <f t="shared" ca="1" si="4"/>
        <v>0.41973750840755331</v>
      </c>
      <c r="X37" s="5">
        <f ca="1">P37-1/$R$1*$N$7/$N$6*O37</f>
        <v>2.7889605057390719E-2</v>
      </c>
      <c r="Y37" s="5">
        <f ca="1">X37/S37</f>
        <v>2.6778691249784541E-2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4.9601231076439099E-5</v>
      </c>
      <c r="D40" s="1">
        <v>2.7689494666983099E-2</v>
      </c>
      <c r="E40" s="1">
        <v>0.47430619487664399</v>
      </c>
      <c r="F40" s="1">
        <v>0.43579680637582002</v>
      </c>
      <c r="G40" s="1">
        <v>1.03789629669012</v>
      </c>
      <c r="H40" s="1">
        <v>2.6678629263454798E-2</v>
      </c>
      <c r="I40" s="1">
        <v>0.45698810463542699</v>
      </c>
      <c r="J40" s="1">
        <v>0.41988491068980499</v>
      </c>
      <c r="L40">
        <f>AVERAGE(L18:L37)</f>
        <v>2.7677974580174625E-2</v>
      </c>
      <c r="M40">
        <f t="shared" ref="M40:Y40" si="7">AVERAGE(M18:M37)</f>
        <v>2.6667490035289343E-2</v>
      </c>
      <c r="O40">
        <f t="shared" ca="1" si="7"/>
        <v>5.5751190623704561E-5</v>
      </c>
      <c r="P40">
        <f t="shared" ca="1" si="7"/>
        <v>2.7695488828192932E-2</v>
      </c>
      <c r="Q40">
        <f t="shared" ca="1" si="7"/>
        <v>0.47425904308859373</v>
      </c>
      <c r="R40">
        <f t="shared" ca="1" si="7"/>
        <v>0.43575446737557061</v>
      </c>
      <c r="S40">
        <f t="shared" ca="1" si="7"/>
        <v>1.0377873855798871</v>
      </c>
      <c r="T40">
        <f t="shared" ca="1" si="7"/>
        <v>2.6687205220969373E-2</v>
      </c>
      <c r="U40">
        <f t="shared" ca="1" si="7"/>
        <v>0.45699062863286877</v>
      </c>
      <c r="V40">
        <f t="shared" ca="1" si="7"/>
        <v>0.41988817845380988</v>
      </c>
      <c r="X40">
        <f t="shared" ca="1" si="7"/>
        <v>2.7682540388371472E-2</v>
      </c>
      <c r="Y40">
        <f t="shared" ca="1" si="7"/>
        <v>2.6674688437321098E-2</v>
      </c>
    </row>
    <row r="41" spans="1:25" x14ac:dyDescent="0.25">
      <c r="A41" t="s">
        <v>38</v>
      </c>
      <c r="B41" t="s">
        <v>42</v>
      </c>
      <c r="C41" s="1">
        <v>52.894689211929901</v>
      </c>
      <c r="D41" s="1">
        <v>0.15537352677892599</v>
      </c>
      <c r="E41" s="1">
        <v>0.12015062758712799</v>
      </c>
      <c r="F41" s="1">
        <v>0.11882388417312501</v>
      </c>
      <c r="G41" s="1">
        <v>0.12032886569626</v>
      </c>
      <c r="H41" s="1">
        <v>0.124635253439424</v>
      </c>
      <c r="I41" s="1">
        <v>1.01151571574491E-2</v>
      </c>
      <c r="J41" s="1">
        <v>9.5599974117913794E-3</v>
      </c>
      <c r="L41">
        <f>STDEV(L18:L37)/SQRT(COUNT(L18:L37))/L40</f>
        <v>1.6072984713862112E-3</v>
      </c>
      <c r="M41">
        <f t="shared" ref="M41:Y41" si="8">STDEV(M18:M37)/SQRT(COUNT(M18:M37))/M40</f>
        <v>1.2517172448166275E-3</v>
      </c>
      <c r="O41">
        <f t="shared" ca="1" si="8"/>
        <v>0.47059832677399949</v>
      </c>
      <c r="P41">
        <f t="shared" ca="1" si="8"/>
        <v>1.5533989913750928E-3</v>
      </c>
      <c r="Q41">
        <f t="shared" ca="1" si="8"/>
        <v>1.201625732042081E-3</v>
      </c>
      <c r="R41">
        <f t="shared" ca="1" si="8"/>
        <v>1.1883542940063084E-3</v>
      </c>
      <c r="S41">
        <f t="shared" ca="1" si="8"/>
        <v>1.2034149366857308E-3</v>
      </c>
      <c r="T41">
        <f t="shared" ca="1" si="8"/>
        <v>1.2461582032411269E-3</v>
      </c>
      <c r="U41">
        <f t="shared" ca="1" si="8"/>
        <v>1.0116204982332767E-4</v>
      </c>
      <c r="V41">
        <f t="shared" ca="1" si="8"/>
        <v>9.5611139678973198E-5</v>
      </c>
      <c r="X41">
        <f t="shared" ca="1" si="8"/>
        <v>1.6070333722864739E-3</v>
      </c>
      <c r="Y41">
        <f t="shared" ca="1" si="8"/>
        <v>1.2515569989246171E-3</v>
      </c>
    </row>
    <row r="42" spans="1:25" x14ac:dyDescent="0.25">
      <c r="A42" t="s">
        <v>38</v>
      </c>
      <c r="B42" t="s">
        <v>41</v>
      </c>
      <c r="C42" s="1">
        <v>2.6236417023173702E-5</v>
      </c>
      <c r="D42" s="1">
        <v>4.30221444113545E-5</v>
      </c>
      <c r="E42" s="1">
        <v>5.6988186982891598E-4</v>
      </c>
      <c r="F42" s="1">
        <v>5.1783069243818496E-4</v>
      </c>
      <c r="G42" s="1">
        <v>1.24888884091073E-3</v>
      </c>
      <c r="H42" s="1">
        <v>3.32509771966713E-5</v>
      </c>
      <c r="I42" s="1">
        <v>4.6225064974721403E-5</v>
      </c>
      <c r="J42" s="1">
        <v>4.0140986594448003E-5</v>
      </c>
    </row>
    <row r="43" spans="1:25" x14ac:dyDescent="0.25">
      <c r="A43" t="s">
        <v>38</v>
      </c>
      <c r="B43" t="s">
        <v>40</v>
      </c>
      <c r="C43" s="1">
        <v>236.5522414532</v>
      </c>
      <c r="D43" s="1">
        <v>0.69485153556312595</v>
      </c>
      <c r="E43" s="1">
        <v>0.53732994164816095</v>
      </c>
      <c r="F43" s="1">
        <v>0.53139656472333896</v>
      </c>
      <c r="G43" s="1">
        <v>0.53812704670456302</v>
      </c>
      <c r="H43" s="1">
        <v>0.55738579816693401</v>
      </c>
      <c r="I43" s="1">
        <v>4.5236358014299399E-2</v>
      </c>
      <c r="J43" s="1">
        <v>4.2753608154975101E-2</v>
      </c>
    </row>
    <row r="44" spans="1:25" x14ac:dyDescent="0.25">
      <c r="A44" t="s">
        <v>38</v>
      </c>
      <c r="B44" t="s">
        <v>39</v>
      </c>
      <c r="C44" s="1">
        <v>1.17332823899698E-4</v>
      </c>
      <c r="D44" s="1">
        <v>1.9240087888320199E-4</v>
      </c>
      <c r="E44" s="1">
        <v>2.5485892001642801E-3</v>
      </c>
      <c r="F44" s="1">
        <v>2.3158092582551298E-3</v>
      </c>
      <c r="G44" s="1">
        <v>5.5852006892346201E-3</v>
      </c>
      <c r="H44" s="1">
        <v>1.4870289066010501E-4</v>
      </c>
      <c r="I44" s="1">
        <v>2.06724775095643E-4</v>
      </c>
      <c r="J44" s="1">
        <v>1.7951594941818699E-4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79A79-6FCE-407A-8A44-86157A2CFF58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0.99013148660482619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1.0205315837209563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1.0097698882850079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1.0045542591307421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1755255962.273</v>
      </c>
      <c r="C18" s="1">
        <v>-2.4097581313965101E-5</v>
      </c>
      <c r="D18" s="1">
        <v>5.95551669420607E-2</v>
      </c>
      <c r="E18" s="1">
        <v>1.02285430899384</v>
      </c>
      <c r="F18" s="1">
        <v>0.94041576927799198</v>
      </c>
      <c r="G18" s="1">
        <v>2.2392215568245502</v>
      </c>
      <c r="H18" s="1">
        <v>2.65963708506433E-2</v>
      </c>
      <c r="I18" s="1">
        <v>0.45679013131882901</v>
      </c>
      <c r="J18" s="1">
        <v>0.41997441763270499</v>
      </c>
      <c r="L18" s="5">
        <f>D18-1/$R$1*$N$7/$N$6*C18</f>
        <v>5.9560766419724603E-2</v>
      </c>
      <c r="M18" s="5">
        <f>L18/G18</f>
        <v>2.6598871486476751E-2</v>
      </c>
      <c r="O18" s="1">
        <f ca="1">C18-Summary!B$5</f>
        <v>-1.7947621766699551E-5</v>
      </c>
      <c r="P18" s="1">
        <f ca="1">D18-Summary!C$5</f>
        <v>5.9561161103270484E-2</v>
      </c>
      <c r="Q18" s="1">
        <f ca="1">E18-Summary!D$5</f>
        <v>1.0228071572057904</v>
      </c>
      <c r="R18" s="1">
        <f ca="1">F18-Summary!E$5</f>
        <v>0.94037343027774234</v>
      </c>
      <c r="S18" s="1">
        <f ca="1">G18-Summary!F$5</f>
        <v>2.239112645714314</v>
      </c>
      <c r="T18" s="1">
        <f ca="1">P18/S18</f>
        <v>2.6600341531396912E-2</v>
      </c>
      <c r="U18" s="1">
        <f ca="1">Q18/S18</f>
        <v>0.45679129148033459</v>
      </c>
      <c r="V18" s="1">
        <f ca="1">R18/S18</f>
        <v>0.41997593648431547</v>
      </c>
      <c r="X18" s="5">
        <f ca="1">P18-1/$R$1*$N$7/$N$6*O18</f>
        <v>5.9565331534563705E-2</v>
      </c>
      <c r="Y18" s="5">
        <f ca="1">X18/S18</f>
        <v>2.6602204068907565E-2</v>
      </c>
    </row>
    <row r="19" spans="1:25" x14ac:dyDescent="0.25">
      <c r="A19">
        <v>2</v>
      </c>
      <c r="B19">
        <v>1755255968.2690001</v>
      </c>
      <c r="C19" s="1">
        <v>-3.7193132403708102E-5</v>
      </c>
      <c r="D19" s="1">
        <v>5.9371787678032403E-2</v>
      </c>
      <c r="E19" s="1">
        <v>1.0178363944948301</v>
      </c>
      <c r="F19" s="1">
        <v>0.93612359621261598</v>
      </c>
      <c r="G19" s="1">
        <v>2.2281235335153</v>
      </c>
      <c r="H19" s="1">
        <v>2.6646542162032501E-2</v>
      </c>
      <c r="I19" s="1">
        <v>0.456813268736944</v>
      </c>
      <c r="J19" s="1">
        <v>0.42013989894702902</v>
      </c>
      <c r="L19" s="5">
        <f t="shared" ref="L19:L37" si="0">D19-1/$R$1*$N$7/$N$6*C19</f>
        <v>5.9380430126891967E-2</v>
      </c>
      <c r="M19" s="5">
        <f t="shared" ref="M19:M37" si="1">L19/G19</f>
        <v>2.6650420963512621E-2</v>
      </c>
      <c r="O19" s="1">
        <f ca="1">C19-Summary!B$5</f>
        <v>-3.1043172856442553E-5</v>
      </c>
      <c r="P19" s="1">
        <f ca="1">D19-Summary!C$5</f>
        <v>5.9377781839242187E-2</v>
      </c>
      <c r="Q19" s="1">
        <f ca="1">E19-Summary!D$5</f>
        <v>1.0177892427067805</v>
      </c>
      <c r="R19" s="1">
        <f ca="1">F19-Summary!E$5</f>
        <v>0.93608125721236635</v>
      </c>
      <c r="S19" s="1">
        <f ca="1">G19-Summary!F$5</f>
        <v>2.2280146224050639</v>
      </c>
      <c r="T19" s="1">
        <f t="shared" ref="T19:T37" ca="1" si="2">P19/S19</f>
        <v>2.6650535073753666E-2</v>
      </c>
      <c r="U19" s="1">
        <f t="shared" ref="U19:U37" ca="1" si="3">Q19/S19</f>
        <v>0.45681443580837572</v>
      </c>
      <c r="V19" s="1">
        <f t="shared" ref="V19:V37" ca="1" si="4">R19/S19</f>
        <v>0.42014143345338523</v>
      </c>
      <c r="X19" s="5">
        <f t="shared" ref="X19:X36" ca="1" si="5">P19-1/$R$1*$N$7/$N$6*O19</f>
        <v>5.9384995241731069E-2</v>
      </c>
      <c r="Y19" s="5">
        <f t="shared" ref="Y19:Y36" ca="1" si="6">X19/S19</f>
        <v>2.665377266583064E-2</v>
      </c>
    </row>
    <row r="20" spans="1:25" x14ac:dyDescent="0.25">
      <c r="A20">
        <v>3</v>
      </c>
      <c r="B20">
        <v>1755255974.2720001</v>
      </c>
      <c r="C20" s="1">
        <v>5.9156767012721702E-5</v>
      </c>
      <c r="D20" s="1">
        <v>6.0274527189178501E-2</v>
      </c>
      <c r="E20" s="1">
        <v>1.03183480288778</v>
      </c>
      <c r="F20" s="1">
        <v>0.94930423062061697</v>
      </c>
      <c r="G20" s="1">
        <v>2.2599654061066499</v>
      </c>
      <c r="H20" s="1">
        <v>2.6670553020993401E-2</v>
      </c>
      <c r="I20" s="1">
        <v>0.45657106082228599</v>
      </c>
      <c r="J20" s="1">
        <v>0.420052549501642</v>
      </c>
      <c r="L20" s="5">
        <f t="shared" si="0"/>
        <v>6.026078112100508E-2</v>
      </c>
      <c r="M20" s="5">
        <f t="shared" si="1"/>
        <v>2.6664470596839445E-2</v>
      </c>
      <c r="O20" s="1">
        <f ca="1">C20-Summary!B$5</f>
        <v>6.5306726559987251E-5</v>
      </c>
      <c r="P20" s="1">
        <f ca="1">D20-Summary!C$5</f>
        <v>6.0280521350388284E-2</v>
      </c>
      <c r="Q20" s="1">
        <f ca="1">E20-Summary!D$5</f>
        <v>1.0317876510997304</v>
      </c>
      <c r="R20" s="1">
        <f ca="1">F20-Summary!E$5</f>
        <v>0.94926189162036734</v>
      </c>
      <c r="S20" s="1">
        <f ca="1">G20-Summary!F$5</f>
        <v>2.2598564949964137</v>
      </c>
      <c r="T20" s="1">
        <f t="shared" ca="1" si="2"/>
        <v>2.6674490828889535E-2</v>
      </c>
      <c r="U20" s="1">
        <f t="shared" ca="1" si="3"/>
        <v>0.45657219977650298</v>
      </c>
      <c r="V20" s="1">
        <f t="shared" ca="1" si="4"/>
        <v>0.42005405817676655</v>
      </c>
      <c r="X20" s="5">
        <f t="shared" ca="1" si="5"/>
        <v>6.0265346235844189E-2</v>
      </c>
      <c r="Y20" s="5">
        <f t="shared" ca="1" si="6"/>
        <v>2.6667775750043733E-2</v>
      </c>
    </row>
    <row r="21" spans="1:25" x14ac:dyDescent="0.25">
      <c r="A21">
        <v>4</v>
      </c>
      <c r="B21">
        <v>1755255981.2739999</v>
      </c>
      <c r="C21" s="1">
        <v>-7.8349448708935003E-5</v>
      </c>
      <c r="D21" s="1">
        <v>5.9167214216546901E-2</v>
      </c>
      <c r="E21" s="1">
        <v>1.0149248378528599</v>
      </c>
      <c r="F21" s="1">
        <v>0.93312044422936002</v>
      </c>
      <c r="G21" s="1">
        <v>2.2225922875253898</v>
      </c>
      <c r="H21" s="1">
        <v>2.6620813249749398E-2</v>
      </c>
      <c r="I21" s="1">
        <v>0.45664013303261602</v>
      </c>
      <c r="J21" s="1">
        <v>0.41983428515730398</v>
      </c>
      <c r="L21" s="5">
        <f t="shared" si="0"/>
        <v>5.9185420026595159E-2</v>
      </c>
      <c r="M21" s="5">
        <f t="shared" si="1"/>
        <v>2.6629004500187285E-2</v>
      </c>
      <c r="O21" s="1">
        <f ca="1">C21-Summary!B$5</f>
        <v>-7.2199489161669454E-5</v>
      </c>
      <c r="P21" s="1">
        <f ca="1">D21-Summary!C$5</f>
        <v>5.9173208377756685E-2</v>
      </c>
      <c r="Q21" s="1">
        <f ca="1">E21-Summary!D$5</f>
        <v>1.0148776860648103</v>
      </c>
      <c r="R21" s="1">
        <f ca="1">F21-Summary!E$5</f>
        <v>0.93307810522911039</v>
      </c>
      <c r="S21" s="1">
        <f ca="1">G21-Summary!F$5</f>
        <v>2.2224833764151537</v>
      </c>
      <c r="T21" s="1">
        <f t="shared" ca="1" si="2"/>
        <v>2.6624814838076563E-2</v>
      </c>
      <c r="U21" s="1">
        <f t="shared" ca="1" si="3"/>
        <v>0.45664129452423585</v>
      </c>
      <c r="V21" s="1">
        <f t="shared" ca="1" si="4"/>
        <v>0.4198358085063193</v>
      </c>
      <c r="X21" s="5">
        <f t="shared" ca="1" si="5"/>
        <v>5.9189985141434268E-2</v>
      </c>
      <c r="Y21" s="5">
        <f t="shared" ca="1" si="6"/>
        <v>2.6632363494617988E-2</v>
      </c>
    </row>
    <row r="22" spans="1:25" x14ac:dyDescent="0.25">
      <c r="A22">
        <v>5</v>
      </c>
      <c r="B22">
        <v>1755255987.2739999</v>
      </c>
      <c r="C22" s="1">
        <v>1.96682121913767E-4</v>
      </c>
      <c r="D22" s="1">
        <v>6.0169246599482799E-2</v>
      </c>
      <c r="E22" s="1">
        <v>1.0264285095908601</v>
      </c>
      <c r="F22" s="1">
        <v>0.94371847225862104</v>
      </c>
      <c r="G22" s="1">
        <v>2.2475912760728698</v>
      </c>
      <c r="H22" s="1">
        <v>2.6770546424532301E-2</v>
      </c>
      <c r="I22" s="1">
        <v>0.45667934402392801</v>
      </c>
      <c r="J22" s="1">
        <v>0.41987993204331198</v>
      </c>
      <c r="L22" s="5">
        <f t="shared" si="0"/>
        <v>6.0123544205777986E-2</v>
      </c>
      <c r="M22" s="5">
        <f t="shared" si="1"/>
        <v>2.6750212481172091E-2</v>
      </c>
      <c r="O22" s="1">
        <f ca="1">C22-Summary!B$5</f>
        <v>2.0283208146103254E-4</v>
      </c>
      <c r="P22" s="1">
        <f ca="1">D22-Summary!C$5</f>
        <v>6.0175240760692583E-2</v>
      </c>
      <c r="Q22" s="1">
        <f ca="1">E22-Summary!D$5</f>
        <v>1.0263813578028105</v>
      </c>
      <c r="R22" s="1">
        <f ca="1">F22-Summary!E$5</f>
        <v>0.94367613325837141</v>
      </c>
      <c r="S22" s="1">
        <f ca="1">G22-Summary!F$5</f>
        <v>2.2474823649626336</v>
      </c>
      <c r="T22" s="1">
        <f t="shared" ca="1" si="2"/>
        <v>2.6774510758705353E-2</v>
      </c>
      <c r="U22" s="1">
        <f t="shared" ca="1" si="3"/>
        <v>0.45668049449628273</v>
      </c>
      <c r="V22" s="1">
        <f t="shared" ca="1" si="4"/>
        <v>0.41988144065996302</v>
      </c>
      <c r="X22" s="5">
        <f t="shared" ca="1" si="5"/>
        <v>6.0128109320617094E-2</v>
      </c>
      <c r="Y22" s="5">
        <f t="shared" ca="1" si="6"/>
        <v>2.6753539986782846E-2</v>
      </c>
    </row>
    <row r="23" spans="1:25" x14ac:dyDescent="0.25">
      <c r="A23">
        <v>6</v>
      </c>
      <c r="B23">
        <v>1755255993.2709999</v>
      </c>
      <c r="C23" s="1">
        <v>9.1899163002410298E-5</v>
      </c>
      <c r="D23" s="1">
        <v>5.95744719542802E-2</v>
      </c>
      <c r="E23" s="1">
        <v>1.02162636230185</v>
      </c>
      <c r="F23" s="1">
        <v>0.93925743111508497</v>
      </c>
      <c r="G23" s="1">
        <v>2.2359848338250501</v>
      </c>
      <c r="H23" s="1">
        <v>2.66435044876254E-2</v>
      </c>
      <c r="I23" s="1">
        <v>0.45690218772825097</v>
      </c>
      <c r="J23" s="1">
        <v>0.42006431211267098</v>
      </c>
      <c r="L23" s="5">
        <f t="shared" si="0"/>
        <v>5.9553117640589605E-2</v>
      </c>
      <c r="M23" s="5">
        <f t="shared" si="1"/>
        <v>2.6633954193112031E-2</v>
      </c>
      <c r="O23" s="1">
        <f ca="1">C23-Summary!B$5</f>
        <v>9.8049122549675847E-5</v>
      </c>
      <c r="P23" s="1">
        <f ca="1">D23-Summary!C$5</f>
        <v>5.9580466115489984E-2</v>
      </c>
      <c r="Q23" s="1">
        <f ca="1">E23-Summary!D$5</f>
        <v>1.0215792105138004</v>
      </c>
      <c r="R23" s="1">
        <f ca="1">F23-Summary!E$5</f>
        <v>0.93921509211483534</v>
      </c>
      <c r="S23" s="1">
        <f ca="1">G23-Summary!F$5</f>
        <v>2.2358759227148139</v>
      </c>
      <c r="T23" s="1">
        <f t="shared" ca="1" si="2"/>
        <v>2.6647483212372099E-2</v>
      </c>
      <c r="U23" s="1">
        <f t="shared" ca="1" si="3"/>
        <v>0.45690335502758705</v>
      </c>
      <c r="V23" s="1">
        <f t="shared" ca="1" si="4"/>
        <v>0.42006583754184118</v>
      </c>
      <c r="X23" s="5">
        <f t="shared" ca="1" si="5"/>
        <v>5.9557682755428706E-2</v>
      </c>
      <c r="Y23" s="5">
        <f t="shared" ca="1" si="6"/>
        <v>2.6637293308795693E-2</v>
      </c>
    </row>
    <row r="24" spans="1:25" x14ac:dyDescent="0.25">
      <c r="A24">
        <v>7</v>
      </c>
      <c r="B24">
        <v>1755255999.2709999</v>
      </c>
      <c r="C24" s="1">
        <v>-1.38080979745072E-5</v>
      </c>
      <c r="D24" s="1">
        <v>6.0284186506819298E-2</v>
      </c>
      <c r="E24" s="1">
        <v>1.03134133885122</v>
      </c>
      <c r="F24" s="1">
        <v>0.94844821106396604</v>
      </c>
      <c r="G24" s="1">
        <v>2.2567485565456198</v>
      </c>
      <c r="H24" s="1">
        <v>2.67128503669436E-2</v>
      </c>
      <c r="I24" s="1">
        <v>0.457003211926228</v>
      </c>
      <c r="J24" s="1">
        <v>0.420271991894278</v>
      </c>
      <c r="L24" s="5">
        <f t="shared" si="0"/>
        <v>6.0287395050248695E-2</v>
      </c>
      <c r="M24" s="5">
        <f t="shared" si="1"/>
        <v>2.6714272121892899E-2</v>
      </c>
      <c r="O24" s="1">
        <f ca="1">C24-Summary!B$5</f>
        <v>-7.658138427241651E-6</v>
      </c>
      <c r="P24" s="1">
        <f ca="1">D24-Summary!C$5</f>
        <v>6.0290180668029082E-2</v>
      </c>
      <c r="Q24" s="1">
        <f ca="1">E24-Summary!D$5</f>
        <v>1.0312941870631704</v>
      </c>
      <c r="R24" s="1">
        <f ca="1">F24-Summary!E$5</f>
        <v>0.9484058720637164</v>
      </c>
      <c r="S24" s="1">
        <f ca="1">G24-Summary!F$5</f>
        <v>2.2566396454353836</v>
      </c>
      <c r="T24" s="1">
        <f t="shared" ca="1" si="2"/>
        <v>2.6716795829578286E-2</v>
      </c>
      <c r="U24" s="1">
        <f t="shared" ca="1" si="3"/>
        <v>0.45700437336072691</v>
      </c>
      <c r="V24" s="1">
        <f t="shared" ca="1" si="4"/>
        <v>0.42027351331086632</v>
      </c>
      <c r="X24" s="5">
        <f t="shared" ca="1" si="5"/>
        <v>6.0291960165087796E-2</v>
      </c>
      <c r="Y24" s="5">
        <f t="shared" ca="1" si="6"/>
        <v>2.6717584390154325E-2</v>
      </c>
    </row>
    <row r="25" spans="1:25" x14ac:dyDescent="0.25">
      <c r="A25">
        <v>8</v>
      </c>
      <c r="B25">
        <v>1755256005.2690001</v>
      </c>
      <c r="C25" s="1">
        <v>2.6404846351726002E-4</v>
      </c>
      <c r="D25" s="1">
        <v>5.98988511914232E-2</v>
      </c>
      <c r="E25" s="1">
        <v>1.0241525181745501</v>
      </c>
      <c r="F25" s="1">
        <v>0.94200790528045097</v>
      </c>
      <c r="G25" s="1">
        <v>2.2428451501592699</v>
      </c>
      <c r="H25" s="1">
        <v>2.67066369638445E-2</v>
      </c>
      <c r="I25" s="1">
        <v>0.45663095292237399</v>
      </c>
      <c r="J25" s="1">
        <v>0.42000577044454102</v>
      </c>
      <c r="L25" s="5">
        <f t="shared" si="0"/>
        <v>5.9837495097033962E-2</v>
      </c>
      <c r="M25" s="5">
        <f t="shared" si="1"/>
        <v>2.6679280597140091E-2</v>
      </c>
      <c r="O25" s="1">
        <f ca="1">C25-Summary!B$5</f>
        <v>2.7019842306452555E-4</v>
      </c>
      <c r="P25" s="1">
        <f ca="1">D25-Summary!C$5</f>
        <v>5.9904845352632984E-2</v>
      </c>
      <c r="Q25" s="1">
        <f ca="1">E25-Summary!D$5</f>
        <v>1.0241053663865005</v>
      </c>
      <c r="R25" s="1">
        <f ca="1">F25-Summary!E$5</f>
        <v>0.94196556628020134</v>
      </c>
      <c r="S25" s="1">
        <f ca="1">G25-Summary!F$5</f>
        <v>2.2427362390490337</v>
      </c>
      <c r="T25" s="1">
        <f t="shared" ca="1" si="2"/>
        <v>2.6710606583872684E-2</v>
      </c>
      <c r="U25" s="1">
        <f t="shared" ca="1" si="3"/>
        <v>0.45663210347942756</v>
      </c>
      <c r="V25" s="1">
        <f t="shared" ca="1" si="4"/>
        <v>0.42000728836468709</v>
      </c>
      <c r="X25" s="5">
        <f t="shared" ca="1" si="5"/>
        <v>5.9842060211873063E-2</v>
      </c>
      <c r="Y25" s="5">
        <f t="shared" ca="1" si="6"/>
        <v>2.6682611699914979E-2</v>
      </c>
    </row>
    <row r="26" spans="1:25" x14ac:dyDescent="0.25">
      <c r="A26">
        <v>9</v>
      </c>
      <c r="B26">
        <v>1755256011.2720001</v>
      </c>
      <c r="C26" s="1">
        <v>1.4241813100120799E-4</v>
      </c>
      <c r="D26" s="1">
        <v>5.97965060475521E-2</v>
      </c>
      <c r="E26" s="1">
        <v>1.02267409014495</v>
      </c>
      <c r="F26" s="1">
        <v>0.94016351687256505</v>
      </c>
      <c r="G26" s="1">
        <v>2.2387914576864301</v>
      </c>
      <c r="H26" s="1">
        <v>2.6709279170354601E-2</v>
      </c>
      <c r="I26" s="1">
        <v>0.45679738799869501</v>
      </c>
      <c r="J26" s="1">
        <v>0.41994242636789803</v>
      </c>
      <c r="L26" s="5">
        <f t="shared" si="0"/>
        <v>5.9763412803334533E-2</v>
      </c>
      <c r="M26" s="5">
        <f t="shared" si="1"/>
        <v>2.6694497425452088E-2</v>
      </c>
      <c r="O26" s="1">
        <f ca="1">C26-Summary!B$5</f>
        <v>1.4856809054847352E-4</v>
      </c>
      <c r="P26" s="1">
        <f ca="1">D26-Summary!C$5</f>
        <v>5.9802500208761884E-2</v>
      </c>
      <c r="Q26" s="1">
        <f ca="1">E26-Summary!D$5</f>
        <v>1.0226269383569004</v>
      </c>
      <c r="R26" s="1">
        <f ca="1">F26-Summary!E$5</f>
        <v>0.94012117787231542</v>
      </c>
      <c r="S26" s="1">
        <f ca="1">G26-Summary!F$5</f>
        <v>2.2386825465761939</v>
      </c>
      <c r="T26" s="1">
        <f t="shared" ca="1" si="2"/>
        <v>2.6713256106911134E-2</v>
      </c>
      <c r="U26" s="1">
        <f t="shared" ca="1" si="3"/>
        <v>0.45679854873612613</v>
      </c>
      <c r="V26" s="1">
        <f t="shared" ca="1" si="4"/>
        <v>0.41994394395494888</v>
      </c>
      <c r="X26" s="5">
        <f t="shared" ca="1" si="5"/>
        <v>5.9767977918173641E-2</v>
      </c>
      <c r="Y26" s="5">
        <f t="shared" ca="1" si="6"/>
        <v>2.6697835300311716E-2</v>
      </c>
    </row>
    <row r="27" spans="1:25" x14ac:dyDescent="0.25">
      <c r="A27">
        <v>10</v>
      </c>
      <c r="B27">
        <v>1755256018.27</v>
      </c>
      <c r="C27" s="1">
        <v>4.5124643730642701E-5</v>
      </c>
      <c r="D27" s="1">
        <v>5.9410391079396101E-2</v>
      </c>
      <c r="E27" s="1">
        <v>1.0152404160064601</v>
      </c>
      <c r="F27" s="1">
        <v>0.93335891566668405</v>
      </c>
      <c r="G27" s="1">
        <v>2.22190870492767</v>
      </c>
      <c r="H27" s="1">
        <v>2.67384483204182E-2</v>
      </c>
      <c r="I27" s="1">
        <v>0.45692265112193797</v>
      </c>
      <c r="J27" s="1">
        <v>0.42007077680406402</v>
      </c>
      <c r="L27" s="5">
        <f t="shared" si="0"/>
        <v>5.9399905610694116E-2</v>
      </c>
      <c r="M27" s="5">
        <f t="shared" si="1"/>
        <v>2.67337291937149E-2</v>
      </c>
      <c r="O27" s="1">
        <f ca="1">C27-Summary!B$5</f>
        <v>5.1274603277908251E-5</v>
      </c>
      <c r="P27" s="1">
        <f ca="1">D27-Summary!C$5</f>
        <v>5.9416385240605885E-2</v>
      </c>
      <c r="Q27" s="1">
        <f ca="1">E27-Summary!D$5</f>
        <v>1.0151932642184105</v>
      </c>
      <c r="R27" s="1">
        <f ca="1">F27-Summary!E$5</f>
        <v>0.93331657666643442</v>
      </c>
      <c r="S27" s="1">
        <f ca="1">G27-Summary!F$5</f>
        <v>2.2217997938174339</v>
      </c>
      <c r="T27" s="1">
        <f t="shared" ca="1" si="2"/>
        <v>2.674245690630762E-2</v>
      </c>
      <c r="U27" s="1">
        <f t="shared" ca="1" si="3"/>
        <v>0.45692382681975768</v>
      </c>
      <c r="V27" s="1">
        <f t="shared" ca="1" si="4"/>
        <v>0.42007231221443053</v>
      </c>
      <c r="X27" s="5">
        <f t="shared" ca="1" si="5"/>
        <v>5.9404470725533218E-2</v>
      </c>
      <c r="Y27" s="5">
        <f t="shared" ca="1" si="6"/>
        <v>2.6737094355142651E-2</v>
      </c>
    </row>
    <row r="28" spans="1:25" x14ac:dyDescent="0.25">
      <c r="A28">
        <v>11</v>
      </c>
      <c r="B28">
        <v>1755256024.2709999</v>
      </c>
      <c r="C28" s="1">
        <v>-9.7991631663075501E-5</v>
      </c>
      <c r="D28" s="1">
        <v>5.9764645990916E-2</v>
      </c>
      <c r="E28" s="1">
        <v>1.02272887440589</v>
      </c>
      <c r="F28" s="1">
        <v>0.93989606606810605</v>
      </c>
      <c r="G28" s="1">
        <v>2.2394659243395201</v>
      </c>
      <c r="H28" s="1">
        <v>2.6687008425253098E-2</v>
      </c>
      <c r="I28" s="1">
        <v>0.45668427605458101</v>
      </c>
      <c r="J28" s="1">
        <v>0.41969652489591103</v>
      </c>
      <c r="L28" s="5">
        <f t="shared" si="0"/>
        <v>5.9787415992004392E-2</v>
      </c>
      <c r="M28" s="5">
        <f t="shared" si="1"/>
        <v>2.6697176028537849E-2</v>
      </c>
      <c r="O28" s="1">
        <f ca="1">C28-Summary!B$5</f>
        <v>-9.1841672115809952E-5</v>
      </c>
      <c r="P28" s="1">
        <f ca="1">D28-Summary!C$5</f>
        <v>5.9770640152125784E-2</v>
      </c>
      <c r="Q28" s="1">
        <f ca="1">E28-Summary!D$5</f>
        <v>1.0226817226178404</v>
      </c>
      <c r="R28" s="1">
        <f ca="1">F28-Summary!E$5</f>
        <v>0.93985372706785641</v>
      </c>
      <c r="S28" s="1">
        <f ca="1">G28-Summary!F$5</f>
        <v>2.2393570132292839</v>
      </c>
      <c r="T28" s="1">
        <f t="shared" ca="1" si="2"/>
        <v>2.6690983080867942E-2</v>
      </c>
      <c r="U28" s="1">
        <f t="shared" ca="1" si="3"/>
        <v>0.45668543094121178</v>
      </c>
      <c r="V28" s="1">
        <f t="shared" ca="1" si="4"/>
        <v>0.41969803006646639</v>
      </c>
      <c r="X28" s="5">
        <f t="shared" ca="1" si="5"/>
        <v>5.9791981106843493E-2</v>
      </c>
      <c r="Y28" s="5">
        <f t="shared" ca="1" si="6"/>
        <v>2.6700513028344666E-2</v>
      </c>
    </row>
    <row r="29" spans="1:25" x14ac:dyDescent="0.25">
      <c r="A29">
        <v>12</v>
      </c>
      <c r="B29">
        <v>1755256030.27</v>
      </c>
      <c r="C29" s="1">
        <v>1.43353691804883E-4</v>
      </c>
      <c r="D29" s="1">
        <v>5.9048541953862797E-2</v>
      </c>
      <c r="E29" s="1">
        <v>1.0104233009932599</v>
      </c>
      <c r="F29" s="1">
        <v>0.92911802054246895</v>
      </c>
      <c r="G29" s="1">
        <v>2.2128921120925198</v>
      </c>
      <c r="H29" s="1">
        <v>2.6683877461168199E-2</v>
      </c>
      <c r="I29" s="1">
        <v>0.45660757497924398</v>
      </c>
      <c r="J29" s="1">
        <v>0.41986593718926801</v>
      </c>
      <c r="L29" s="5">
        <f t="shared" si="0"/>
        <v>5.9015231316382602E-2</v>
      </c>
      <c r="M29" s="5">
        <f t="shared" si="1"/>
        <v>2.6668824473587895E-2</v>
      </c>
      <c r="O29" s="1">
        <f ca="1">C29-Summary!B$5</f>
        <v>1.4950365135214854E-4</v>
      </c>
      <c r="P29" s="1">
        <f ca="1">D29-Summary!C$5</f>
        <v>5.9054536115072581E-2</v>
      </c>
      <c r="Q29" s="1">
        <f ca="1">E29-Summary!D$5</f>
        <v>1.0103761492052103</v>
      </c>
      <c r="R29" s="1">
        <f ca="1">F29-Summary!E$5</f>
        <v>0.92907568154221931</v>
      </c>
      <c r="S29" s="1">
        <f ca="1">G29-Summary!F$5</f>
        <v>2.2127832009822836</v>
      </c>
      <c r="T29" s="1">
        <f t="shared" ca="1" si="2"/>
        <v>2.6687899695215282E-2</v>
      </c>
      <c r="U29" s="1">
        <f t="shared" ca="1" si="3"/>
        <v>0.45660873996001555</v>
      </c>
      <c r="V29" s="1">
        <f t="shared" ca="1" si="4"/>
        <v>0.41986746877407166</v>
      </c>
      <c r="X29" s="5">
        <f t="shared" ca="1" si="5"/>
        <v>5.901979643122171E-2</v>
      </c>
      <c r="Y29" s="5">
        <f t="shared" ca="1" si="6"/>
        <v>2.6672200152740695E-2</v>
      </c>
    </row>
    <row r="30" spans="1:25" x14ac:dyDescent="0.25">
      <c r="A30">
        <v>13</v>
      </c>
      <c r="B30">
        <v>1755256036.2709999</v>
      </c>
      <c r="C30" s="1">
        <v>-7.6478744251215597E-5</v>
      </c>
      <c r="D30" s="1">
        <v>5.92386172388909E-2</v>
      </c>
      <c r="E30" s="1">
        <v>1.01446880048864</v>
      </c>
      <c r="F30" s="1">
        <v>0.93241357823925397</v>
      </c>
      <c r="G30" s="1">
        <v>2.2216011649976402</v>
      </c>
      <c r="H30" s="1">
        <v>2.6664829930872599E-2</v>
      </c>
      <c r="I30" s="1">
        <v>0.45663857962989202</v>
      </c>
      <c r="J30" s="1">
        <v>0.41970340713259402</v>
      </c>
      <c r="L30" s="5">
        <f t="shared" si="0"/>
        <v>5.9256388359345616E-2</v>
      </c>
      <c r="M30" s="5">
        <f t="shared" si="1"/>
        <v>2.6672829170670948E-2</v>
      </c>
      <c r="O30" s="1">
        <f ca="1">C30-Summary!B$5</f>
        <v>-7.0328784703950047E-5</v>
      </c>
      <c r="P30" s="1">
        <f ca="1">D30-Summary!C$5</f>
        <v>5.9244611400100684E-2</v>
      </c>
      <c r="Q30" s="1">
        <f ca="1">E30-Summary!D$5</f>
        <v>1.0144216487005904</v>
      </c>
      <c r="R30" s="1">
        <f ca="1">F30-Summary!E$5</f>
        <v>0.93237123923900433</v>
      </c>
      <c r="S30" s="1">
        <f ca="1">G30-Summary!F$5</f>
        <v>2.221492253887404</v>
      </c>
      <c r="T30" s="1">
        <f t="shared" ca="1" si="2"/>
        <v>2.6668835462481649E-2</v>
      </c>
      <c r="U30" s="1">
        <f t="shared" ca="1" si="3"/>
        <v>0.45663974156355808</v>
      </c>
      <c r="V30" s="1">
        <f t="shared" ca="1" si="4"/>
        <v>0.41970492474481591</v>
      </c>
      <c r="X30" s="5">
        <f t="shared" ca="1" si="5"/>
        <v>5.9260953474184724E-2</v>
      </c>
      <c r="Y30" s="5">
        <f t="shared" ca="1" si="6"/>
        <v>2.6676191812275551E-2</v>
      </c>
    </row>
    <row r="31" spans="1:25" x14ac:dyDescent="0.25">
      <c r="A31">
        <v>14</v>
      </c>
      <c r="B31">
        <v>1755256043.2720001</v>
      </c>
      <c r="C31" s="1">
        <v>-7.7414096922848194E-5</v>
      </c>
      <c r="D31" s="1">
        <v>5.7841384244770401E-2</v>
      </c>
      <c r="E31" s="1">
        <v>0.99309530950715397</v>
      </c>
      <c r="F31" s="1">
        <v>0.91255096106607603</v>
      </c>
      <c r="G31" s="1">
        <v>2.1735304758929601</v>
      </c>
      <c r="H31" s="1">
        <v>2.6611719912050899E-2</v>
      </c>
      <c r="I31" s="1">
        <v>0.45690424888068498</v>
      </c>
      <c r="J31" s="1">
        <v>0.419847327280362</v>
      </c>
      <c r="L31" s="5">
        <f t="shared" si="0"/>
        <v>5.7859372710124778E-2</v>
      </c>
      <c r="M31" s="5">
        <f t="shared" si="1"/>
        <v>2.6619996062560009E-2</v>
      </c>
      <c r="O31" s="1">
        <f ca="1">C31-Summary!B$5</f>
        <v>-7.1264137375582644E-5</v>
      </c>
      <c r="P31" s="1">
        <f ca="1">D31-Summary!C$5</f>
        <v>5.7847378405980185E-2</v>
      </c>
      <c r="Q31" s="1">
        <f ca="1">E31-Summary!D$5</f>
        <v>0.99304815771910437</v>
      </c>
      <c r="R31" s="1">
        <f ca="1">F31-Summary!E$5</f>
        <v>0.91250862206582639</v>
      </c>
      <c r="S31" s="1">
        <f ca="1">G31-Summary!F$5</f>
        <v>2.173421564782724</v>
      </c>
      <c r="T31" s="1">
        <f t="shared" ca="1" si="2"/>
        <v>2.6615811374708229E-2</v>
      </c>
      <c r="U31" s="1">
        <f t="shared" ca="1" si="3"/>
        <v>0.45690544982624159</v>
      </c>
      <c r="V31" s="1">
        <f t="shared" ca="1" si="4"/>
        <v>0.41984888567029999</v>
      </c>
      <c r="X31" s="5">
        <f t="shared" ca="1" si="5"/>
        <v>5.7863937824963886E-2</v>
      </c>
      <c r="Y31" s="5">
        <f t="shared" ca="1" si="6"/>
        <v>2.6623430429958267E-2</v>
      </c>
    </row>
    <row r="32" spans="1:25" x14ac:dyDescent="0.25">
      <c r="A32">
        <v>15</v>
      </c>
      <c r="B32">
        <v>1755256049.27</v>
      </c>
      <c r="C32" s="1">
        <v>-1.21374673641473E-4</v>
      </c>
      <c r="D32" s="1">
        <v>5.85055285133061E-2</v>
      </c>
      <c r="E32" s="1">
        <v>1.0030665872182101</v>
      </c>
      <c r="F32" s="1">
        <v>0.92234594167591799</v>
      </c>
      <c r="G32" s="1">
        <v>2.1957232702609302</v>
      </c>
      <c r="H32" s="1">
        <v>2.6645219507262102E-2</v>
      </c>
      <c r="I32" s="1">
        <v>0.45682741573304297</v>
      </c>
      <c r="J32" s="1">
        <v>0.42006474776136399</v>
      </c>
      <c r="L32" s="5">
        <f t="shared" si="0"/>
        <v>5.8533731956845254E-2</v>
      </c>
      <c r="M32" s="5">
        <f t="shared" si="1"/>
        <v>2.6658064224044663E-2</v>
      </c>
      <c r="O32" s="1">
        <f ca="1">C32-Summary!B$5</f>
        <v>-1.1522471409420745E-4</v>
      </c>
      <c r="P32" s="1">
        <f ca="1">D32-Summary!C$5</f>
        <v>5.8511522674515884E-2</v>
      </c>
      <c r="Q32" s="1">
        <f ca="1">E32-Summary!D$5</f>
        <v>1.0030194354301605</v>
      </c>
      <c r="R32" s="1">
        <f ca="1">F32-Summary!E$5</f>
        <v>0.92230360267566835</v>
      </c>
      <c r="S32" s="1">
        <f ca="1">G32-Summary!F$5</f>
        <v>2.195614359150694</v>
      </c>
      <c r="T32" s="1">
        <f t="shared" ca="1" si="2"/>
        <v>2.6649271276012819E-2</v>
      </c>
      <c r="U32" s="1">
        <f t="shared" ca="1" si="3"/>
        <v>0.4568286007284757</v>
      </c>
      <c r="V32" s="1">
        <f t="shared" ca="1" si="4"/>
        <v>0.42006630118434513</v>
      </c>
      <c r="X32" s="5">
        <f t="shared" ca="1" si="5"/>
        <v>5.8538297071684363E-2</v>
      </c>
      <c r="Y32" s="5">
        <f t="shared" ca="1" si="6"/>
        <v>2.666146576593173E-2</v>
      </c>
    </row>
    <row r="33" spans="1:25" x14ac:dyDescent="0.25">
      <c r="A33">
        <v>16</v>
      </c>
      <c r="B33">
        <v>1755256055.2690001</v>
      </c>
      <c r="C33" s="1">
        <v>1.14483609048006E-5</v>
      </c>
      <c r="D33" s="1">
        <v>5.8025450243598502E-2</v>
      </c>
      <c r="E33" s="1">
        <v>0.98912341565292905</v>
      </c>
      <c r="F33" s="1">
        <v>0.909190071282032</v>
      </c>
      <c r="G33" s="1">
        <v>2.1657266508297699</v>
      </c>
      <c r="H33" s="1">
        <v>2.6792601098281001E-2</v>
      </c>
      <c r="I33" s="1">
        <v>0.45671664763138697</v>
      </c>
      <c r="J33" s="1">
        <v>0.41980832203994201</v>
      </c>
      <c r="L33" s="5">
        <f t="shared" si="0"/>
        <v>5.8022790024701863E-2</v>
      </c>
      <c r="M33" s="5">
        <f t="shared" si="1"/>
        <v>2.6791372772030666E-2</v>
      </c>
      <c r="O33" s="1">
        <f ca="1">C33-Summary!B$5</f>
        <v>1.7598320452066151E-5</v>
      </c>
      <c r="P33" s="1">
        <f ca="1">D33-Summary!C$5</f>
        <v>5.8031444404808286E-2</v>
      </c>
      <c r="Q33" s="1">
        <f ca="1">E33-Summary!D$5</f>
        <v>0.98907626386487946</v>
      </c>
      <c r="R33" s="1">
        <f ca="1">F33-Summary!E$5</f>
        <v>0.90914773228178236</v>
      </c>
      <c r="S33" s="1">
        <f ca="1">G33-Summary!F$5</f>
        <v>2.1656177397195338</v>
      </c>
      <c r="T33" s="1">
        <f t="shared" ca="1" si="2"/>
        <v>2.6796716401262886E-2</v>
      </c>
      <c r="U33" s="1">
        <f t="shared" ca="1" si="3"/>
        <v>0.45671784346990685</v>
      </c>
      <c r="V33" s="1">
        <f t="shared" ca="1" si="4"/>
        <v>0.41980988408394032</v>
      </c>
      <c r="X33" s="5">
        <f t="shared" ca="1" si="5"/>
        <v>5.8027355139540972E-2</v>
      </c>
      <c r="Y33" s="5">
        <f t="shared" ca="1" si="6"/>
        <v>2.6794828133914352E-2</v>
      </c>
    </row>
    <row r="34" spans="1:25" x14ac:dyDescent="0.25">
      <c r="A34">
        <v>17</v>
      </c>
      <c r="B34">
        <v>1755256061.2690001</v>
      </c>
      <c r="C34" s="1">
        <v>-1.58786389715152E-4</v>
      </c>
      <c r="D34" s="1">
        <v>5.7156490334674903E-2</v>
      </c>
      <c r="E34" s="1">
        <v>0.97764906463352297</v>
      </c>
      <c r="F34" s="1">
        <v>0.89862089792922295</v>
      </c>
      <c r="G34" s="1">
        <v>2.1403261892659202</v>
      </c>
      <c r="H34" s="1">
        <v>2.6704569902159699E-2</v>
      </c>
      <c r="I34" s="1">
        <v>0.45677573331419802</v>
      </c>
      <c r="J34" s="1">
        <v>0.41985231150090602</v>
      </c>
      <c r="L34" s="5">
        <f t="shared" si="0"/>
        <v>5.7193387018659787E-2</v>
      </c>
      <c r="M34" s="5">
        <f t="shared" si="1"/>
        <v>2.6721808715649893E-2</v>
      </c>
      <c r="O34" s="1">
        <f ca="1">C34-Summary!B$5</f>
        <v>-1.5263643016788644E-4</v>
      </c>
      <c r="P34" s="1">
        <f ca="1">D34-Summary!C$5</f>
        <v>5.7162484495884687E-2</v>
      </c>
      <c r="Q34" s="1">
        <f ca="1">E34-Summary!D$5</f>
        <v>0.97760191284547338</v>
      </c>
      <c r="R34" s="1">
        <f ca="1">F34-Summary!E$5</f>
        <v>0.89857855892897331</v>
      </c>
      <c r="S34" s="1">
        <f ca="1">G34-Summary!F$5</f>
        <v>2.1402172781556841</v>
      </c>
      <c r="T34" s="1">
        <f t="shared" ca="1" si="2"/>
        <v>2.670872956653449E-2</v>
      </c>
      <c r="U34" s="1">
        <f t="shared" ca="1" si="3"/>
        <v>0.45677694635187432</v>
      </c>
      <c r="V34" s="1">
        <f t="shared" ca="1" si="4"/>
        <v>0.41985389432203657</v>
      </c>
      <c r="X34" s="5">
        <f t="shared" ca="1" si="5"/>
        <v>5.7197952133498889E-2</v>
      </c>
      <c r="Y34" s="5">
        <f t="shared" ca="1" si="6"/>
        <v>2.6725301546387286E-2</v>
      </c>
    </row>
    <row r="35" spans="1:25" x14ac:dyDescent="0.25">
      <c r="A35">
        <v>18</v>
      </c>
      <c r="B35">
        <v>1755256067.2709999</v>
      </c>
      <c r="C35" s="1">
        <v>-2.4295757134923301E-4</v>
      </c>
      <c r="D35" s="1">
        <v>5.6130499220318902E-2</v>
      </c>
      <c r="E35" s="1">
        <v>0.96034711899274505</v>
      </c>
      <c r="F35" s="1">
        <v>0.883532389772272</v>
      </c>
      <c r="G35" s="1">
        <v>2.10273373673872</v>
      </c>
      <c r="H35" s="1">
        <v>2.6694059375950999E-2</v>
      </c>
      <c r="I35" s="1">
        <v>0.45671361153039403</v>
      </c>
      <c r="J35" s="1">
        <v>0.42018272420102099</v>
      </c>
      <c r="L35" s="5">
        <f t="shared" si="0"/>
        <v>5.6186954491755502E-2</v>
      </c>
      <c r="M35" s="5">
        <f t="shared" si="1"/>
        <v>2.672090788770045E-2</v>
      </c>
      <c r="O35" s="1">
        <f ca="1">C35-Summary!B$5</f>
        <v>-2.3680761180196744E-4</v>
      </c>
      <c r="P35" s="1">
        <f ca="1">D35-Summary!C$5</f>
        <v>5.6136493381528686E-2</v>
      </c>
      <c r="Q35" s="1">
        <f ca="1">E35-Summary!D$5</f>
        <v>0.96029996720469546</v>
      </c>
      <c r="R35" s="1">
        <f ca="1">F35-Summary!E$5</f>
        <v>0.88349005077202236</v>
      </c>
      <c r="S35" s="1">
        <f ca="1">G35-Summary!F$5</f>
        <v>2.1026248256284839</v>
      </c>
      <c r="T35" s="1">
        <f t="shared" ca="1" si="2"/>
        <v>2.6698292865798938E-2</v>
      </c>
      <c r="U35" s="1">
        <f t="shared" ca="1" si="3"/>
        <v>0.45671484303799065</v>
      </c>
      <c r="V35" s="1">
        <f t="shared" ca="1" si="4"/>
        <v>0.42018435243574337</v>
      </c>
      <c r="X35" s="5">
        <f t="shared" ca="1" si="5"/>
        <v>5.619151960659461E-2</v>
      </c>
      <c r="Y35" s="5">
        <f t="shared" ca="1" si="6"/>
        <v>2.6724463119471974E-2</v>
      </c>
    </row>
    <row r="36" spans="1:25" x14ac:dyDescent="0.25">
      <c r="A36">
        <v>19</v>
      </c>
      <c r="B36">
        <v>1755256073.2709999</v>
      </c>
      <c r="C36" s="1">
        <v>-1.3353363675993999E-4</v>
      </c>
      <c r="D36" s="1">
        <v>5.67665680902769E-2</v>
      </c>
      <c r="E36" s="1">
        <v>0.97278563208413704</v>
      </c>
      <c r="F36" s="1">
        <v>0.89397084347403</v>
      </c>
      <c r="G36" s="1">
        <v>2.1290154725252002</v>
      </c>
      <c r="H36" s="1">
        <v>2.6663295228637598E-2</v>
      </c>
      <c r="I36" s="1">
        <v>0.45691806595013901</v>
      </c>
      <c r="J36" s="1">
        <v>0.41989870670770701</v>
      </c>
      <c r="L36" s="5">
        <f t="shared" si="0"/>
        <v>5.6797596873069442E-2</v>
      </c>
      <c r="M36" s="5">
        <f t="shared" si="1"/>
        <v>2.6677869468793705E-2</v>
      </c>
      <c r="O36" s="1">
        <f ca="1">C36-Summary!B$5</f>
        <v>-1.2738367721267446E-4</v>
      </c>
      <c r="P36" s="1">
        <f ca="1">D36-Summary!C$5</f>
        <v>5.6772562251486684E-2</v>
      </c>
      <c r="Q36" s="1">
        <f ca="1">E36-Summary!D$5</f>
        <v>0.97273848029608745</v>
      </c>
      <c r="R36" s="1">
        <f ca="1">F36-Summary!E$5</f>
        <v>0.89392850447378036</v>
      </c>
      <c r="S36" s="1">
        <f ca="1">G36-Summary!F$5</f>
        <v>2.128906561414964</v>
      </c>
      <c r="T36" s="1">
        <f t="shared" ca="1" si="2"/>
        <v>2.6667474881449549E-2</v>
      </c>
      <c r="U36" s="1">
        <f t="shared" ca="1" si="3"/>
        <v>0.45691929271407905</v>
      </c>
      <c r="V36" s="1">
        <f t="shared" ca="1" si="4"/>
        <v>0.41990030031174153</v>
      </c>
      <c r="X36" s="5">
        <f t="shared" ca="1" si="5"/>
        <v>5.680216198790855E-2</v>
      </c>
      <c r="Y36" s="5">
        <f t="shared" ca="1" si="6"/>
        <v>2.6681378608817551E-2</v>
      </c>
    </row>
    <row r="37" spans="1:25" x14ac:dyDescent="0.25">
      <c r="A37">
        <v>20</v>
      </c>
      <c r="B37">
        <v>1755256079.27</v>
      </c>
      <c r="C37" s="1">
        <v>2.4544556723171701E-5</v>
      </c>
      <c r="D37" s="1">
        <v>5.7075605216631298E-2</v>
      </c>
      <c r="E37" s="1">
        <v>0.97626884159988003</v>
      </c>
      <c r="F37" s="1">
        <v>0.89712796391671401</v>
      </c>
      <c r="G37" s="1">
        <v>2.1368247406720702</v>
      </c>
      <c r="H37" s="1">
        <v>2.6710475655893001E-2</v>
      </c>
      <c r="I37" s="1">
        <v>0.45687829376817501</v>
      </c>
      <c r="J37" s="1">
        <v>0.41984162146800602</v>
      </c>
      <c r="L37" s="5">
        <f t="shared" si="0"/>
        <v>5.7069901876725476E-2</v>
      </c>
      <c r="M37" s="5">
        <f t="shared" si="1"/>
        <v>2.6707806583508555E-2</v>
      </c>
      <c r="O37" s="1">
        <f ca="1">C37-Summary!B$5</f>
        <v>3.069451627043725E-5</v>
      </c>
      <c r="P37" s="1">
        <f ca="1">D37-Summary!C$5</f>
        <v>5.7081599377841082E-2</v>
      </c>
      <c r="Q37" s="1">
        <f ca="1">E37-Summary!D$5</f>
        <v>0.97622168981183044</v>
      </c>
      <c r="R37" s="1">
        <f ca="1">F37-Summary!E$5</f>
        <v>0.89708562491646437</v>
      </c>
      <c r="S37" s="1">
        <f ca="1">G37-Summary!F$5</f>
        <v>2.136715829561834</v>
      </c>
      <c r="T37" s="1">
        <f t="shared" ca="1" si="2"/>
        <v>2.6714642437757636E-2</v>
      </c>
      <c r="U37" s="1">
        <f t="shared" ca="1" si="3"/>
        <v>0.45687951402130039</v>
      </c>
      <c r="V37" s="1">
        <f t="shared" ca="1" si="4"/>
        <v>0.41984320633803018</v>
      </c>
      <c r="X37" s="5">
        <f ca="1">P37-1/$R$1*$N$7/$N$6*O37</f>
        <v>5.7074466991564585E-2</v>
      </c>
      <c r="Y37" s="5">
        <f ca="1">X37/S37</f>
        <v>2.6711304424261492E-2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-4.1654552546593701E-6</v>
      </c>
      <c r="D40" s="1">
        <v>5.8852784022600899E-2</v>
      </c>
      <c r="E40" s="1">
        <v>1.00744352624378</v>
      </c>
      <c r="F40" s="1">
        <v>0.92623426132820197</v>
      </c>
      <c r="G40" s="1">
        <v>2.2055806250401999</v>
      </c>
      <c r="H40" s="1">
        <v>2.66836600757333E-2</v>
      </c>
      <c r="I40" s="1">
        <v>0.45677073885519098</v>
      </c>
      <c r="J40" s="1">
        <v>0.41994989955412598</v>
      </c>
      <c r="L40">
        <f>AVERAGE(L18:L37)</f>
        <v>5.8853751936075525E-2</v>
      </c>
      <c r="M40">
        <f t="shared" ref="M40:Y40" si="7">AVERAGE(M18:M37)</f>
        <v>2.668426844732924E-2</v>
      </c>
      <c r="O40">
        <f t="shared" ca="1" si="7"/>
        <v>1.9845042926061593E-6</v>
      </c>
      <c r="P40">
        <f t="shared" ca="1" si="7"/>
        <v>5.8858778183810731E-2</v>
      </c>
      <c r="Q40">
        <f t="shared" ca="1" si="7"/>
        <v>1.0073963744557288</v>
      </c>
      <c r="R40">
        <f t="shared" ca="1" si="7"/>
        <v>0.92619192232795289</v>
      </c>
      <c r="S40">
        <f t="shared" ca="1" si="7"/>
        <v>2.205471713929966</v>
      </c>
      <c r="T40">
        <f t="shared" ca="1" si="7"/>
        <v>2.6687697435597669E-2</v>
      </c>
      <c r="U40">
        <f t="shared" ca="1" si="7"/>
        <v>0.45677191630620062</v>
      </c>
      <c r="V40">
        <f t="shared" ca="1" si="7"/>
        <v>0.4199514410299508</v>
      </c>
      <c r="X40">
        <f t="shared" ca="1" si="7"/>
        <v>5.885831705091462E-2</v>
      </c>
      <c r="Y40">
        <f t="shared" ca="1" si="7"/>
        <v>2.6687657602130283E-2</v>
      </c>
    </row>
    <row r="41" spans="1:25" x14ac:dyDescent="0.25">
      <c r="A41" t="s">
        <v>38</v>
      </c>
      <c r="B41" t="s">
        <v>42</v>
      </c>
      <c r="C41" s="1">
        <v>-685.85226687252805</v>
      </c>
      <c r="D41" s="1">
        <v>0.47843180554968101</v>
      </c>
      <c r="E41" s="1">
        <v>0.47854924607049898</v>
      </c>
      <c r="F41" s="1">
        <v>0.48095093855830001</v>
      </c>
      <c r="G41" s="1">
        <v>0.47976618841551499</v>
      </c>
      <c r="H41" s="1">
        <v>4.2068897926504797E-2</v>
      </c>
      <c r="I41" s="1">
        <v>6.09166480480505E-3</v>
      </c>
      <c r="J41" s="1">
        <v>8.2303762062315503E-3</v>
      </c>
      <c r="L41">
        <f>STDEV(L18:L37)/SQRT(COUNT(L18:L37))/L40</f>
        <v>4.7130701335884196E-3</v>
      </c>
      <c r="M41">
        <f t="shared" ref="M41:Y41" si="8">STDEV(M18:M37)/SQRT(COUNT(M18:M37))/M40</f>
        <v>3.9591173992499008E-4</v>
      </c>
      <c r="O41">
        <f t="shared" ca="1" si="8"/>
        <v>14.395972533838126</v>
      </c>
      <c r="P41">
        <f t="shared" ca="1" si="8"/>
        <v>4.7838308219083931E-3</v>
      </c>
      <c r="Q41">
        <f t="shared" ca="1" si="8"/>
        <v>4.7857164485328304E-3</v>
      </c>
      <c r="R41">
        <f t="shared" ca="1" si="8"/>
        <v>4.8097292426279165E-3</v>
      </c>
      <c r="S41">
        <f t="shared" ca="1" si="8"/>
        <v>4.7978988033951127E-3</v>
      </c>
      <c r="T41">
        <f t="shared" ca="1" si="8"/>
        <v>4.2070741327857459E-4</v>
      </c>
      <c r="U41">
        <f t="shared" ca="1" si="8"/>
        <v>6.092208575410191E-5</v>
      </c>
      <c r="V41">
        <f t="shared" ca="1" si="8"/>
        <v>8.2305350245364712E-5</v>
      </c>
      <c r="X41">
        <f t="shared" ca="1" si="8"/>
        <v>4.7127045827625915E-3</v>
      </c>
      <c r="Y41">
        <f t="shared" ca="1" si="8"/>
        <v>3.9604502717510736E-4</v>
      </c>
    </row>
    <row r="42" spans="1:25" x14ac:dyDescent="0.25">
      <c r="A42" t="s">
        <v>38</v>
      </c>
      <c r="B42" t="s">
        <v>41</v>
      </c>
      <c r="C42" s="1">
        <v>2.8568869289642098E-5</v>
      </c>
      <c r="D42" s="1">
        <v>2.8157043721558403E-4</v>
      </c>
      <c r="E42" s="1">
        <v>4.8211133994256698E-3</v>
      </c>
      <c r="F42" s="1">
        <v>4.4547323731065304E-3</v>
      </c>
      <c r="G42" s="1">
        <v>1.0581630097186399E-2</v>
      </c>
      <c r="H42" s="1">
        <v>1.1225521720315801E-5</v>
      </c>
      <c r="I42" s="1">
        <v>2.78249423374897E-5</v>
      </c>
      <c r="J42" s="1">
        <v>3.4563456610996098E-5</v>
      </c>
    </row>
    <row r="43" spans="1:25" x14ac:dyDescent="0.25">
      <c r="A43" t="s">
        <v>38</v>
      </c>
      <c r="B43" t="s">
        <v>40</v>
      </c>
      <c r="C43" s="1">
        <v>-3067.2245824985898</v>
      </c>
      <c r="D43" s="1">
        <v>2.1396120796140901</v>
      </c>
      <c r="E43" s="1">
        <v>2.1401372895898199</v>
      </c>
      <c r="F43" s="1">
        <v>2.1508779849173698</v>
      </c>
      <c r="G43" s="1">
        <v>2.14557962120612</v>
      </c>
      <c r="H43" s="1">
        <v>0.18813783100432899</v>
      </c>
      <c r="I43" s="1">
        <v>2.7242753199374099E-2</v>
      </c>
      <c r="J43" s="1">
        <v>3.6807361355061102E-2</v>
      </c>
    </row>
    <row r="44" spans="1:25" x14ac:dyDescent="0.25">
      <c r="A44" t="s">
        <v>38</v>
      </c>
      <c r="B44" t="s">
        <v>39</v>
      </c>
      <c r="C44" s="1">
        <v>1.2776386754389201E-4</v>
      </c>
      <c r="D44" s="1">
        <v>1.25922127613676E-3</v>
      </c>
      <c r="E44" s="1">
        <v>2.1560674576701799E-2</v>
      </c>
      <c r="F44" s="1">
        <v>1.9922168815670299E-2</v>
      </c>
      <c r="G44" s="1">
        <v>4.7322488420133403E-2</v>
      </c>
      <c r="H44" s="1">
        <v>5.0202059299052998E-5</v>
      </c>
      <c r="I44" s="1">
        <v>1.24436925073277E-4</v>
      </c>
      <c r="J44" s="1">
        <v>1.54572477039103E-4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FD4C4-A417-4134-88F7-B36665E98D40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0.99025841339584753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1.0192306498002854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1.0096430060317432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1.0044388712643619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1755258451.2739999</v>
      </c>
      <c r="C18" s="1">
        <v>-6.0743621195102699E-5</v>
      </c>
      <c r="D18" s="1">
        <v>6.01291532055978E-2</v>
      </c>
      <c r="E18" s="1">
        <v>1.0298549085165001</v>
      </c>
      <c r="F18" s="1">
        <v>0.94648905904733704</v>
      </c>
      <c r="G18" s="1">
        <v>2.2537009162427202</v>
      </c>
      <c r="H18" s="1">
        <v>2.66801831477455E-2</v>
      </c>
      <c r="I18" s="1">
        <v>0.456961658529843</v>
      </c>
      <c r="J18" s="1">
        <v>0.41997101400006698</v>
      </c>
      <c r="L18" s="5">
        <f>D18-1/$R$1*$N$7/$N$6*C18</f>
        <v>6.0143266196816376E-2</v>
      </c>
      <c r="M18" s="5">
        <f>L18/G18</f>
        <v>2.6686445287995363E-2</v>
      </c>
      <c r="O18" s="1">
        <f ca="1">C18-Summary!B$5</f>
        <v>-5.459366164783715E-5</v>
      </c>
      <c r="P18" s="1">
        <f ca="1">D18-Summary!C$5</f>
        <v>6.0135147366807584E-2</v>
      </c>
      <c r="Q18" s="1">
        <f ca="1">E18-Summary!D$5</f>
        <v>1.0298077567284505</v>
      </c>
      <c r="R18" s="1">
        <f ca="1">F18-Summary!E$5</f>
        <v>0.94644672004708741</v>
      </c>
      <c r="S18" s="1">
        <f ca="1">G18-Summary!F$5</f>
        <v>2.253592005132484</v>
      </c>
      <c r="T18" s="1">
        <f ca="1">P18/S18</f>
        <v>2.6684132367283741E-2</v>
      </c>
      <c r="U18" s="1">
        <f ca="1">Q18/S18</f>
        <v>0.45696281952682477</v>
      </c>
      <c r="V18" s="1">
        <f ca="1">R18/S18</f>
        <v>0.41997252292854481</v>
      </c>
      <c r="X18" s="5">
        <f ca="1">P18-1/$R$1*$N$7/$N$6*O18</f>
        <v>6.0147831494824104E-2</v>
      </c>
      <c r="Y18" s="5">
        <f ca="1">X18/S18</f>
        <v>2.6689760772064922E-2</v>
      </c>
    </row>
    <row r="19" spans="1:25" x14ac:dyDescent="0.25">
      <c r="A19">
        <v>2</v>
      </c>
      <c r="B19">
        <v>1755258457.2709999</v>
      </c>
      <c r="C19" s="1">
        <v>-2.4263002021820301E-5</v>
      </c>
      <c r="D19" s="1">
        <v>6.03203960253854E-2</v>
      </c>
      <c r="E19" s="1">
        <v>1.03206736596994</v>
      </c>
      <c r="F19" s="1">
        <v>0.94946240290148598</v>
      </c>
      <c r="G19" s="1">
        <v>2.25928112491144</v>
      </c>
      <c r="H19" s="1">
        <v>2.6698933284696798E-2</v>
      </c>
      <c r="I19" s="1">
        <v>0.45681228183163902</v>
      </c>
      <c r="J19" s="1">
        <v>0.42024978318654399</v>
      </c>
      <c r="L19" s="5">
        <f t="shared" ref="L19:L37" si="0">D19-1/$R$1*$N$7/$N$6*C19</f>
        <v>6.0326033218686251E-2</v>
      </c>
      <c r="M19" s="5">
        <f t="shared" ref="M19:M37" si="1">L19/G19</f>
        <v>2.6701428411681584E-2</v>
      </c>
      <c r="O19" s="1">
        <f ca="1">C19-Summary!B$5</f>
        <v>-1.8113042474554751E-5</v>
      </c>
      <c r="P19" s="1">
        <f ca="1">D19-Summary!C$5</f>
        <v>6.0326390186595184E-2</v>
      </c>
      <c r="Q19" s="1">
        <f ca="1">E19-Summary!D$5</f>
        <v>1.0320202141818904</v>
      </c>
      <c r="R19" s="1">
        <f ca="1">F19-Summary!E$5</f>
        <v>0.94942006390123634</v>
      </c>
      <c r="S19" s="1">
        <f ca="1">G19-Summary!F$5</f>
        <v>2.2591722138012038</v>
      </c>
      <c r="T19" s="1">
        <f t="shared" ref="T19:T37" ca="1" si="2">P19/S19</f>
        <v>2.6702873653483953E-2</v>
      </c>
      <c r="U19" s="1">
        <f t="shared" ref="U19:U37" ca="1" si="3">Q19/S19</f>
        <v>0.45681343275971398</v>
      </c>
      <c r="V19" s="1">
        <f t="shared" ref="V19:V37" ca="1" si="4">R19/S19</f>
        <v>0.42025130182695347</v>
      </c>
      <c r="X19" s="5">
        <f t="shared" ref="X19:X36" ca="1" si="5">P19-1/$R$1*$N$7/$N$6*O19</f>
        <v>6.0330598516693978E-2</v>
      </c>
      <c r="Y19" s="5">
        <f t="shared" ref="Y19:Y36" ca="1" si="6">X19/S19</f>
        <v>2.6704736428739901E-2</v>
      </c>
    </row>
    <row r="20" spans="1:25" x14ac:dyDescent="0.25">
      <c r="A20">
        <v>3</v>
      </c>
      <c r="B20">
        <v>1755258463.2709999</v>
      </c>
      <c r="C20" s="1">
        <v>-9.1610785365139999E-5</v>
      </c>
      <c r="D20" s="1">
        <v>6.0328123766847E-2</v>
      </c>
      <c r="E20" s="1">
        <v>1.03507246464858</v>
      </c>
      <c r="F20" s="1">
        <v>0.95169568225867696</v>
      </c>
      <c r="G20" s="1">
        <v>2.2664481703977599</v>
      </c>
      <c r="H20" s="1">
        <v>2.6617914565528901E-2</v>
      </c>
      <c r="I20" s="1">
        <v>0.45669363992864798</v>
      </c>
      <c r="J20" s="1">
        <v>0.41990621920626298</v>
      </c>
      <c r="L20" s="5">
        <f t="shared" si="0"/>
        <v>6.0349408342641922E-2</v>
      </c>
      <c r="M20" s="5">
        <f t="shared" si="1"/>
        <v>2.6627305724820808E-2</v>
      </c>
      <c r="O20" s="1">
        <f ca="1">C20-Summary!B$5</f>
        <v>-8.546082581787445E-5</v>
      </c>
      <c r="P20" s="1">
        <f ca="1">D20-Summary!C$5</f>
        <v>6.0334117928056784E-2</v>
      </c>
      <c r="Q20" s="1">
        <f ca="1">E20-Summary!D$5</f>
        <v>1.0350253128605305</v>
      </c>
      <c r="R20" s="1">
        <f ca="1">F20-Summary!E$5</f>
        <v>0.95165334325842732</v>
      </c>
      <c r="S20" s="1">
        <f ca="1">G20-Summary!F$5</f>
        <v>2.2663392592875238</v>
      </c>
      <c r="T20" s="1">
        <f t="shared" ca="1" si="2"/>
        <v>2.6621838579906264E-2</v>
      </c>
      <c r="U20" s="1">
        <f t="shared" ca="1" si="3"/>
        <v>0.45669478151559473</v>
      </c>
      <c r="V20" s="1">
        <f t="shared" ca="1" si="4"/>
        <v>0.4199077165338439</v>
      </c>
      <c r="X20" s="5">
        <f t="shared" ca="1" si="5"/>
        <v>6.035397364064965E-2</v>
      </c>
      <c r="Y20" s="5">
        <f t="shared" ca="1" si="6"/>
        <v>2.66305997186067E-2</v>
      </c>
    </row>
    <row r="21" spans="1:25" x14ac:dyDescent="0.25">
      <c r="A21">
        <v>4</v>
      </c>
      <c r="B21">
        <v>1755258469.273</v>
      </c>
      <c r="C21" s="1">
        <v>1.8622841363066499E-4</v>
      </c>
      <c r="D21" s="1">
        <v>6.06923604357738E-2</v>
      </c>
      <c r="E21" s="1">
        <v>1.0376445148462601</v>
      </c>
      <c r="F21" s="1">
        <v>0.95420803519118302</v>
      </c>
      <c r="G21" s="1">
        <v>2.2734941496378598</v>
      </c>
      <c r="H21" s="1">
        <v>2.6695630796077102E-2</v>
      </c>
      <c r="I21" s="1">
        <v>0.45640958214541399</v>
      </c>
      <c r="J21" s="1">
        <v>0.41970991451338202</v>
      </c>
      <c r="L21" s="5">
        <f t="shared" si="0"/>
        <v>6.0649092683300217E-2</v>
      </c>
      <c r="M21" s="5">
        <f t="shared" si="1"/>
        <v>2.6676599406671393E-2</v>
      </c>
      <c r="O21" s="1">
        <f ca="1">C21-Summary!B$5</f>
        <v>1.9237837317793055E-4</v>
      </c>
      <c r="P21" s="1">
        <f ca="1">D21-Summary!C$5</f>
        <v>6.0698354596983584E-2</v>
      </c>
      <c r="Q21" s="1">
        <f ca="1">E21-Summary!D$5</f>
        <v>1.0375973630582105</v>
      </c>
      <c r="R21" s="1">
        <f ca="1">F21-Summary!E$5</f>
        <v>0.95416569619093339</v>
      </c>
      <c r="S21" s="1">
        <f ca="1">G21-Summary!F$5</f>
        <v>2.2733852385276236</v>
      </c>
      <c r="T21" s="1">
        <f t="shared" ca="1" si="2"/>
        <v>2.669954637177787E-2</v>
      </c>
      <c r="U21" s="1">
        <f t="shared" ca="1" si="3"/>
        <v>0.45641070658583971</v>
      </c>
      <c r="V21" s="1">
        <f t="shared" ca="1" si="4"/>
        <v>0.41971139779587313</v>
      </c>
      <c r="X21" s="5">
        <f t="shared" ca="1" si="5"/>
        <v>6.0653657981307944E-2</v>
      </c>
      <c r="Y21" s="5">
        <f t="shared" ca="1" si="6"/>
        <v>2.6679885552785051E-2</v>
      </c>
    </row>
    <row r="22" spans="1:25" x14ac:dyDescent="0.25">
      <c r="A22">
        <v>5</v>
      </c>
      <c r="B22">
        <v>1755258476.2720001</v>
      </c>
      <c r="C22" s="1">
        <v>-3.2681726001512198E-5</v>
      </c>
      <c r="D22" s="1">
        <v>6.03657973506002E-2</v>
      </c>
      <c r="E22" s="1">
        <v>1.0315925842339599</v>
      </c>
      <c r="F22" s="1">
        <v>0.94836794452547402</v>
      </c>
      <c r="G22" s="1">
        <v>2.2573187061046398</v>
      </c>
      <c r="H22" s="1">
        <v>2.6742257168803098E-2</v>
      </c>
      <c r="I22" s="1">
        <v>0.45699908543890999</v>
      </c>
      <c r="J22" s="1">
        <v>0.42013028198487401</v>
      </c>
      <c r="L22" s="5">
        <f t="shared" si="0"/>
        <v>6.0373390525043751E-2</v>
      </c>
      <c r="M22" s="5">
        <f t="shared" si="1"/>
        <v>2.6745620971363668E-2</v>
      </c>
      <c r="O22" s="1">
        <f ca="1">C22-Summary!B$5</f>
        <v>-2.6531766454246649E-5</v>
      </c>
      <c r="P22" s="1">
        <f ca="1">D22-Summary!C$5</f>
        <v>6.0371791511809984E-2</v>
      </c>
      <c r="Q22" s="1">
        <f ca="1">E22-Summary!D$5</f>
        <v>1.0315454324459103</v>
      </c>
      <c r="R22" s="1">
        <f ca="1">F22-Summary!E$5</f>
        <v>0.94832560552522438</v>
      </c>
      <c r="S22" s="1">
        <f ca="1">G22-Summary!F$5</f>
        <v>2.2572097949944037</v>
      </c>
      <c r="T22" s="1">
        <f t="shared" ca="1" si="2"/>
        <v>2.6746203053739481E-2</v>
      </c>
      <c r="U22" s="1">
        <f t="shared" ca="1" si="3"/>
        <v>0.45700024638093861</v>
      </c>
      <c r="V22" s="1">
        <f t="shared" ca="1" si="4"/>
        <v>0.42013179617961721</v>
      </c>
      <c r="X22" s="5">
        <f t="shared" ca="1" si="5"/>
        <v>6.0377955823051478E-2</v>
      </c>
      <c r="Y22" s="5">
        <f t="shared" ca="1" si="6"/>
        <v>2.6748933996718356E-2</v>
      </c>
    </row>
    <row r="23" spans="1:25" x14ac:dyDescent="0.25">
      <c r="A23">
        <v>6</v>
      </c>
      <c r="B23">
        <v>1755258482.27</v>
      </c>
      <c r="C23" s="1">
        <v>6.2734679733718706E-5</v>
      </c>
      <c r="D23" s="1">
        <v>6.1148146127583597E-2</v>
      </c>
      <c r="E23" s="1">
        <v>1.04218841636357</v>
      </c>
      <c r="F23" s="1">
        <v>0.95845167268831299</v>
      </c>
      <c r="G23" s="1">
        <v>2.2814597558210199</v>
      </c>
      <c r="H23" s="1">
        <v>2.6802202393256001E-2</v>
      </c>
      <c r="I23" s="1">
        <v>0.45680771431733103</v>
      </c>
      <c r="J23" s="1">
        <v>0.420104571313552</v>
      </c>
      <c r="L23" s="5">
        <f t="shared" si="0"/>
        <v>6.1133570539780913E-2</v>
      </c>
      <c r="M23" s="5">
        <f t="shared" si="1"/>
        <v>2.6795813681920948E-2</v>
      </c>
      <c r="O23" s="1">
        <f ca="1">C23-Summary!B$5</f>
        <v>6.8884639280984255E-5</v>
      </c>
      <c r="P23" s="1">
        <f ca="1">D23-Summary!C$5</f>
        <v>6.1154140288793381E-2</v>
      </c>
      <c r="Q23" s="1">
        <f ca="1">E23-Summary!D$5</f>
        <v>1.0421412645755204</v>
      </c>
      <c r="R23" s="1">
        <f ca="1">F23-Summary!E$5</f>
        <v>0.95840933368806336</v>
      </c>
      <c r="S23" s="1">
        <f ca="1">G23-Summary!F$5</f>
        <v>2.2813508447107838</v>
      </c>
      <c r="T23" s="1">
        <f t="shared" ca="1" si="2"/>
        <v>2.6806109384962286E-2</v>
      </c>
      <c r="U23" s="1">
        <f t="shared" ca="1" si="3"/>
        <v>0.45680885383836561</v>
      </c>
      <c r="V23" s="1">
        <f t="shared" ca="1" si="4"/>
        <v>0.42010606825780228</v>
      </c>
      <c r="X23" s="5">
        <f t="shared" ca="1" si="5"/>
        <v>6.1138135837788647E-2</v>
      </c>
      <c r="Y23" s="5">
        <f t="shared" ca="1" si="6"/>
        <v>2.6799094045326193E-2</v>
      </c>
    </row>
    <row r="24" spans="1:25" x14ac:dyDescent="0.25">
      <c r="A24">
        <v>7</v>
      </c>
      <c r="B24">
        <v>1755258488.27</v>
      </c>
      <c r="C24" s="1">
        <v>-2.6557131291018402E-4</v>
      </c>
      <c r="D24" s="1">
        <v>6.0140742651865198E-2</v>
      </c>
      <c r="E24" s="1">
        <v>1.03057569438307</v>
      </c>
      <c r="F24" s="1">
        <v>0.947876053446985</v>
      </c>
      <c r="G24" s="1">
        <v>2.25546019293055</v>
      </c>
      <c r="H24" s="1">
        <v>2.6664510790466799E-2</v>
      </c>
      <c r="I24" s="1">
        <v>0.456924798590231</v>
      </c>
      <c r="J24" s="1">
        <v>0.420258382931331</v>
      </c>
      <c r="L24" s="5">
        <f t="shared" si="0"/>
        <v>6.0202444696183049E-2</v>
      </c>
      <c r="M24" s="5">
        <f t="shared" si="1"/>
        <v>2.6691867533233295E-2</v>
      </c>
      <c r="O24" s="1">
        <f ca="1">C24-Summary!B$5</f>
        <v>-2.5942135336291848E-4</v>
      </c>
      <c r="P24" s="1">
        <f ca="1">D24-Summary!C$5</f>
        <v>6.0146736813074982E-2</v>
      </c>
      <c r="Q24" s="1">
        <f ca="1">E24-Summary!D$5</f>
        <v>1.0305285425950204</v>
      </c>
      <c r="R24" s="1">
        <f ca="1">F24-Summary!E$5</f>
        <v>0.94783371444673536</v>
      </c>
      <c r="S24" s="1">
        <f ca="1">G24-Summary!F$5</f>
        <v>2.2553512818203139</v>
      </c>
      <c r="T24" s="1">
        <f t="shared" ca="1" si="2"/>
        <v>2.6668456172614503E-2</v>
      </c>
      <c r="U24" s="1">
        <f t="shared" ca="1" si="3"/>
        <v>0.45692595690161036</v>
      </c>
      <c r="V24" s="1">
        <f t="shared" ca="1" si="4"/>
        <v>0.42025990455984774</v>
      </c>
      <c r="X24" s="5">
        <f t="shared" ca="1" si="5"/>
        <v>6.0207009994190777E-2</v>
      </c>
      <c r="Y24" s="5">
        <f t="shared" ca="1" si="6"/>
        <v>2.6695180692915016E-2</v>
      </c>
    </row>
    <row r="25" spans="1:25" x14ac:dyDescent="0.25">
      <c r="A25">
        <v>8</v>
      </c>
      <c r="B25">
        <v>1755258494.2709999</v>
      </c>
      <c r="C25" s="1">
        <v>-7.9451108539841105E-5</v>
      </c>
      <c r="D25" s="1">
        <v>6.0147503223417997E-2</v>
      </c>
      <c r="E25" s="1">
        <v>1.03146273058298</v>
      </c>
      <c r="F25" s="1">
        <v>0.94838745636260402</v>
      </c>
      <c r="G25" s="1">
        <v>2.2578647646554901</v>
      </c>
      <c r="H25" s="1">
        <v>2.6639107959415501E-2</v>
      </c>
      <c r="I25" s="1">
        <v>0.45683104972868499</v>
      </c>
      <c r="J25" s="1">
        <v>0.42003731632142699</v>
      </c>
      <c r="L25" s="5">
        <f t="shared" si="0"/>
        <v>6.016596265627807E-2</v>
      </c>
      <c r="M25" s="5">
        <f t="shared" si="1"/>
        <v>2.6647283574336801E-2</v>
      </c>
      <c r="O25" s="1">
        <f ca="1">C25-Summary!B$5</f>
        <v>-7.3301148992575556E-5</v>
      </c>
      <c r="P25" s="1">
        <f ca="1">D25-Summary!C$5</f>
        <v>6.0153497384627781E-2</v>
      </c>
      <c r="Q25" s="1">
        <f ca="1">E25-Summary!D$5</f>
        <v>1.0314155787949304</v>
      </c>
      <c r="R25" s="1">
        <f ca="1">F25-Summary!E$5</f>
        <v>0.94834511736235438</v>
      </c>
      <c r="S25" s="1">
        <f ca="1">G25-Summary!F$5</f>
        <v>2.257755853545254</v>
      </c>
      <c r="T25" s="1">
        <f t="shared" ca="1" si="2"/>
        <v>2.6643047914224831E-2</v>
      </c>
      <c r="U25" s="1">
        <f t="shared" ca="1" si="3"/>
        <v>0.45683220228411509</v>
      </c>
      <c r="V25" s="1">
        <f t="shared" ca="1" si="4"/>
        <v>0.42003882566541023</v>
      </c>
      <c r="X25" s="5">
        <f t="shared" ca="1" si="5"/>
        <v>6.0170527954285805E-2</v>
      </c>
      <c r="Y25" s="5">
        <f t="shared" ca="1" si="6"/>
        <v>2.6650591054742562E-2</v>
      </c>
    </row>
    <row r="26" spans="1:25" x14ac:dyDescent="0.25">
      <c r="A26">
        <v>9</v>
      </c>
      <c r="B26">
        <v>1755258501.2720001</v>
      </c>
      <c r="C26" s="1">
        <v>-7.1968156108462202E-5</v>
      </c>
      <c r="D26" s="1">
        <v>6.0209316255390201E-2</v>
      </c>
      <c r="E26" s="1">
        <v>1.03122036680638</v>
      </c>
      <c r="F26" s="1">
        <v>0.94849895756539604</v>
      </c>
      <c r="G26" s="1">
        <v>2.25838263851228</v>
      </c>
      <c r="H26" s="1">
        <v>2.66603697835072E-2</v>
      </c>
      <c r="I26" s="1">
        <v>0.45661897555398201</v>
      </c>
      <c r="J26" s="1">
        <v>0.41999036894395397</v>
      </c>
      <c r="L26" s="5">
        <f t="shared" si="0"/>
        <v>6.0226037121469511E-2</v>
      </c>
      <c r="M26" s="5">
        <f t="shared" si="1"/>
        <v>2.6667773695401631E-2</v>
      </c>
      <c r="O26" s="1">
        <f ca="1">C26-Summary!B$5</f>
        <v>-6.5818196561196653E-5</v>
      </c>
      <c r="P26" s="1">
        <f ca="1">D26-Summary!C$5</f>
        <v>6.0215310416599985E-2</v>
      </c>
      <c r="Q26" s="1">
        <f ca="1">E26-Summary!D$5</f>
        <v>1.0311732150183304</v>
      </c>
      <c r="R26" s="1">
        <f ca="1">F26-Summary!E$5</f>
        <v>0.9484566185651464</v>
      </c>
      <c r="S26" s="1">
        <f ca="1">G26-Summary!F$5</f>
        <v>2.2582737274020439</v>
      </c>
      <c r="T26" s="1">
        <f t="shared" ca="1" si="2"/>
        <v>2.6664309860201355E-2</v>
      </c>
      <c r="U26" s="1">
        <f t="shared" ca="1" si="3"/>
        <v>0.45662011761727811</v>
      </c>
      <c r="V26" s="1">
        <f t="shared" ca="1" si="4"/>
        <v>0.41999187567765173</v>
      </c>
      <c r="X26" s="5">
        <f t="shared" ca="1" si="5"/>
        <v>6.0230602419477246E-2</v>
      </c>
      <c r="Y26" s="5">
        <f t="shared" ca="1" si="6"/>
        <v>2.6671081405515683E-2</v>
      </c>
    </row>
    <row r="27" spans="1:25" x14ac:dyDescent="0.25">
      <c r="A27">
        <v>10</v>
      </c>
      <c r="B27">
        <v>1755258507.27</v>
      </c>
      <c r="C27" s="1">
        <v>5.24442319091962E-5</v>
      </c>
      <c r="D27" s="1">
        <v>6.0569645393872197E-2</v>
      </c>
      <c r="E27" s="1">
        <v>1.0345432518843101</v>
      </c>
      <c r="F27" s="1">
        <v>0.95115100648538597</v>
      </c>
      <c r="G27" s="1">
        <v>2.2654634278216501</v>
      </c>
      <c r="H27" s="1">
        <v>2.6736094986142701E-2</v>
      </c>
      <c r="I27" s="1">
        <v>0.456658553468275</v>
      </c>
      <c r="J27" s="1">
        <v>0.41984831659805699</v>
      </c>
      <c r="L27" s="5">
        <f t="shared" si="0"/>
        <v>6.0557460657930585E-2</v>
      </c>
      <c r="M27" s="5">
        <f t="shared" si="1"/>
        <v>2.6730716512232307E-2</v>
      </c>
      <c r="O27" s="1">
        <f ca="1">C27-Summary!B$5</f>
        <v>5.859419145646175E-5</v>
      </c>
      <c r="P27" s="1">
        <f ca="1">D27-Summary!C$5</f>
        <v>6.0575639555081981E-2</v>
      </c>
      <c r="Q27" s="1">
        <f ca="1">E27-Summary!D$5</f>
        <v>1.0344961000962605</v>
      </c>
      <c r="R27" s="1">
        <f ca="1">F27-Summary!E$5</f>
        <v>0.95110866748513634</v>
      </c>
      <c r="S27" s="1">
        <f ca="1">G27-Summary!F$5</f>
        <v>2.265354516711414</v>
      </c>
      <c r="T27" s="1">
        <f t="shared" ca="1" si="2"/>
        <v>2.6740026388019329E-2</v>
      </c>
      <c r="U27" s="1">
        <f t="shared" ca="1" si="3"/>
        <v>0.45665969386461647</v>
      </c>
      <c r="V27" s="1">
        <f t="shared" ca="1" si="4"/>
        <v>0.41984981179274694</v>
      </c>
      <c r="X27" s="5">
        <f t="shared" ca="1" si="5"/>
        <v>6.056202595593832E-2</v>
      </c>
      <c r="Y27" s="5">
        <f t="shared" ca="1" si="6"/>
        <v>2.6734016909572032E-2</v>
      </c>
    </row>
    <row r="28" spans="1:25" x14ac:dyDescent="0.25">
      <c r="A28">
        <v>11</v>
      </c>
      <c r="B28">
        <v>1755258513.27</v>
      </c>
      <c r="C28" s="1">
        <v>-7.3838899529526001E-5</v>
      </c>
      <c r="D28" s="1">
        <v>5.98211156957364E-2</v>
      </c>
      <c r="E28" s="1">
        <v>1.0271355993414799</v>
      </c>
      <c r="F28" s="1">
        <v>0.94388712196269697</v>
      </c>
      <c r="G28" s="1">
        <v>2.2470196266411002</v>
      </c>
      <c r="H28" s="1">
        <v>2.6622426874463201E-2</v>
      </c>
      <c r="I28" s="1">
        <v>0.45711020373990902</v>
      </c>
      <c r="J28" s="1">
        <v>0.420061805767866</v>
      </c>
      <c r="L28" s="5">
        <f t="shared" si="0"/>
        <v>5.9838271204745358E-2</v>
      </c>
      <c r="M28" s="5">
        <f t="shared" si="1"/>
        <v>2.6630061658247758E-2</v>
      </c>
      <c r="O28" s="1">
        <f ca="1">C28-Summary!B$5</f>
        <v>-6.7688939982260451E-5</v>
      </c>
      <c r="P28" s="1">
        <f ca="1">D28-Summary!C$5</f>
        <v>5.9827109856946184E-2</v>
      </c>
      <c r="Q28" s="1">
        <f ca="1">E28-Summary!D$5</f>
        <v>1.0270884475534303</v>
      </c>
      <c r="R28" s="1">
        <f ca="1">F28-Summary!E$5</f>
        <v>0.94384478296244734</v>
      </c>
      <c r="S28" s="1">
        <f ca="1">G28-Summary!F$5</f>
        <v>2.2469107155308641</v>
      </c>
      <c r="T28" s="1">
        <f t="shared" ca="1" si="2"/>
        <v>2.6626385037649879E-2</v>
      </c>
      <c r="U28" s="1">
        <f t="shared" ca="1" si="3"/>
        <v>0.45711137538937158</v>
      </c>
      <c r="V28" s="1">
        <f t="shared" ca="1" si="4"/>
        <v>0.42006332358402182</v>
      </c>
      <c r="X28" s="5">
        <f t="shared" ca="1" si="5"/>
        <v>5.9842836502753093E-2</v>
      </c>
      <c r="Y28" s="5">
        <f t="shared" ca="1" si="6"/>
        <v>2.6633384268059081E-2</v>
      </c>
    </row>
    <row r="29" spans="1:25" x14ac:dyDescent="0.25">
      <c r="A29">
        <v>12</v>
      </c>
      <c r="B29">
        <v>1755258519.27</v>
      </c>
      <c r="C29" s="1">
        <v>-1.1873567900360101E-4</v>
      </c>
      <c r="D29" s="1">
        <v>6.0068310787914199E-2</v>
      </c>
      <c r="E29" s="1">
        <v>1.02762150441622</v>
      </c>
      <c r="F29" s="1">
        <v>0.943964932086794</v>
      </c>
      <c r="G29" s="1">
        <v>2.2483610751195902</v>
      </c>
      <c r="H29" s="1">
        <v>2.6716487601849699E-2</v>
      </c>
      <c r="I29" s="1">
        <v>0.45705359151957398</v>
      </c>
      <c r="J29" s="1">
        <v>0.41984579013252199</v>
      </c>
      <c r="L29" s="5">
        <f t="shared" si="0"/>
        <v>6.0095897480346105E-2</v>
      </c>
      <c r="M29" s="5">
        <f t="shared" si="1"/>
        <v>2.6728757291419311E-2</v>
      </c>
      <c r="O29" s="1">
        <f ca="1">C29-Summary!B$5</f>
        <v>-1.1258571945633546E-4</v>
      </c>
      <c r="P29" s="1">
        <f ca="1">D29-Summary!C$5</f>
        <v>6.0074304949123983E-2</v>
      </c>
      <c r="Q29" s="1">
        <f ca="1">E29-Summary!D$5</f>
        <v>1.0275743526281704</v>
      </c>
      <c r="R29" s="1">
        <f ca="1">F29-Summary!E$5</f>
        <v>0.94392259308654436</v>
      </c>
      <c r="S29" s="1">
        <f ca="1">G29-Summary!F$5</f>
        <v>2.248252164009354</v>
      </c>
      <c r="T29" s="1">
        <f t="shared" ca="1" si="2"/>
        <v>2.6720447959890873E-2</v>
      </c>
      <c r="U29" s="1">
        <f t="shared" ca="1" si="3"/>
        <v>0.45705475972751924</v>
      </c>
      <c r="V29" s="1">
        <f t="shared" ca="1" si="4"/>
        <v>0.41984729657870223</v>
      </c>
      <c r="X29" s="5">
        <f t="shared" ca="1" si="5"/>
        <v>6.0100462778353833E-2</v>
      </c>
      <c r="Y29" s="5">
        <f t="shared" ca="1" si="6"/>
        <v>2.6732082699822891E-2</v>
      </c>
    </row>
    <row r="30" spans="1:25" x14ac:dyDescent="0.25">
      <c r="A30">
        <v>13</v>
      </c>
      <c r="B30">
        <v>1755258525.2709999</v>
      </c>
      <c r="C30" s="1">
        <v>-1.10317688259263E-4</v>
      </c>
      <c r="D30" s="1">
        <v>5.87413105034E-2</v>
      </c>
      <c r="E30" s="1">
        <v>1.0041513470439101</v>
      </c>
      <c r="F30" s="1">
        <v>0.92333852725557397</v>
      </c>
      <c r="G30" s="1">
        <v>2.1978804072954499</v>
      </c>
      <c r="H30" s="1">
        <v>2.6726345213515301E-2</v>
      </c>
      <c r="I30" s="1">
        <v>0.45687260494739201</v>
      </c>
      <c r="J30" s="1">
        <v>0.42010408036339097</v>
      </c>
      <c r="L30" s="5">
        <f t="shared" si="0"/>
        <v>5.8766941385046914E-2</v>
      </c>
      <c r="M30" s="5">
        <f t="shared" si="1"/>
        <v>2.6738006849681688E-2</v>
      </c>
      <c r="O30" s="1">
        <f ca="1">C30-Summary!B$5</f>
        <v>-1.0416772871199745E-4</v>
      </c>
      <c r="P30" s="1">
        <f ca="1">D30-Summary!C$5</f>
        <v>5.8747304664609784E-2</v>
      </c>
      <c r="Q30" s="1">
        <f ca="1">E30-Summary!D$5</f>
        <v>1.0041041952558605</v>
      </c>
      <c r="R30" s="1">
        <f ca="1">F30-Summary!E$5</f>
        <v>0.92329618825532433</v>
      </c>
      <c r="S30" s="1">
        <f ca="1">G30-Summary!F$5</f>
        <v>2.1977714961852137</v>
      </c>
      <c r="T30" s="1">
        <f t="shared" ca="1" si="2"/>
        <v>2.67303970256146E-2</v>
      </c>
      <c r="U30" s="1">
        <f t="shared" ca="1" si="3"/>
        <v>0.45687379101910108</v>
      </c>
      <c r="V30" s="1">
        <f t="shared" ca="1" si="4"/>
        <v>0.42010563421080743</v>
      </c>
      <c r="X30" s="5">
        <f t="shared" ca="1" si="5"/>
        <v>5.8771506683054642E-2</v>
      </c>
      <c r="Y30" s="5">
        <f t="shared" ca="1" si="6"/>
        <v>2.6741409097837242E-2</v>
      </c>
    </row>
    <row r="31" spans="1:25" x14ac:dyDescent="0.25">
      <c r="A31">
        <v>14</v>
      </c>
      <c r="B31">
        <v>1755258531.273</v>
      </c>
      <c r="C31" s="1">
        <v>-1.1873567900360101E-4</v>
      </c>
      <c r="D31" s="1">
        <v>5.89872774229971E-2</v>
      </c>
      <c r="E31" s="1">
        <v>1.0038980263999899</v>
      </c>
      <c r="F31" s="1">
        <v>0.92259923559346702</v>
      </c>
      <c r="G31" s="1">
        <v>2.1970009842988598</v>
      </c>
      <c r="H31" s="1">
        <v>2.6848999087645702E-2</v>
      </c>
      <c r="I31" s="1">
        <v>0.45694018053449997</v>
      </c>
      <c r="J31" s="1">
        <v>0.41993574066963701</v>
      </c>
      <c r="L31" s="5">
        <f t="shared" si="0"/>
        <v>5.9014864115429007E-2</v>
      </c>
      <c r="M31" s="5">
        <f t="shared" si="1"/>
        <v>2.686155561020958E-2</v>
      </c>
      <c r="O31" s="1">
        <f ca="1">C31-Summary!B$5</f>
        <v>-1.1258571945633546E-4</v>
      </c>
      <c r="P31" s="1">
        <f ca="1">D31-Summary!C$5</f>
        <v>5.8993271584206884E-2</v>
      </c>
      <c r="Q31" s="1">
        <f ca="1">E31-Summary!D$5</f>
        <v>1.0038508746119403</v>
      </c>
      <c r="R31" s="1">
        <f ca="1">F31-Summary!E$5</f>
        <v>0.92255689659321738</v>
      </c>
      <c r="S31" s="1">
        <f ca="1">G31-Summary!F$5</f>
        <v>2.1968920731886237</v>
      </c>
      <c r="T31" s="1">
        <f t="shared" ca="1" si="2"/>
        <v>2.6853058602274705E-2</v>
      </c>
      <c r="U31" s="1">
        <f t="shared" ca="1" si="3"/>
        <v>0.45694137043105915</v>
      </c>
      <c r="V31" s="1">
        <f t="shared" ca="1" si="4"/>
        <v>0.41993728679360903</v>
      </c>
      <c r="X31" s="5">
        <f t="shared" ca="1" si="5"/>
        <v>5.9019429413436734E-2</v>
      </c>
      <c r="Y31" s="5">
        <f t="shared" ca="1" si="6"/>
        <v>2.6864965345236313E-2</v>
      </c>
    </row>
    <row r="32" spans="1:25" x14ac:dyDescent="0.25">
      <c r="A32">
        <v>15</v>
      </c>
      <c r="B32">
        <v>1755258537.27</v>
      </c>
      <c r="C32" s="1">
        <v>1.7312986166885701E-4</v>
      </c>
      <c r="D32" s="1">
        <v>5.7992203139066403E-2</v>
      </c>
      <c r="E32" s="1">
        <v>0.98956665668524502</v>
      </c>
      <c r="F32" s="1">
        <v>0.91005569245103601</v>
      </c>
      <c r="G32" s="1">
        <v>2.1667618287502202</v>
      </c>
      <c r="H32" s="1">
        <v>2.67644566973546E-2</v>
      </c>
      <c r="I32" s="1">
        <v>0.45670301348073</v>
      </c>
      <c r="J32" s="1">
        <v>0.42000725708554199</v>
      </c>
      <c r="L32" s="5">
        <f t="shared" si="0"/>
        <v>5.7951978664967999E-2</v>
      </c>
      <c r="M32" s="5">
        <f t="shared" si="1"/>
        <v>2.6745892370826228E-2</v>
      </c>
      <c r="O32" s="1">
        <f ca="1">C32-Summary!B$5</f>
        <v>1.7927982121612257E-4</v>
      </c>
      <c r="P32" s="1">
        <f ca="1">D32-Summary!C$5</f>
        <v>5.7998197300276187E-2</v>
      </c>
      <c r="Q32" s="1">
        <f ca="1">E32-Summary!D$5</f>
        <v>0.98951950489719542</v>
      </c>
      <c r="R32" s="1">
        <f ca="1">F32-Summary!E$5</f>
        <v>0.91001335345078638</v>
      </c>
      <c r="S32" s="1">
        <f ca="1">G32-Summary!F$5</f>
        <v>2.166652917639984</v>
      </c>
      <c r="T32" s="1">
        <f t="shared" ca="1" si="2"/>
        <v>2.6768568619403257E-2</v>
      </c>
      <c r="U32" s="1">
        <f t="shared" ca="1" si="3"/>
        <v>0.45670420806255607</v>
      </c>
      <c r="V32" s="1">
        <f t="shared" ca="1" si="4"/>
        <v>0.42000882838309606</v>
      </c>
      <c r="X32" s="5">
        <f t="shared" ca="1" si="5"/>
        <v>5.7956543962975726E-2</v>
      </c>
      <c r="Y32" s="5">
        <f t="shared" ca="1" si="6"/>
        <v>2.6749343880193142E-2</v>
      </c>
    </row>
    <row r="33" spans="1:25" x14ac:dyDescent="0.25">
      <c r="A33">
        <v>16</v>
      </c>
      <c r="B33">
        <v>1755258543.2720001</v>
      </c>
      <c r="C33" s="1">
        <v>5.8992686306546499E-5</v>
      </c>
      <c r="D33" s="1">
        <v>5.7581730852117298E-2</v>
      </c>
      <c r="E33" s="1">
        <v>0.98603470903193402</v>
      </c>
      <c r="F33" s="1">
        <v>0.90628395472734402</v>
      </c>
      <c r="G33" s="1">
        <v>2.1575785824257498</v>
      </c>
      <c r="H33" s="1">
        <v>2.66881268293729E-2</v>
      </c>
      <c r="I33" s="1">
        <v>0.45700987072430999</v>
      </c>
      <c r="J33" s="1">
        <v>0.420046788612637</v>
      </c>
      <c r="L33" s="5">
        <f t="shared" si="0"/>
        <v>5.7568024667872364E-2</v>
      </c>
      <c r="M33" s="5">
        <f t="shared" si="1"/>
        <v>2.6681774252295856E-2</v>
      </c>
      <c r="O33" s="1">
        <f ca="1">C33-Summary!B$5</f>
        <v>6.5142645853812049E-5</v>
      </c>
      <c r="P33" s="1">
        <f ca="1">D33-Summary!C$5</f>
        <v>5.7587725013327082E-2</v>
      </c>
      <c r="Q33" s="1">
        <f ca="1">E33-Summary!D$5</f>
        <v>0.98598755724388443</v>
      </c>
      <c r="R33" s="1">
        <f ca="1">F33-Summary!E$5</f>
        <v>0.90624161572709439</v>
      </c>
      <c r="S33" s="1">
        <f ca="1">G33-Summary!F$5</f>
        <v>2.1574696713155137</v>
      </c>
      <c r="T33" s="1">
        <f t="shared" ca="1" si="2"/>
        <v>2.6692252400569348E-2</v>
      </c>
      <c r="U33" s="1">
        <f t="shared" ca="1" si="3"/>
        <v>0.45701108588130468</v>
      </c>
      <c r="V33" s="1">
        <f t="shared" ca="1" si="4"/>
        <v>0.42004836859399047</v>
      </c>
      <c r="X33" s="5">
        <f t="shared" ca="1" si="5"/>
        <v>5.7572589965880099E-2</v>
      </c>
      <c r="Y33" s="5">
        <f t="shared" ca="1" si="6"/>
        <v>2.6685237216231783E-2</v>
      </c>
    </row>
    <row r="34" spans="1:25" x14ac:dyDescent="0.25">
      <c r="A34">
        <v>17</v>
      </c>
      <c r="B34">
        <v>1755258549.27</v>
      </c>
      <c r="C34" s="1">
        <v>7.5417137369877099E-6</v>
      </c>
      <c r="D34" s="1">
        <v>5.8245699934004698E-2</v>
      </c>
      <c r="E34" s="1">
        <v>0.99535499918622194</v>
      </c>
      <c r="F34" s="1">
        <v>0.91560617773428898</v>
      </c>
      <c r="G34" s="1">
        <v>2.1799927496026701</v>
      </c>
      <c r="H34" s="1">
        <v>2.6718299840501902E-2</v>
      </c>
      <c r="I34" s="1">
        <v>0.45658638055912498</v>
      </c>
      <c r="J34" s="1">
        <v>0.42000423070267801</v>
      </c>
      <c r="L34" s="5">
        <f t="shared" si="0"/>
        <v>5.8243947714797989E-2</v>
      </c>
      <c r="M34" s="5">
        <f t="shared" si="1"/>
        <v>2.6717496067550521E-2</v>
      </c>
      <c r="O34" s="1">
        <f ca="1">C34-Summary!B$5</f>
        <v>1.3691673284253258E-5</v>
      </c>
      <c r="P34" s="1">
        <f ca="1">D34-Summary!C$5</f>
        <v>5.8251694095214482E-2</v>
      </c>
      <c r="Q34" s="1">
        <f ca="1">E34-Summary!D$5</f>
        <v>0.99530784739817235</v>
      </c>
      <c r="R34" s="1">
        <f ca="1">F34-Summary!E$5</f>
        <v>0.91556383873403935</v>
      </c>
      <c r="S34" s="1">
        <f ca="1">G34-Summary!F$5</f>
        <v>2.1798838384924339</v>
      </c>
      <c r="T34" s="1">
        <f t="shared" ca="1" si="2"/>
        <v>2.6722384498937449E-2</v>
      </c>
      <c r="U34" s="1">
        <f t="shared" ca="1" si="3"/>
        <v>0.45658756206317319</v>
      </c>
      <c r="V34" s="1">
        <f t="shared" ca="1" si="4"/>
        <v>0.42000579231195451</v>
      </c>
      <c r="X34" s="5">
        <f t="shared" ca="1" si="5"/>
        <v>5.8248513012805717E-2</v>
      </c>
      <c r="Y34" s="5">
        <f t="shared" ca="1" si="6"/>
        <v>2.6720925209064935E-2</v>
      </c>
    </row>
    <row r="35" spans="1:25" x14ac:dyDescent="0.25">
      <c r="A35">
        <v>18</v>
      </c>
      <c r="B35">
        <v>1755258556.27</v>
      </c>
      <c r="C35" s="1">
        <v>-1.7672433300183201E-4</v>
      </c>
      <c r="D35" s="1">
        <v>6.0271133059199997E-2</v>
      </c>
      <c r="E35" s="1">
        <v>1.02599375702714</v>
      </c>
      <c r="F35" s="1">
        <v>0.94292317593238795</v>
      </c>
      <c r="G35" s="1">
        <v>2.2462321227193001</v>
      </c>
      <c r="H35" s="1">
        <v>2.6832103614578901E-2</v>
      </c>
      <c r="I35" s="1">
        <v>0.45676212473761002</v>
      </c>
      <c r="J35" s="1">
        <v>0.41977993565103</v>
      </c>
      <c r="L35" s="5">
        <f t="shared" si="0"/>
        <v>6.0312192662014139E-2</v>
      </c>
      <c r="M35" s="5">
        <f t="shared" si="1"/>
        <v>2.6850382937717004E-2</v>
      </c>
      <c r="O35" s="1">
        <f ca="1">C35-Summary!B$5</f>
        <v>-1.7057437345456648E-4</v>
      </c>
      <c r="P35" s="1">
        <f ca="1">D35-Summary!C$5</f>
        <v>6.027712722040978E-2</v>
      </c>
      <c r="Q35" s="1">
        <f ca="1">E35-Summary!D$5</f>
        <v>1.0259466052390904</v>
      </c>
      <c r="R35" s="1">
        <f ca="1">F35-Summary!E$5</f>
        <v>0.94288083693213831</v>
      </c>
      <c r="S35" s="1">
        <f ca="1">G35-Summary!F$5</f>
        <v>2.2461232116090639</v>
      </c>
      <c r="T35" s="1">
        <f t="shared" ca="1" si="2"/>
        <v>2.6836073332428111E-2</v>
      </c>
      <c r="U35" s="1">
        <f t="shared" ca="1" si="3"/>
        <v>0.45676327992004012</v>
      </c>
      <c r="V35" s="1">
        <f t="shared" ca="1" si="4"/>
        <v>0.41978144033188775</v>
      </c>
      <c r="X35" s="5">
        <f t="shared" ca="1" si="5"/>
        <v>6.0316757960021866E-2</v>
      </c>
      <c r="Y35" s="5">
        <f t="shared" ca="1" si="6"/>
        <v>2.6853717395499653E-2</v>
      </c>
    </row>
    <row r="36" spans="1:25" x14ac:dyDescent="0.25">
      <c r="A36">
        <v>19</v>
      </c>
      <c r="B36">
        <v>1755258561.2709999</v>
      </c>
      <c r="C36" s="1">
        <v>5.8159099136535901E-8</v>
      </c>
      <c r="D36" s="1">
        <v>5.9990090191602903E-2</v>
      </c>
      <c r="E36" s="1">
        <v>1.02536538805277</v>
      </c>
      <c r="F36" s="1">
        <v>0.94238592018221101</v>
      </c>
      <c r="G36" s="1">
        <v>2.24404681641249</v>
      </c>
      <c r="H36" s="1">
        <v>2.6732994050234399E-2</v>
      </c>
      <c r="I36" s="1">
        <v>0.45692691460510698</v>
      </c>
      <c r="J36" s="1">
        <v>0.41994931357483001</v>
      </c>
      <c r="L36" s="5">
        <f t="shared" si="0"/>
        <v>5.9990076679091807E-2</v>
      </c>
      <c r="M36" s="5">
        <f t="shared" si="1"/>
        <v>2.673298802874205E-2</v>
      </c>
      <c r="O36" s="1">
        <f ca="1">C36-Summary!B$5</f>
        <v>6.2081186464020857E-6</v>
      </c>
      <c r="P36" s="1">
        <f ca="1">D36-Summary!C$5</f>
        <v>5.9996084352812687E-2</v>
      </c>
      <c r="Q36" s="1">
        <f ca="1">E36-Summary!D$5</f>
        <v>1.0253182362647204</v>
      </c>
      <c r="R36" s="1">
        <f ca="1">F36-Summary!E$5</f>
        <v>0.94234358118196138</v>
      </c>
      <c r="S36" s="1">
        <f ca="1">G36-Summary!F$5</f>
        <v>2.2439379053022539</v>
      </c>
      <c r="T36" s="1">
        <f t="shared" ca="1" si="2"/>
        <v>2.6736962823724543E-2</v>
      </c>
      <c r="U36" s="1">
        <f t="shared" ca="1" si="3"/>
        <v>0.45692807891072729</v>
      </c>
      <c r="V36" s="1">
        <f t="shared" ca="1" si="4"/>
        <v>0.41995082794192989</v>
      </c>
      <c r="X36" s="5">
        <f t="shared" ca="1" si="5"/>
        <v>5.9994641977099535E-2</v>
      </c>
      <c r="Y36" s="5">
        <f t="shared" ca="1" si="6"/>
        <v>2.6736320036012038E-2</v>
      </c>
    </row>
    <row r="37" spans="1:25" x14ac:dyDescent="0.25">
      <c r="A37">
        <v>20</v>
      </c>
      <c r="B37">
        <v>1755258567.2709999</v>
      </c>
      <c r="C37" s="1">
        <v>-1.1873567900360101E-4</v>
      </c>
      <c r="D37" s="1">
        <v>6.0763870541689198E-2</v>
      </c>
      <c r="E37" s="1">
        <v>1.0398988120875901</v>
      </c>
      <c r="F37" s="1">
        <v>0.95600492479920696</v>
      </c>
      <c r="G37" s="1">
        <v>2.27608439235222</v>
      </c>
      <c r="H37" s="1">
        <v>2.6696668518030001E-2</v>
      </c>
      <c r="I37" s="1">
        <v>0.45688060406798298</v>
      </c>
      <c r="J37" s="1">
        <v>0.42002173909343399</v>
      </c>
      <c r="L37" s="5">
        <f t="shared" si="0"/>
        <v>6.0791457234121105E-2</v>
      </c>
      <c r="M37" s="5">
        <f t="shared" si="1"/>
        <v>2.6708788759495932E-2</v>
      </c>
      <c r="O37" s="1">
        <f ca="1">C37-Summary!B$5</f>
        <v>-1.1258571945633546E-4</v>
      </c>
      <c r="P37" s="1">
        <f ca="1">D37-Summary!C$5</f>
        <v>6.0769864702898982E-2</v>
      </c>
      <c r="Q37" s="1">
        <f ca="1">E37-Summary!D$5</f>
        <v>1.0398516602995405</v>
      </c>
      <c r="R37" s="1">
        <f ca="1">F37-Summary!E$5</f>
        <v>0.95596258579895732</v>
      </c>
      <c r="S37" s="1">
        <f ca="1">G37-Summary!F$5</f>
        <v>2.2759754812419839</v>
      </c>
      <c r="T37" s="1">
        <f t="shared" ca="1" si="2"/>
        <v>2.6700579687149041E-2</v>
      </c>
      <c r="U37" s="1">
        <f t="shared" ca="1" si="3"/>
        <v>0.45688174976827989</v>
      </c>
      <c r="V37" s="1">
        <f t="shared" ca="1" si="4"/>
        <v>0.42002323560941668</v>
      </c>
      <c r="X37" s="5">
        <f ca="1">P37-1/$R$1*$N$7/$N$6*O37</f>
        <v>6.0796022532128832E-2</v>
      </c>
      <c r="Y37" s="5">
        <f ca="1">X37/S37</f>
        <v>2.6712072706052557E-2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-4.0112396192918999E-5</v>
      </c>
      <c r="D40" s="1">
        <v>5.9825696328203101E-2</v>
      </c>
      <c r="E40" s="1">
        <v>1.0230621548754</v>
      </c>
      <c r="F40" s="1">
        <v>0.940581896659892</v>
      </c>
      <c r="G40" s="1">
        <v>2.2394916216326499</v>
      </c>
      <c r="H40" s="1">
        <v>2.67142056601593E-2</v>
      </c>
      <c r="I40" s="1">
        <v>0.45682814142245998</v>
      </c>
      <c r="J40" s="1">
        <v>0.419998142532651</v>
      </c>
      <c r="L40">
        <f>AVERAGE(L18:L37)</f>
        <v>5.9835015922328164E-2</v>
      </c>
      <c r="M40">
        <f t="shared" ref="M40:Y40" si="7">AVERAGE(M18:M37)</f>
        <v>2.6718327931292189E-2</v>
      </c>
      <c r="O40">
        <f t="shared" ca="1" si="7"/>
        <v>-3.3962436645653395E-5</v>
      </c>
      <c r="P40">
        <f t="shared" ca="1" si="7"/>
        <v>5.9831690489412857E-2</v>
      </c>
      <c r="Q40">
        <f t="shared" ca="1" si="7"/>
        <v>1.023015003087353</v>
      </c>
      <c r="R40">
        <f t="shared" ca="1" si="7"/>
        <v>0.94053955765964281</v>
      </c>
      <c r="S40">
        <f t="shared" ca="1" si="7"/>
        <v>2.2393827105224173</v>
      </c>
      <c r="T40">
        <f t="shared" ca="1" si="7"/>
        <v>2.6718182686692765E-2</v>
      </c>
      <c r="U40">
        <f t="shared" ca="1" si="7"/>
        <v>0.45682930362240137</v>
      </c>
      <c r="V40">
        <f t="shared" ca="1" si="7"/>
        <v>0.41999966277788536</v>
      </c>
      <c r="X40">
        <f t="shared" ca="1" si="7"/>
        <v>5.9839581220335905E-2</v>
      </c>
      <c r="Y40">
        <f t="shared" ca="1" si="7"/>
        <v>2.6721666921549803E-2</v>
      </c>
    </row>
    <row r="41" spans="1:25" x14ac:dyDescent="0.25">
      <c r="A41" t="s">
        <v>38</v>
      </c>
      <c r="B41" t="s">
        <v>42</v>
      </c>
      <c r="C41" s="1">
        <v>-61.280242076742901</v>
      </c>
      <c r="D41" s="1">
        <v>0.36602319738722799</v>
      </c>
      <c r="E41" s="1">
        <v>0.37417233155421598</v>
      </c>
      <c r="F41" s="1">
        <v>0.37442444545798897</v>
      </c>
      <c r="G41" s="1">
        <v>0.37497070116556303</v>
      </c>
      <c r="H41" s="1">
        <v>5.2782543404837699E-2</v>
      </c>
      <c r="I41" s="1">
        <v>8.6384119362504092E-3</v>
      </c>
      <c r="J41" s="1">
        <v>7.4452123248490596E-3</v>
      </c>
      <c r="L41">
        <f>STDEV(L18:L37)/SQRT(COUNT(L18:L37))/L40</f>
        <v>3.679922275492829E-3</v>
      </c>
      <c r="M41">
        <f t="shared" ref="M41:Y41" si="8">STDEV(M18:M37)/SQRT(COUNT(M18:M37))/M40</f>
        <v>5.2642835409148737E-4</v>
      </c>
      <c r="O41">
        <f t="shared" ca="1" si="8"/>
        <v>-0.72376943227802615</v>
      </c>
      <c r="P41">
        <f t="shared" ca="1" si="8"/>
        <v>3.6598652782242422E-3</v>
      </c>
      <c r="Q41">
        <f t="shared" ca="1" si="8"/>
        <v>3.7418957753241658E-3</v>
      </c>
      <c r="R41">
        <f t="shared" ca="1" si="8"/>
        <v>3.7444130041806084E-3</v>
      </c>
      <c r="S41">
        <f t="shared" ca="1" si="8"/>
        <v>3.749889376533198E-3</v>
      </c>
      <c r="T41">
        <f t="shared" ca="1" si="8"/>
        <v>5.279096735619842E-4</v>
      </c>
      <c r="U41">
        <f t="shared" ca="1" si="8"/>
        <v>8.6389044860569241E-5</v>
      </c>
      <c r="V41">
        <f t="shared" ca="1" si="8"/>
        <v>7.4456626816472919E-5</v>
      </c>
      <c r="X41">
        <f t="shared" ca="1" si="8"/>
        <v>3.679641525836995E-3</v>
      </c>
      <c r="Y41">
        <f t="shared" ca="1" si="8"/>
        <v>5.2648424926946002E-4</v>
      </c>
    </row>
    <row r="42" spans="1:25" x14ac:dyDescent="0.25">
      <c r="A42" t="s">
        <v>38</v>
      </c>
      <c r="B42" t="s">
        <v>41</v>
      </c>
      <c r="C42" s="1">
        <v>2.4580973489802999E-5</v>
      </c>
      <c r="D42" s="1">
        <v>2.18975926559662E-4</v>
      </c>
      <c r="E42" s="1">
        <v>3.8280155181461199E-3</v>
      </c>
      <c r="F42" s="1">
        <v>3.5217685506470399E-3</v>
      </c>
      <c r="G42" s="1">
        <v>8.3974374361800198E-3</v>
      </c>
      <c r="H42" s="1">
        <v>1.41004371978312E-5</v>
      </c>
      <c r="I42" s="1">
        <v>3.9462696696788703E-5</v>
      </c>
      <c r="J42" s="1">
        <v>3.1269753471978103E-5</v>
      </c>
    </row>
    <row r="43" spans="1:25" x14ac:dyDescent="0.25">
      <c r="A43" t="s">
        <v>38</v>
      </c>
      <c r="B43" t="s">
        <v>40</v>
      </c>
      <c r="C43" s="1">
        <v>-274.05357392247998</v>
      </c>
      <c r="D43" s="1">
        <v>1.6369055013993301</v>
      </c>
      <c r="E43" s="1">
        <v>1.6733495373096301</v>
      </c>
      <c r="F43" s="1">
        <v>1.67447702496345</v>
      </c>
      <c r="G43" s="1">
        <v>1.67691995475391</v>
      </c>
      <c r="H43" s="1">
        <v>0.2360507101571</v>
      </c>
      <c r="I43" s="1">
        <v>3.8632152614202997E-2</v>
      </c>
      <c r="J43" s="1">
        <v>3.3296001730563497E-2</v>
      </c>
    </row>
    <row r="44" spans="1:25" x14ac:dyDescent="0.25">
      <c r="A44" t="s">
        <v>38</v>
      </c>
      <c r="B44" t="s">
        <v>39</v>
      </c>
      <c r="C44" s="1">
        <v>1.09929455352639E-4</v>
      </c>
      <c r="D44" s="1">
        <v>9.7929011444681407E-4</v>
      </c>
      <c r="E44" s="1">
        <v>1.71194058349976E-2</v>
      </c>
      <c r="F44" s="1">
        <v>1.57498277605354E-2</v>
      </c>
      <c r="G44" s="1">
        <v>3.7554481888200097E-2</v>
      </c>
      <c r="H44" s="1">
        <v>6.3059072173634494E-5</v>
      </c>
      <c r="I44" s="1">
        <v>1.7648254477895201E-4</v>
      </c>
      <c r="J44" s="1">
        <v>1.3984258880600601E-4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7F74B-37DD-4CA4-8168-F21861D43D58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0.9901835982094177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1.0210403541110855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1.0097177910687261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1.0045455560352372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1755260232.2709999</v>
      </c>
      <c r="C18" s="1">
        <v>9.3001208587075793E-6</v>
      </c>
      <c r="D18" s="1">
        <v>5.97424297904528E-2</v>
      </c>
      <c r="E18" s="1">
        <v>1.02258945789732</v>
      </c>
      <c r="F18" s="1">
        <v>0.94013804571222104</v>
      </c>
      <c r="G18" s="1">
        <v>2.2386158123848898</v>
      </c>
      <c r="H18" s="1">
        <v>2.66872187089605E-2</v>
      </c>
      <c r="I18" s="1">
        <v>0.45679542342190499</v>
      </c>
      <c r="J18" s="1">
        <v>0.41996399762344699</v>
      </c>
      <c r="L18" s="5">
        <f>D18-1/$R$1*$N$7/$N$6*C18</f>
        <v>5.9740268864935692E-2</v>
      </c>
      <c r="M18" s="5">
        <f>L18/G18</f>
        <v>2.6686253413573415E-2</v>
      </c>
      <c r="O18" s="1">
        <f ca="1">C18-Summary!B$5</f>
        <v>1.5450080405973129E-5</v>
      </c>
      <c r="P18" s="1">
        <f ca="1">D18-Summary!C$5</f>
        <v>5.9748423951662584E-2</v>
      </c>
      <c r="Q18" s="1">
        <f ca="1">E18-Summary!D$5</f>
        <v>1.0225423061092704</v>
      </c>
      <c r="R18" s="1">
        <f ca="1">F18-Summary!E$5</f>
        <v>0.9400957067119714</v>
      </c>
      <c r="S18" s="1">
        <f ca="1">G18-Summary!F$5</f>
        <v>2.2385069012746537</v>
      </c>
      <c r="T18" s="1">
        <f ca="1">P18/S18</f>
        <v>2.6691194884250997E-2</v>
      </c>
      <c r="U18" s="1">
        <f ca="1">Q18/S18</f>
        <v>0.45679658415482793</v>
      </c>
      <c r="V18" s="1">
        <f ca="1">R18/S18</f>
        <v>0.41996551637909213</v>
      </c>
      <c r="X18" s="5">
        <f ca="1">P18-1/$R$1*$N$7/$N$6*O18</f>
        <v>5.9744834054982966E-2</v>
      </c>
      <c r="Y18" s="5">
        <f ca="1">X18/S18</f>
        <v>2.6689591182838427E-2</v>
      </c>
    </row>
    <row r="19" spans="1:25" x14ac:dyDescent="0.25">
      <c r="A19">
        <v>2</v>
      </c>
      <c r="B19">
        <v>1755260238.2739999</v>
      </c>
      <c r="C19" s="1">
        <v>6.9169464892840805E-5</v>
      </c>
      <c r="D19" s="1">
        <v>6.0229113227204999E-2</v>
      </c>
      <c r="E19" s="1">
        <v>1.0307258745897301</v>
      </c>
      <c r="F19" s="1">
        <v>0.94761868242452296</v>
      </c>
      <c r="G19" s="1">
        <v>2.2565888221833901</v>
      </c>
      <c r="H19" s="1">
        <v>2.6690335711638199E-2</v>
      </c>
      <c r="I19" s="1">
        <v>0.45676282026090997</v>
      </c>
      <c r="J19" s="1">
        <v>0.41993413824838599</v>
      </c>
      <c r="L19" s="5">
        <f t="shared" ref="L19:L37" si="0">D19-1/$R$1*$N$7/$N$6*C19</f>
        <v>6.0213041386423277E-2</v>
      </c>
      <c r="M19" s="5">
        <f t="shared" ref="M19:M37" si="1">L19/G19</f>
        <v>2.6683213527648079E-2</v>
      </c>
      <c r="O19" s="1">
        <f ca="1">C19-Summary!B$5</f>
        <v>7.5319424440106354E-5</v>
      </c>
      <c r="P19" s="1">
        <f ca="1">D19-Summary!C$5</f>
        <v>6.0235107388414783E-2</v>
      </c>
      <c r="Q19" s="1">
        <f ca="1">E19-Summary!D$5</f>
        <v>1.0306787228016805</v>
      </c>
      <c r="R19" s="1">
        <f ca="1">F19-Summary!E$5</f>
        <v>0.94757634342427333</v>
      </c>
      <c r="S19" s="1">
        <f ca="1">G19-Summary!F$5</f>
        <v>2.2564799110731539</v>
      </c>
      <c r="T19" s="1">
        <f t="shared" ref="T19:T37" ca="1" si="2">P19/S19</f>
        <v>2.6694280366878032E-2</v>
      </c>
      <c r="U19" s="1">
        <f t="shared" ref="U19:U37" ca="1" si="3">Q19/S19</f>
        <v>0.45676397017490061</v>
      </c>
      <c r="V19" s="1">
        <f t="shared" ref="V19:V37" ca="1" si="4">R19/S19</f>
        <v>0.41993564346585199</v>
      </c>
      <c r="X19" s="5">
        <f t="shared" ref="X19:X36" ca="1" si="5">P19-1/$R$1*$N$7/$N$6*O19</f>
        <v>6.0217606576470559E-2</v>
      </c>
      <c r="Y19" s="5">
        <f t="shared" ref="Y19:Y36" ca="1" si="6">X19/S19</f>
        <v>2.6686524564640067E-2</v>
      </c>
    </row>
    <row r="20" spans="1:25" x14ac:dyDescent="0.25">
      <c r="A20">
        <v>3</v>
      </c>
      <c r="B20">
        <v>1755260244.2709999</v>
      </c>
      <c r="C20" s="1">
        <v>1.7769189801177299E-4</v>
      </c>
      <c r="D20" s="1">
        <v>5.9198084988960897E-2</v>
      </c>
      <c r="E20" s="1">
        <v>1.01402773203409</v>
      </c>
      <c r="F20" s="1">
        <v>0.932108232795965</v>
      </c>
      <c r="G20" s="1">
        <v>2.2186749014231699</v>
      </c>
      <c r="H20" s="1">
        <v>2.6681730140358999E-2</v>
      </c>
      <c r="I20" s="1">
        <v>0.45704205306674101</v>
      </c>
      <c r="J20" s="1">
        <v>0.4201193388892</v>
      </c>
      <c r="L20" s="5">
        <f t="shared" si="0"/>
        <v>5.9156797465666176E-2</v>
      </c>
      <c r="M20" s="5">
        <f t="shared" si="1"/>
        <v>2.6663121049289387E-2</v>
      </c>
      <c r="O20" s="1">
        <f ca="1">C20-Summary!B$5</f>
        <v>1.8384185755903856E-4</v>
      </c>
      <c r="P20" s="1">
        <f ca="1">D20-Summary!C$5</f>
        <v>5.9204079150170681E-2</v>
      </c>
      <c r="Q20" s="1">
        <f ca="1">E20-Summary!D$5</f>
        <v>1.0139805802460404</v>
      </c>
      <c r="R20" s="1">
        <f ca="1">F20-Summary!E$5</f>
        <v>0.93206589379571536</v>
      </c>
      <c r="S20" s="1">
        <f ca="1">G20-Summary!F$5</f>
        <v>2.2185659903129338</v>
      </c>
      <c r="T20" s="1">
        <f t="shared" ca="1" si="2"/>
        <v>2.6685741784863388E-2</v>
      </c>
      <c r="U20" s="1">
        <f t="shared" ca="1" si="3"/>
        <v>0.45704323633980171</v>
      </c>
      <c r="V20" s="1">
        <f t="shared" ca="1" si="4"/>
        <v>0.42012087892154398</v>
      </c>
      <c r="X20" s="5">
        <f t="shared" ca="1" si="5"/>
        <v>5.9161362655713458E-2</v>
      </c>
      <c r="Y20" s="5">
        <f t="shared" ca="1" si="6"/>
        <v>2.6666487683500734E-2</v>
      </c>
    </row>
    <row r="21" spans="1:25" x14ac:dyDescent="0.25">
      <c r="A21">
        <v>4</v>
      </c>
      <c r="B21">
        <v>1755260250.2709999</v>
      </c>
      <c r="C21" s="1">
        <v>5.3266316555550803E-5</v>
      </c>
      <c r="D21" s="1">
        <v>5.9841871880251502E-2</v>
      </c>
      <c r="E21" s="1">
        <v>1.0237763363716601</v>
      </c>
      <c r="F21" s="1">
        <v>0.94115701428407605</v>
      </c>
      <c r="G21" s="1">
        <v>2.2421176783106298</v>
      </c>
      <c r="H21" s="1">
        <v>2.6689888964855898E-2</v>
      </c>
      <c r="I21" s="1">
        <v>0.456611330562744</v>
      </c>
      <c r="J21" s="1">
        <v>0.41976254118526402</v>
      </c>
      <c r="L21" s="5">
        <f t="shared" si="0"/>
        <v>5.9829495208550548E-2</v>
      </c>
      <c r="M21" s="5">
        <f t="shared" si="1"/>
        <v>2.6684368883630731E-2</v>
      </c>
      <c r="O21" s="1">
        <f ca="1">C21-Summary!B$5</f>
        <v>5.9416276102816352E-5</v>
      </c>
      <c r="P21" s="1">
        <f ca="1">D21-Summary!C$5</f>
        <v>5.9847866041461285E-2</v>
      </c>
      <c r="Q21" s="1">
        <f ca="1">E21-Summary!D$5</f>
        <v>1.0237291845836105</v>
      </c>
      <c r="R21" s="1">
        <f ca="1">F21-Summary!E$5</f>
        <v>0.94111467528382642</v>
      </c>
      <c r="S21" s="1">
        <f ca="1">G21-Summary!F$5</f>
        <v>2.2420087672003937</v>
      </c>
      <c r="T21" s="1">
        <f t="shared" ca="1" si="2"/>
        <v>2.6693859059344172E-2</v>
      </c>
      <c r="U21" s="1">
        <f t="shared" ca="1" si="3"/>
        <v>0.45661248053991588</v>
      </c>
      <c r="V21" s="1">
        <f t="shared" ca="1" si="4"/>
        <v>0.41976404778247167</v>
      </c>
      <c r="X21" s="5">
        <f t="shared" ca="1" si="5"/>
        <v>5.983406039859783E-2</v>
      </c>
      <c r="Y21" s="5">
        <f t="shared" ca="1" si="6"/>
        <v>2.6687701347980403E-2</v>
      </c>
    </row>
    <row r="22" spans="1:25" x14ac:dyDescent="0.25">
      <c r="A22">
        <v>5</v>
      </c>
      <c r="B22">
        <v>1755260257.27</v>
      </c>
      <c r="C22" s="1">
        <v>-1.4035736943822399E-4</v>
      </c>
      <c r="D22" s="1">
        <v>5.9341863954625602E-2</v>
      </c>
      <c r="E22" s="1">
        <v>1.0191580851764299</v>
      </c>
      <c r="F22" s="1">
        <v>0.93745596423597399</v>
      </c>
      <c r="G22" s="1">
        <v>2.2317648470862199</v>
      </c>
      <c r="H22" s="1">
        <v>2.6589657970507899E-2</v>
      </c>
      <c r="I22" s="1">
        <v>0.45666015687407502</v>
      </c>
      <c r="J22" s="1">
        <v>0.420051407055681</v>
      </c>
      <c r="L22" s="5">
        <f t="shared" si="0"/>
        <v>5.9374476629852263E-2</v>
      </c>
      <c r="M22" s="5">
        <f t="shared" si="1"/>
        <v>2.6604270923691293E-2</v>
      </c>
      <c r="O22" s="1">
        <f ca="1">C22-Summary!B$5</f>
        <v>-1.3420740989095843E-4</v>
      </c>
      <c r="P22" s="1">
        <f ca="1">D22-Summary!C$5</f>
        <v>5.9347858115835386E-2</v>
      </c>
      <c r="Q22" s="1">
        <f ca="1">E22-Summary!D$5</f>
        <v>1.0191109333883803</v>
      </c>
      <c r="R22" s="1">
        <f ca="1">F22-Summary!E$5</f>
        <v>0.93741362523572436</v>
      </c>
      <c r="S22" s="1">
        <f ca="1">G22-Summary!F$5</f>
        <v>2.2316559359759838</v>
      </c>
      <c r="T22" s="1">
        <f t="shared" ca="1" si="2"/>
        <v>2.6593641591027974E-2</v>
      </c>
      <c r="U22" s="1">
        <f t="shared" ca="1" si="3"/>
        <v>0.45666131456894421</v>
      </c>
      <c r="V22" s="1">
        <f t="shared" ca="1" si="4"/>
        <v>0.42005293473958366</v>
      </c>
      <c r="X22" s="5">
        <f t="shared" ca="1" si="5"/>
        <v>5.9379041819899545E-2</v>
      </c>
      <c r="Y22" s="5">
        <f t="shared" ca="1" si="6"/>
        <v>2.66076149386043E-2</v>
      </c>
    </row>
    <row r="23" spans="1:25" x14ac:dyDescent="0.25">
      <c r="A23">
        <v>6</v>
      </c>
      <c r="B23">
        <v>1755260263.2709999</v>
      </c>
      <c r="C23" s="1">
        <v>-7.5374785409298896E-6</v>
      </c>
      <c r="D23" s="1">
        <v>5.9215453175832301E-2</v>
      </c>
      <c r="E23" s="1">
        <v>1.0165670397839499</v>
      </c>
      <c r="F23" s="1">
        <v>0.934118441902546</v>
      </c>
      <c r="G23" s="1">
        <v>2.2245478354978498</v>
      </c>
      <c r="H23" s="1">
        <v>2.6619096353385299E-2</v>
      </c>
      <c r="I23" s="1">
        <v>0.45697692967633802</v>
      </c>
      <c r="J23" s="1">
        <v>0.41991384810724403</v>
      </c>
      <c r="L23" s="5">
        <f t="shared" si="0"/>
        <v>5.9217204543364106E-2</v>
      </c>
      <c r="M23" s="5">
        <f t="shared" si="1"/>
        <v>2.6619883644853789E-2</v>
      </c>
      <c r="O23" s="1">
        <f ca="1">C23-Summary!B$5</f>
        <v>-1.3875189936643402E-6</v>
      </c>
      <c r="P23" s="1">
        <f ca="1">D23-Summary!C$5</f>
        <v>5.9221447337042085E-2</v>
      </c>
      <c r="Q23" s="1">
        <f ca="1">E23-Summary!D$5</f>
        <v>1.0165198879959003</v>
      </c>
      <c r="R23" s="1">
        <f ca="1">F23-Summary!E$5</f>
        <v>0.93407610290229637</v>
      </c>
      <c r="S23" s="1">
        <f ca="1">G23-Summary!F$5</f>
        <v>2.2244389243876137</v>
      </c>
      <c r="T23" s="1">
        <f t="shared" ca="1" si="2"/>
        <v>2.6623094339776356E-2</v>
      </c>
      <c r="U23" s="1">
        <f t="shared" ca="1" si="3"/>
        <v>0.45697810663682187</v>
      </c>
      <c r="V23" s="1">
        <f t="shared" ca="1" si="4"/>
        <v>0.41991537401254869</v>
      </c>
      <c r="X23" s="5">
        <f t="shared" ca="1" si="5"/>
        <v>5.9221769733411381E-2</v>
      </c>
      <c r="Y23" s="5">
        <f t="shared" ca="1" si="6"/>
        <v>2.6623239273568765E-2</v>
      </c>
    </row>
    <row r="24" spans="1:25" x14ac:dyDescent="0.25">
      <c r="A24">
        <v>7</v>
      </c>
      <c r="B24">
        <v>1755260269.273</v>
      </c>
      <c r="C24" s="1">
        <v>-1.0294512209701599E-4</v>
      </c>
      <c r="D24" s="1">
        <v>5.8970396316774198E-2</v>
      </c>
      <c r="E24" s="1">
        <v>1.01133958303839</v>
      </c>
      <c r="F24" s="1">
        <v>0.92943410997310105</v>
      </c>
      <c r="G24" s="1">
        <v>2.2135049204236701</v>
      </c>
      <c r="H24" s="1">
        <v>2.66411860089685E-2</v>
      </c>
      <c r="I24" s="1">
        <v>0.45689511403698102</v>
      </c>
      <c r="J24" s="1">
        <v>0.41989249781979399</v>
      </c>
      <c r="L24" s="5">
        <f t="shared" si="0"/>
        <v>5.8994316085622507E-2</v>
      </c>
      <c r="M24" s="5">
        <f t="shared" si="1"/>
        <v>2.6651992295698559E-2</v>
      </c>
      <c r="O24" s="1">
        <f ca="1">C24-Summary!B$5</f>
        <v>-9.6795162549750445E-5</v>
      </c>
      <c r="P24" s="1">
        <f ca="1">D24-Summary!C$5</f>
        <v>5.8976390477983982E-2</v>
      </c>
      <c r="Q24" s="1">
        <f ca="1">E24-Summary!D$5</f>
        <v>1.0112924312503404</v>
      </c>
      <c r="R24" s="1">
        <f ca="1">F24-Summary!E$5</f>
        <v>0.92939177097285142</v>
      </c>
      <c r="S24" s="1">
        <f ca="1">G24-Summary!F$5</f>
        <v>2.2133960093134339</v>
      </c>
      <c r="T24" s="1">
        <f t="shared" ca="1" si="2"/>
        <v>2.664520502875474E-2</v>
      </c>
      <c r="U24" s="1">
        <f t="shared" ca="1" si="3"/>
        <v>0.45689629284369671</v>
      </c>
      <c r="V24" s="1">
        <f t="shared" ca="1" si="4"/>
        <v>0.41989403028748407</v>
      </c>
      <c r="X24" s="5">
        <f t="shared" ca="1" si="5"/>
        <v>5.8998881275669789E-2</v>
      </c>
      <c r="Y24" s="5">
        <f t="shared" ca="1" si="6"/>
        <v>2.6655366245993396E-2</v>
      </c>
    </row>
    <row r="25" spans="1:25" x14ac:dyDescent="0.25">
      <c r="A25">
        <v>8</v>
      </c>
      <c r="B25">
        <v>1755260275.2709999</v>
      </c>
      <c r="C25" s="1">
        <v>8.4137367743928202E-5</v>
      </c>
      <c r="D25" s="1">
        <v>5.9495315034499098E-2</v>
      </c>
      <c r="E25" s="1">
        <v>1.01973207840212</v>
      </c>
      <c r="F25" s="1">
        <v>0.93763454557773696</v>
      </c>
      <c r="G25" s="1">
        <v>2.2321170329553199</v>
      </c>
      <c r="H25" s="1">
        <v>2.66542095042961E-2</v>
      </c>
      <c r="I25" s="1">
        <v>0.456845256474746</v>
      </c>
      <c r="J25" s="1">
        <v>0.42006513625152903</v>
      </c>
      <c r="L25" s="5">
        <f t="shared" si="0"/>
        <v>5.9475765333192772E-2</v>
      </c>
      <c r="M25" s="5">
        <f t="shared" si="1"/>
        <v>2.6645451136783335E-2</v>
      </c>
      <c r="O25" s="1">
        <f ca="1">C25-Summary!B$5</f>
        <v>9.0287327291193752E-5</v>
      </c>
      <c r="P25" s="1">
        <f ca="1">D25-Summary!C$5</f>
        <v>5.9501309195708882E-2</v>
      </c>
      <c r="Q25" s="1">
        <f ca="1">E25-Summary!D$5</f>
        <v>1.0196849266140704</v>
      </c>
      <c r="R25" s="1">
        <f ca="1">F25-Summary!E$5</f>
        <v>0.93759220657748732</v>
      </c>
      <c r="S25" s="1">
        <f ca="1">G25-Summary!F$5</f>
        <v>2.2320081218450838</v>
      </c>
      <c r="T25" s="1">
        <f t="shared" ca="1" si="2"/>
        <v>2.6658195646045532E-2</v>
      </c>
      <c r="U25" s="1">
        <f t="shared" ca="1" si="3"/>
        <v>0.45684642301890482</v>
      </c>
      <c r="V25" s="1">
        <f t="shared" ca="1" si="4"/>
        <v>0.42006666436429863</v>
      </c>
      <c r="X25" s="5">
        <f t="shared" ca="1" si="5"/>
        <v>5.9480330523240053E-2</v>
      </c>
      <c r="Y25" s="5">
        <f t="shared" ca="1" si="6"/>
        <v>2.6648796633441812E-2</v>
      </c>
    </row>
    <row r="26" spans="1:25" x14ac:dyDescent="0.25">
      <c r="A26">
        <v>9</v>
      </c>
      <c r="B26">
        <v>1755260281.27</v>
      </c>
      <c r="C26" s="1">
        <v>-1.10427684904164E-4</v>
      </c>
      <c r="D26" s="1">
        <v>5.9240541082824102E-2</v>
      </c>
      <c r="E26" s="1">
        <v>1.0184319147271901</v>
      </c>
      <c r="F26" s="1">
        <v>0.93662051938590396</v>
      </c>
      <c r="G26" s="1">
        <v>2.2297836372756699</v>
      </c>
      <c r="H26" s="1">
        <v>2.6567842768459499E-2</v>
      </c>
      <c r="I26" s="1">
        <v>0.45674024048876</v>
      </c>
      <c r="J26" s="1">
        <v>0.42004995629542502</v>
      </c>
      <c r="L26" s="5">
        <f t="shared" si="0"/>
        <v>5.9266199459282895E-2</v>
      </c>
      <c r="M26" s="5">
        <f t="shared" si="1"/>
        <v>2.6579349883333891E-2</v>
      </c>
      <c r="O26" s="1">
        <f ca="1">C26-Summary!B$5</f>
        <v>-1.0427772535689845E-4</v>
      </c>
      <c r="P26" s="1">
        <f ca="1">D26-Summary!C$5</f>
        <v>5.9246535244033886E-2</v>
      </c>
      <c r="Q26" s="1">
        <f ca="1">E26-Summary!D$5</f>
        <v>1.0183847629391405</v>
      </c>
      <c r="R26" s="1">
        <f ca="1">F26-Summary!E$5</f>
        <v>0.93657818038565432</v>
      </c>
      <c r="S26" s="1">
        <f ca="1">G26-Summary!F$5</f>
        <v>2.2296747261654337</v>
      </c>
      <c r="T26" s="1">
        <f t="shared" ca="1" si="2"/>
        <v>2.6571828863094001E-2</v>
      </c>
      <c r="U26" s="1">
        <f t="shared" ca="1" si="3"/>
        <v>0.45674140312409861</v>
      </c>
      <c r="V26" s="1">
        <f t="shared" ca="1" si="4"/>
        <v>0.42005148526591124</v>
      </c>
      <c r="X26" s="5">
        <f t="shared" ca="1" si="5"/>
        <v>5.927076464933017E-2</v>
      </c>
      <c r="Y26" s="5">
        <f t="shared" ca="1" si="6"/>
        <v>2.6582695652322023E-2</v>
      </c>
    </row>
    <row r="27" spans="1:25" x14ac:dyDescent="0.25">
      <c r="A27">
        <v>10</v>
      </c>
      <c r="B27">
        <v>1755260287.2739999</v>
      </c>
      <c r="C27" s="1">
        <v>1.8167079230264801E-6</v>
      </c>
      <c r="D27" s="1">
        <v>5.9410383261576098E-2</v>
      </c>
      <c r="E27" s="1">
        <v>1.01801793797565</v>
      </c>
      <c r="F27" s="1">
        <v>0.93547586196934296</v>
      </c>
      <c r="G27" s="1">
        <v>2.2286580915362402</v>
      </c>
      <c r="H27" s="1">
        <v>2.6657468674624499E-2</v>
      </c>
      <c r="I27" s="1">
        <v>0.45678515777802198</v>
      </c>
      <c r="J27" s="1">
        <v>0.41974848700300299</v>
      </c>
      <c r="L27" s="5">
        <f t="shared" si="0"/>
        <v>5.9409961141200715E-2</v>
      </c>
      <c r="M27" s="5">
        <f t="shared" si="1"/>
        <v>2.6657279269001164E-2</v>
      </c>
      <c r="O27" s="1">
        <f ca="1">C27-Summary!B$5</f>
        <v>7.9666674702920293E-6</v>
      </c>
      <c r="P27" s="1">
        <f ca="1">D27-Summary!C$5</f>
        <v>5.9416377422785882E-2</v>
      </c>
      <c r="Q27" s="1">
        <f ca="1">E27-Summary!D$5</f>
        <v>1.0179707861876004</v>
      </c>
      <c r="R27" s="1">
        <f ca="1">F27-Summary!E$5</f>
        <v>0.93543352296909332</v>
      </c>
      <c r="S27" s="1">
        <f ca="1">G27-Summary!F$5</f>
        <v>2.228549180426004</v>
      </c>
      <c r="T27" s="1">
        <f t="shared" ca="1" si="2"/>
        <v>2.6661461162561371E-2</v>
      </c>
      <c r="U27" s="1">
        <f t="shared" ca="1" si="3"/>
        <v>0.45678632319570689</v>
      </c>
      <c r="V27" s="1">
        <f t="shared" ca="1" si="4"/>
        <v>0.4197500020126449</v>
      </c>
      <c r="X27" s="5">
        <f t="shared" ca="1" si="5"/>
        <v>5.9414526331247997E-2</v>
      </c>
      <c r="Y27" s="5">
        <f t="shared" ca="1" si="6"/>
        <v>2.6660630536271341E-2</v>
      </c>
    </row>
    <row r="28" spans="1:25" x14ac:dyDescent="0.25">
      <c r="A28">
        <v>11</v>
      </c>
      <c r="B28">
        <v>1755260293.2709999</v>
      </c>
      <c r="C28" s="1">
        <v>-1.62804037827441E-4</v>
      </c>
      <c r="D28" s="1">
        <v>5.9178787352949298E-2</v>
      </c>
      <c r="E28" s="1">
        <v>1.0115006637833099</v>
      </c>
      <c r="F28" s="1">
        <v>0.92950048828495202</v>
      </c>
      <c r="G28" s="1">
        <v>2.2133267332625701</v>
      </c>
      <c r="H28" s="1">
        <v>2.6737483654623501E-2</v>
      </c>
      <c r="I28" s="1">
        <v>0.45700467471980799</v>
      </c>
      <c r="J28" s="1">
        <v>0.41995629218051</v>
      </c>
      <c r="L28" s="5">
        <f t="shared" si="0"/>
        <v>5.9216615613998262E-2</v>
      </c>
      <c r="M28" s="5">
        <f t="shared" si="1"/>
        <v>2.6754574787387846E-2</v>
      </c>
      <c r="O28" s="1">
        <f ca="1">C28-Summary!B$5</f>
        <v>-1.5665407828017547E-4</v>
      </c>
      <c r="P28" s="1">
        <f ca="1">D28-Summary!C$5</f>
        <v>5.9184781514159082E-2</v>
      </c>
      <c r="Q28" s="1">
        <f ca="1">E28-Summary!D$5</f>
        <v>1.0114535119952603</v>
      </c>
      <c r="R28" s="1">
        <f ca="1">F28-Summary!E$5</f>
        <v>0.92945814928470238</v>
      </c>
      <c r="S28" s="1">
        <f ca="1">G28-Summary!F$5</f>
        <v>2.213217822152334</v>
      </c>
      <c r="T28" s="1">
        <f t="shared" ca="1" si="2"/>
        <v>2.674150773673168E-2</v>
      </c>
      <c r="U28" s="1">
        <f t="shared" ca="1" si="3"/>
        <v>0.45700585901284274</v>
      </c>
      <c r="V28" s="1">
        <f t="shared" ca="1" si="4"/>
        <v>0.41995782791086189</v>
      </c>
      <c r="X28" s="5">
        <f t="shared" ca="1" si="5"/>
        <v>5.9221180804045544E-2</v>
      </c>
      <c r="Y28" s="5">
        <f t="shared" ca="1" si="6"/>
        <v>2.6757954057343297E-2</v>
      </c>
    </row>
    <row r="29" spans="1:25" x14ac:dyDescent="0.25">
      <c r="A29">
        <v>12</v>
      </c>
      <c r="B29">
        <v>1755260300.27</v>
      </c>
      <c r="C29" s="1">
        <v>5.2330845212906502E-5</v>
      </c>
      <c r="D29" s="1">
        <v>5.9670991985536902E-2</v>
      </c>
      <c r="E29" s="1">
        <v>1.0177161513732</v>
      </c>
      <c r="F29" s="1">
        <v>0.93555084840181602</v>
      </c>
      <c r="G29" s="1">
        <v>2.2289916729500399</v>
      </c>
      <c r="H29" s="1">
        <v>2.6770396995948801E-2</v>
      </c>
      <c r="I29" s="1">
        <v>0.45658140571977501</v>
      </c>
      <c r="J29" s="1">
        <v>0.41971931064400297</v>
      </c>
      <c r="L29" s="5">
        <f t="shared" si="0"/>
        <v>5.9658832674870876E-2</v>
      </c>
      <c r="M29" s="5">
        <f t="shared" si="1"/>
        <v>2.6764941923678537E-2</v>
      </c>
      <c r="O29" s="1">
        <f ca="1">C29-Summary!B$5</f>
        <v>5.8480804760172051E-5</v>
      </c>
      <c r="P29" s="1">
        <f ca="1">D29-Summary!C$5</f>
        <v>5.9676986146746686E-2</v>
      </c>
      <c r="Q29" s="1">
        <f ca="1">E29-Summary!D$5</f>
        <v>1.0176689995851504</v>
      </c>
      <c r="R29" s="1">
        <f ca="1">F29-Summary!E$5</f>
        <v>0.93550850940156638</v>
      </c>
      <c r="S29" s="1">
        <f ca="1">G29-Summary!F$5</f>
        <v>2.2288827618398037</v>
      </c>
      <c r="T29" s="1">
        <f t="shared" ca="1" si="2"/>
        <v>2.6774394404435634E-2</v>
      </c>
      <c r="U29" s="1">
        <f t="shared" ca="1" si="3"/>
        <v>0.45658256100698996</v>
      </c>
      <c r="V29" s="1">
        <f t="shared" ca="1" si="4"/>
        <v>0.41972082400124194</v>
      </c>
      <c r="X29" s="5">
        <f t="shared" ca="1" si="5"/>
        <v>5.9663397864918158E-2</v>
      </c>
      <c r="Y29" s="5">
        <f t="shared" ca="1" si="6"/>
        <v>2.6768297950166633E-2</v>
      </c>
    </row>
    <row r="30" spans="1:25" x14ac:dyDescent="0.25">
      <c r="A30">
        <v>13</v>
      </c>
      <c r="B30">
        <v>1755260306.273</v>
      </c>
      <c r="C30" s="1">
        <v>-1.5719241854236701E-4</v>
      </c>
      <c r="D30" s="1">
        <v>5.7857774177659999E-2</v>
      </c>
      <c r="E30" s="1">
        <v>0.98847466746699797</v>
      </c>
      <c r="F30" s="1">
        <v>0.90865219989558399</v>
      </c>
      <c r="G30" s="1">
        <v>2.1634477984651102</v>
      </c>
      <c r="H30" s="1">
        <v>2.67433187982201E-2</v>
      </c>
      <c r="I30" s="1">
        <v>0.45689785913405601</v>
      </c>
      <c r="J30" s="1">
        <v>0.42000190646626201</v>
      </c>
      <c r="L30" s="5">
        <f t="shared" si="0"/>
        <v>5.7894298553362776E-2</v>
      </c>
      <c r="M30" s="5">
        <f t="shared" si="1"/>
        <v>2.6760201283542288E-2</v>
      </c>
      <c r="O30" s="1">
        <f ca="1">C30-Summary!B$5</f>
        <v>-1.5104245899510147E-4</v>
      </c>
      <c r="P30" s="1">
        <f ca="1">D30-Summary!C$5</f>
        <v>5.7863768338869782E-2</v>
      </c>
      <c r="Q30" s="1">
        <f ca="1">E30-Summary!D$5</f>
        <v>0.98842751567894838</v>
      </c>
      <c r="R30" s="1">
        <f ca="1">F30-Summary!E$5</f>
        <v>0.90860986089533435</v>
      </c>
      <c r="S30" s="1">
        <f ca="1">G30-Summary!F$5</f>
        <v>2.163338887354874</v>
      </c>
      <c r="T30" s="1">
        <f t="shared" ca="1" si="2"/>
        <v>2.6747435955177656E-2</v>
      </c>
      <c r="U30" s="1">
        <f t="shared" ca="1" si="3"/>
        <v>0.45689906535517605</v>
      </c>
      <c r="V30" s="1">
        <f t="shared" ca="1" si="4"/>
        <v>0.42000347990152226</v>
      </c>
      <c r="X30" s="5">
        <f t="shared" ca="1" si="5"/>
        <v>5.7898863743410058E-2</v>
      </c>
      <c r="Y30" s="5">
        <f t="shared" ca="1" si="6"/>
        <v>2.6763658750757865E-2</v>
      </c>
    </row>
    <row r="31" spans="1:25" x14ac:dyDescent="0.25">
      <c r="A31">
        <v>14</v>
      </c>
      <c r="B31">
        <v>1755260312.2709999</v>
      </c>
      <c r="C31" s="1">
        <v>9.3001208587075793E-6</v>
      </c>
      <c r="D31" s="1">
        <v>5.9186506363219801E-2</v>
      </c>
      <c r="E31" s="1">
        <v>1.01539871495286</v>
      </c>
      <c r="F31" s="1">
        <v>0.93353311534115702</v>
      </c>
      <c r="G31" s="1">
        <v>2.2228618650040999</v>
      </c>
      <c r="H31" s="1">
        <v>2.6626263779603102E-2</v>
      </c>
      <c r="I31" s="1">
        <v>0.45679793735225399</v>
      </c>
      <c r="J31" s="1">
        <v>0.419969018335483</v>
      </c>
      <c r="L31" s="5">
        <f t="shared" si="0"/>
        <v>5.9184345437702693E-2</v>
      </c>
      <c r="M31" s="5">
        <f t="shared" si="1"/>
        <v>2.6625291642939555E-2</v>
      </c>
      <c r="O31" s="1">
        <f ca="1">C31-Summary!B$5</f>
        <v>1.5450080405973129E-5</v>
      </c>
      <c r="P31" s="1">
        <f ca="1">D31-Summary!C$5</f>
        <v>5.9192500524429585E-2</v>
      </c>
      <c r="Q31" s="1">
        <f ca="1">E31-Summary!D$5</f>
        <v>1.0153515631648105</v>
      </c>
      <c r="R31" s="1">
        <f ca="1">F31-Summary!E$5</f>
        <v>0.93349077634090738</v>
      </c>
      <c r="S31" s="1">
        <f ca="1">G31-Summary!F$5</f>
        <v>2.2227529538938637</v>
      </c>
      <c r="T31" s="1">
        <f t="shared" ca="1" si="2"/>
        <v>2.6630265149680699E-2</v>
      </c>
      <c r="U31" s="1">
        <f t="shared" ca="1" si="3"/>
        <v>0.45679910643515148</v>
      </c>
      <c r="V31" s="1">
        <f t="shared" ca="1" si="4"/>
        <v>0.41997054810144296</v>
      </c>
      <c r="X31" s="5">
        <f t="shared" ca="1" si="5"/>
        <v>5.9188910627749967E-2</v>
      </c>
      <c r="Y31" s="5">
        <f t="shared" ca="1" si="6"/>
        <v>2.6628650081900299E-2</v>
      </c>
    </row>
    <row r="32" spans="1:25" x14ac:dyDescent="0.25">
      <c r="A32">
        <v>15</v>
      </c>
      <c r="B32">
        <v>1755260318.2739999</v>
      </c>
      <c r="C32" s="1">
        <v>-4.9630221705831703E-5</v>
      </c>
      <c r="D32" s="1">
        <v>5.9079410351514199E-2</v>
      </c>
      <c r="E32" s="1">
        <v>1.0129115014635099</v>
      </c>
      <c r="F32" s="1">
        <v>0.93131738756791405</v>
      </c>
      <c r="G32" s="1">
        <v>2.2181872309366901</v>
      </c>
      <c r="H32" s="1">
        <v>2.6634095412480598E-2</v>
      </c>
      <c r="I32" s="1">
        <v>0.456639316707176</v>
      </c>
      <c r="J32" s="1">
        <v>0.419855174792724</v>
      </c>
      <c r="L32" s="5">
        <f t="shared" si="0"/>
        <v>5.9090942159985657E-2</v>
      </c>
      <c r="M32" s="5">
        <f t="shared" si="1"/>
        <v>2.663929416590902E-2</v>
      </c>
      <c r="O32" s="1">
        <f ca="1">C32-Summary!B$5</f>
        <v>-4.3480262158566154E-5</v>
      </c>
      <c r="P32" s="1">
        <f ca="1">D32-Summary!C$5</f>
        <v>5.9085404512723982E-2</v>
      </c>
      <c r="Q32" s="1">
        <f ca="1">E32-Summary!D$5</f>
        <v>1.0128643496754604</v>
      </c>
      <c r="R32" s="1">
        <f ca="1">F32-Summary!E$5</f>
        <v>0.93127504856766441</v>
      </c>
      <c r="S32" s="1">
        <f ca="1">G32-Summary!F$5</f>
        <v>2.218078319826454</v>
      </c>
      <c r="T32" s="1">
        <f t="shared" ca="1" si="2"/>
        <v>2.6638105600052444E-2</v>
      </c>
      <c r="U32" s="1">
        <f t="shared" ca="1" si="3"/>
        <v>0.45664048046540956</v>
      </c>
      <c r="V32" s="1">
        <f t="shared" ca="1" si="4"/>
        <v>0.4198567021927922</v>
      </c>
      <c r="X32" s="5">
        <f t="shared" ca="1" si="5"/>
        <v>5.9095507350032939E-2</v>
      </c>
      <c r="Y32" s="5">
        <f t="shared" ca="1" si="6"/>
        <v>2.6642660370377123E-2</v>
      </c>
    </row>
    <row r="33" spans="1:25" x14ac:dyDescent="0.25">
      <c r="A33">
        <v>16</v>
      </c>
      <c r="B33">
        <v>1755260324.27</v>
      </c>
      <c r="C33" s="1">
        <v>-7.1143597925981506E-5</v>
      </c>
      <c r="D33" s="1">
        <v>5.9211593553004101E-2</v>
      </c>
      <c r="E33" s="1">
        <v>1.0155048889737099</v>
      </c>
      <c r="F33" s="1">
        <v>0.93376888210346398</v>
      </c>
      <c r="G33" s="1">
        <v>2.2228980650178598</v>
      </c>
      <c r="H33" s="1">
        <v>2.6637115972534899E-2</v>
      </c>
      <c r="I33" s="1">
        <v>0.45683826215646001</v>
      </c>
      <c r="J33" s="1">
        <v>0.42006824190382303</v>
      </c>
      <c r="L33" s="5">
        <f t="shared" si="0"/>
        <v>5.9228124092603855E-2</v>
      </c>
      <c r="M33" s="5">
        <f t="shared" si="1"/>
        <v>2.6644552453703264E-2</v>
      </c>
      <c r="O33" s="1">
        <f ca="1">C33-Summary!B$5</f>
        <v>-6.4993638378715957E-5</v>
      </c>
      <c r="P33" s="1">
        <f ca="1">D33-Summary!C$5</f>
        <v>5.9217587714213885E-2</v>
      </c>
      <c r="Q33" s="1">
        <f ca="1">E33-Summary!D$5</f>
        <v>1.0154577371856603</v>
      </c>
      <c r="R33" s="1">
        <f ca="1">F33-Summary!E$5</f>
        <v>0.93372654310321435</v>
      </c>
      <c r="S33" s="1">
        <f ca="1">G33-Summary!F$5</f>
        <v>2.2227891539076237</v>
      </c>
      <c r="T33" s="1">
        <f t="shared" ca="1" si="2"/>
        <v>2.6641117809177009E-2</v>
      </c>
      <c r="U33" s="1">
        <f t="shared" ca="1" si="3"/>
        <v>0.4568394331961283</v>
      </c>
      <c r="V33" s="1">
        <f t="shared" ca="1" si="4"/>
        <v>0.42006977650657495</v>
      </c>
      <c r="X33" s="5">
        <f t="shared" ca="1" si="5"/>
        <v>5.9232689282651137E-2</v>
      </c>
      <c r="Y33" s="5">
        <f t="shared" ca="1" si="6"/>
        <v>2.6647911781700537E-2</v>
      </c>
    </row>
    <row r="34" spans="1:25" x14ac:dyDescent="0.25">
      <c r="A34">
        <v>17</v>
      </c>
      <c r="B34">
        <v>1755260330.2709999</v>
      </c>
      <c r="C34" s="1">
        <v>-1.7870345270714599E-4</v>
      </c>
      <c r="D34" s="1">
        <v>5.9293613703597897E-2</v>
      </c>
      <c r="E34" s="1">
        <v>1.0166488850828299</v>
      </c>
      <c r="F34" s="1">
        <v>0.93475257994034999</v>
      </c>
      <c r="G34" s="1">
        <v>2.2253872989369801</v>
      </c>
      <c r="H34" s="1">
        <v>2.6644177277331E-2</v>
      </c>
      <c r="I34" s="1">
        <v>0.45684132625744001</v>
      </c>
      <c r="J34" s="1">
        <v>0.42004040392737801</v>
      </c>
      <c r="L34" s="5">
        <f t="shared" si="0"/>
        <v>5.933513626624172E-2</v>
      </c>
      <c r="M34" s="5">
        <f t="shared" si="1"/>
        <v>2.6662835855396878E-2</v>
      </c>
      <c r="O34" s="1">
        <f ca="1">C34-Summary!B$5</f>
        <v>-1.7255349315988043E-4</v>
      </c>
      <c r="P34" s="1">
        <f ca="1">D34-Summary!C$5</f>
        <v>5.9299607864807681E-2</v>
      </c>
      <c r="Q34" s="1">
        <f ca="1">E34-Summary!D$5</f>
        <v>1.0166017332947803</v>
      </c>
      <c r="R34" s="1">
        <f ca="1">F34-Summary!E$5</f>
        <v>0.93471024094010036</v>
      </c>
      <c r="S34" s="1">
        <f ca="1">G34-Summary!F$5</f>
        <v>2.2252783878267439</v>
      </c>
      <c r="T34" s="1">
        <f t="shared" ca="1" si="2"/>
        <v>2.6648174983050544E-2</v>
      </c>
      <c r="U34" s="1">
        <f t="shared" ca="1" si="3"/>
        <v>0.45684249613713096</v>
      </c>
      <c r="V34" s="1">
        <f t="shared" ca="1" si="4"/>
        <v>0.42004193545103319</v>
      </c>
      <c r="X34" s="5">
        <f t="shared" ca="1" si="5"/>
        <v>5.9339701456289001E-2</v>
      </c>
      <c r="Y34" s="5">
        <f t="shared" ca="1" si="6"/>
        <v>2.6666192320432082E-2</v>
      </c>
    </row>
    <row r="35" spans="1:25" x14ac:dyDescent="0.25">
      <c r="A35">
        <v>18</v>
      </c>
      <c r="B35">
        <v>1755260336.273</v>
      </c>
      <c r="C35" s="1">
        <v>-6.6020638797378502E-6</v>
      </c>
      <c r="D35" s="1">
        <v>5.8691643900076702E-2</v>
      </c>
      <c r="E35" s="1">
        <v>1.0057799148485</v>
      </c>
      <c r="F35" s="1">
        <v>0.92512463108662701</v>
      </c>
      <c r="G35" s="1">
        <v>2.2027390023595399</v>
      </c>
      <c r="H35" s="1">
        <v>2.66448470913743E-2</v>
      </c>
      <c r="I35" s="1">
        <v>0.45660421582907601</v>
      </c>
      <c r="J35" s="1">
        <v>0.41998831005200499</v>
      </c>
      <c r="L35" s="5">
        <f t="shared" si="0"/>
        <v>5.8693177919743766E-2</v>
      </c>
      <c r="M35" s="5">
        <f t="shared" si="1"/>
        <v>2.6645543506004364E-2</v>
      </c>
      <c r="O35" s="1">
        <f ca="1">C35-Summary!B$5</f>
        <v>-4.5210433247230083E-7</v>
      </c>
      <c r="P35" s="1">
        <f ca="1">D35-Summary!C$5</f>
        <v>5.8697638061286486E-2</v>
      </c>
      <c r="Q35" s="1">
        <f ca="1">E35-Summary!D$5</f>
        <v>1.0057327630604505</v>
      </c>
      <c r="R35" s="1">
        <f ca="1">F35-Summary!E$5</f>
        <v>0.92508229208637738</v>
      </c>
      <c r="S35" s="1">
        <f ca="1">G35-Summary!F$5</f>
        <v>2.2026300912493038</v>
      </c>
      <c r="T35" s="1">
        <f t="shared" ca="1" si="2"/>
        <v>2.6648885936173664E-2</v>
      </c>
      <c r="U35" s="1">
        <f t="shared" ca="1" si="3"/>
        <v>0.45660538601377759</v>
      </c>
      <c r="V35" s="1">
        <f t="shared" ca="1" si="4"/>
        <v>0.4199898547475498</v>
      </c>
      <c r="X35" s="5">
        <f t="shared" ca="1" si="5"/>
        <v>5.8697743109791048E-2</v>
      </c>
      <c r="Y35" s="5">
        <f t="shared" ca="1" si="6"/>
        <v>2.664893362847796E-2</v>
      </c>
    </row>
    <row r="36" spans="1:25" x14ac:dyDescent="0.25">
      <c r="A36">
        <v>19</v>
      </c>
      <c r="B36">
        <v>1755260342.273</v>
      </c>
      <c r="C36" s="1">
        <v>2.6751258120083298E-4</v>
      </c>
      <c r="D36" s="1">
        <v>5.9113178141440903E-2</v>
      </c>
      <c r="E36" s="1">
        <v>1.00864403509545</v>
      </c>
      <c r="F36" s="1">
        <v>0.92747178811743103</v>
      </c>
      <c r="G36" s="1">
        <v>2.2076807876217699</v>
      </c>
      <c r="H36" s="1">
        <v>2.6776143758138402E-2</v>
      </c>
      <c r="I36" s="1">
        <v>0.45687947313344102</v>
      </c>
      <c r="J36" s="1">
        <v>0.42011136452229098</v>
      </c>
      <c r="L36" s="5">
        <f t="shared" si="0"/>
        <v>5.9051020372563739E-2</v>
      </c>
      <c r="M36" s="5">
        <f t="shared" si="1"/>
        <v>2.6747988524272393E-2</v>
      </c>
      <c r="O36" s="1">
        <f ca="1">C36-Summary!B$5</f>
        <v>2.7366254074809852E-4</v>
      </c>
      <c r="P36" s="1">
        <f ca="1">D36-Summary!C$5</f>
        <v>5.9119172302650687E-2</v>
      </c>
      <c r="Q36" s="1">
        <f ca="1">E36-Summary!D$5</f>
        <v>1.0085968833074004</v>
      </c>
      <c r="R36" s="1">
        <f ca="1">F36-Summary!E$5</f>
        <v>0.92742944911718139</v>
      </c>
      <c r="S36" s="1">
        <f ca="1">G36-Summary!F$5</f>
        <v>2.2075718765115337</v>
      </c>
      <c r="T36" s="1">
        <f t="shared" ca="1" si="2"/>
        <v>2.678018003928934E-2</v>
      </c>
      <c r="U36" s="1">
        <f t="shared" ca="1" si="3"/>
        <v>0.45688065427849767</v>
      </c>
      <c r="V36" s="1">
        <f t="shared" ca="1" si="4"/>
        <v>0.42011291183086236</v>
      </c>
      <c r="X36" s="5">
        <f t="shared" ca="1" si="5"/>
        <v>5.9055585562611021E-2</v>
      </c>
      <c r="Y36" s="5">
        <f t="shared" ca="1" si="6"/>
        <v>2.675137611189915E-2</v>
      </c>
    </row>
    <row r="37" spans="1:25" x14ac:dyDescent="0.25">
      <c r="A37">
        <v>20</v>
      </c>
      <c r="B37">
        <v>1755260349.2709999</v>
      </c>
      <c r="C37" s="1">
        <v>-1.60933501607484E-4</v>
      </c>
      <c r="D37" s="1">
        <v>5.8170033348962598E-2</v>
      </c>
      <c r="E37" s="1">
        <v>0.99563851510583501</v>
      </c>
      <c r="F37" s="1">
        <v>0.91534906376088798</v>
      </c>
      <c r="G37" s="1">
        <v>2.1801324291809099</v>
      </c>
      <c r="H37" s="1">
        <v>2.66818806831919E-2</v>
      </c>
      <c r="I37" s="1">
        <v>0.45668717265946102</v>
      </c>
      <c r="J37" s="1">
        <v>0.41985938629644998</v>
      </c>
      <c r="L37" s="5">
        <f t="shared" si="0"/>
        <v>5.820742698238577E-2</v>
      </c>
      <c r="M37" s="5">
        <f t="shared" si="1"/>
        <v>2.6699032684108406E-2</v>
      </c>
      <c r="O37" s="1">
        <f ca="1">C37-Summary!B$5</f>
        <v>-1.5478354206021846E-4</v>
      </c>
      <c r="P37" s="1">
        <f ca="1">D37-Summary!C$5</f>
        <v>5.8176027510172382E-2</v>
      </c>
      <c r="Q37" s="1">
        <f ca="1">E37-Summary!D$5</f>
        <v>0.99559136331778542</v>
      </c>
      <c r="R37" s="1">
        <f ca="1">F37-Summary!E$5</f>
        <v>0.91530672476063835</v>
      </c>
      <c r="S37" s="1">
        <f ca="1">G37-Summary!F$5</f>
        <v>2.1800235180706737</v>
      </c>
      <c r="T37" s="1">
        <f t="shared" ca="1" si="2"/>
        <v>2.6685963260459827E-2</v>
      </c>
      <c r="U37" s="1">
        <f t="shared" ca="1" si="3"/>
        <v>0.45668835912324757</v>
      </c>
      <c r="V37" s="1">
        <f t="shared" ca="1" si="4"/>
        <v>0.41986094056943346</v>
      </c>
      <c r="X37" s="5">
        <f ca="1">P37-1/$R$1*$N$7/$N$6*O37</f>
        <v>5.8211992172433051E-2</v>
      </c>
      <c r="Y37" s="5">
        <f ca="1">X37/S37</f>
        <v>2.6702460633980137E-2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-2.1187576295902599E-5</v>
      </c>
      <c r="D40" s="1">
        <v>5.9206949279548199E-2</v>
      </c>
      <c r="E40" s="1">
        <v>1.0141291989071399</v>
      </c>
      <c r="F40" s="1">
        <v>0.93233912013807896</v>
      </c>
      <c r="G40" s="1">
        <v>2.2201013231406299</v>
      </c>
      <c r="H40" s="1">
        <v>2.6668717911475098E-2</v>
      </c>
      <c r="I40" s="1">
        <v>0.45679430631550899</v>
      </c>
      <c r="J40" s="1">
        <v>0.41995353787999501</v>
      </c>
      <c r="L40">
        <f>AVERAGE(L18:L37)</f>
        <v>5.9211872309577494E-2</v>
      </c>
      <c r="M40">
        <f t="shared" ref="M40:Y40" si="7">AVERAGE(M18:M37)</f>
        <v>2.6670972042722313E-2</v>
      </c>
      <c r="O40">
        <f t="shared" ca="1" si="7"/>
        <v>-1.5037616748636904E-5</v>
      </c>
      <c r="P40">
        <f t="shared" ca="1" si="7"/>
        <v>5.9212943440757983E-2</v>
      </c>
      <c r="Q40">
        <f t="shared" ca="1" si="7"/>
        <v>1.014082047119087</v>
      </c>
      <c r="R40">
        <f t="shared" ca="1" si="7"/>
        <v>0.9322967811378291</v>
      </c>
      <c r="S40">
        <f t="shared" ca="1" si="7"/>
        <v>2.2199924120303951</v>
      </c>
      <c r="T40">
        <f t="shared" ca="1" si="7"/>
        <v>2.6672726680041246E-2</v>
      </c>
      <c r="U40">
        <f t="shared" ca="1" si="7"/>
        <v>0.45679547678109866</v>
      </c>
      <c r="V40">
        <f t="shared" ca="1" si="7"/>
        <v>0.41995506892223727</v>
      </c>
      <c r="X40">
        <f t="shared" ca="1" si="7"/>
        <v>5.9216437499624783E-2</v>
      </c>
      <c r="Y40">
        <f t="shared" ca="1" si="7"/>
        <v>2.667433718730982E-2</v>
      </c>
    </row>
    <row r="41" spans="1:25" x14ac:dyDescent="0.25">
      <c r="A41" t="s">
        <v>38</v>
      </c>
      <c r="B41" t="s">
        <v>42</v>
      </c>
      <c r="C41" s="1">
        <v>-126.02719974214899</v>
      </c>
      <c r="D41" s="1">
        <v>0.20030954652879801</v>
      </c>
      <c r="E41" s="1">
        <v>0.20703187994503</v>
      </c>
      <c r="F41" s="1">
        <v>0.207358131561692</v>
      </c>
      <c r="G41" s="1">
        <v>0.20804095541546999</v>
      </c>
      <c r="H41" s="1">
        <v>4.6694941300681997E-2</v>
      </c>
      <c r="I41" s="1">
        <v>6.6087757009086799E-3</v>
      </c>
      <c r="J41" s="1">
        <v>6.2994134213294802E-3</v>
      </c>
      <c r="L41">
        <f>STDEV(L18:L37)/SQRT(COUNT(L18:L37))/L40</f>
        <v>1.9607607175576914E-3</v>
      </c>
      <c r="M41">
        <f t="shared" ref="M41:Y41" si="8">STDEV(M18:M37)/SQRT(COUNT(M18:M37))/M40</f>
        <v>4.3977644969046917E-4</v>
      </c>
      <c r="O41">
        <f t="shared" ca="1" si="8"/>
        <v>-1.7756875670726147</v>
      </c>
      <c r="P41">
        <f t="shared" ca="1" si="8"/>
        <v>2.0028926907519218E-3</v>
      </c>
      <c r="Q41">
        <f t="shared" ca="1" si="8"/>
        <v>2.0704150630940551E-3</v>
      </c>
      <c r="R41">
        <f t="shared" ca="1" si="8"/>
        <v>2.0736754845142426E-3</v>
      </c>
      <c r="S41">
        <f t="shared" ca="1" si="8"/>
        <v>2.0805116174379373E-3</v>
      </c>
      <c r="T41">
        <f t="shared" ca="1" si="8"/>
        <v>4.6699197584459284E-4</v>
      </c>
      <c r="U41">
        <f t="shared" ca="1" si="8"/>
        <v>6.6091727454800419E-5</v>
      </c>
      <c r="V41">
        <f t="shared" ca="1" si="8"/>
        <v>6.2997915293831118E-5</v>
      </c>
      <c r="X41">
        <f t="shared" ca="1" si="8"/>
        <v>1.9606095560611384E-3</v>
      </c>
      <c r="Y41">
        <f t="shared" ca="1" si="8"/>
        <v>4.3984366745615776E-4</v>
      </c>
    </row>
    <row r="42" spans="1:25" x14ac:dyDescent="0.25">
      <c r="A42" t="s">
        <v>38</v>
      </c>
      <c r="B42" t="s">
        <v>41</v>
      </c>
      <c r="C42" s="1">
        <v>2.6702109098957502E-5</v>
      </c>
      <c r="D42" s="1">
        <v>1.18597171615398E-4</v>
      </c>
      <c r="E42" s="1">
        <v>2.0995707455689302E-3</v>
      </c>
      <c r="F42" s="1">
        <v>1.93328097933704E-3</v>
      </c>
      <c r="G42" s="1">
        <v>4.6187200038532699E-3</v>
      </c>
      <c r="H42" s="1">
        <v>1.2452942174407799E-5</v>
      </c>
      <c r="I42" s="1">
        <v>3.0188511118913699E-5</v>
      </c>
      <c r="J42" s="1">
        <v>2.6454609528560401E-5</v>
      </c>
    </row>
    <row r="43" spans="1:25" x14ac:dyDescent="0.25">
      <c r="A43" t="s">
        <v>38</v>
      </c>
      <c r="B43" t="s">
        <v>40</v>
      </c>
      <c r="C43" s="1">
        <v>-563.61077127477995</v>
      </c>
      <c r="D43" s="1">
        <v>0.89581152516110096</v>
      </c>
      <c r="E43" s="1">
        <v>0.925874714133329</v>
      </c>
      <c r="F43" s="1">
        <v>0.92733375571857701</v>
      </c>
      <c r="G43" s="1">
        <v>0.93038743682598901</v>
      </c>
      <c r="H43" s="1">
        <v>0.20882612590737501</v>
      </c>
      <c r="I43" s="1">
        <v>2.9555343430561199E-2</v>
      </c>
      <c r="J43" s="1">
        <v>2.8171833256934498E-2</v>
      </c>
    </row>
    <row r="44" spans="1:25" x14ac:dyDescent="0.25">
      <c r="A44" t="s">
        <v>38</v>
      </c>
      <c r="B44" t="s">
        <v>39</v>
      </c>
      <c r="C44" s="1">
        <v>1.19415462175769E-4</v>
      </c>
      <c r="D44" s="1">
        <v>5.3038267534248E-4</v>
      </c>
      <c r="E44" s="1">
        <v>9.3895658213241206E-3</v>
      </c>
      <c r="F44" s="1">
        <v>8.6458953788099892E-3</v>
      </c>
      <c r="G44" s="1">
        <v>2.0655543795307998E-2</v>
      </c>
      <c r="H44" s="1">
        <v>5.5691250443699801E-5</v>
      </c>
      <c r="I44" s="1">
        <v>1.3500712600279799E-4</v>
      </c>
      <c r="J44" s="1">
        <v>1.18308610448149E-4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D2C1B-6DA4-4206-9CED-9234EFF555E2}">
  <dimension ref="A1:BG95"/>
  <sheetViews>
    <sheetView zoomScaleNormal="100" workbookViewId="0"/>
  </sheetViews>
  <sheetFormatPr baseColWidth="10" defaultRowHeight="15" x14ac:dyDescent="0.25"/>
  <cols>
    <col min="1" max="1" width="13.7109375" bestFit="1" customWidth="1"/>
    <col min="2" max="2" width="11.42578125" customWidth="1"/>
    <col min="9" max="9" width="12.28515625" bestFit="1" customWidth="1"/>
    <col min="10" max="10" width="12.5703125" bestFit="1" customWidth="1"/>
    <col min="15" max="15" width="12.28515625" bestFit="1" customWidth="1"/>
    <col min="16" max="16" width="12.5703125" bestFit="1" customWidth="1"/>
    <col min="21" max="21" width="12.28515625" bestFit="1" customWidth="1"/>
    <col min="22" max="22" width="12.5703125" bestFit="1" customWidth="1"/>
    <col min="27" max="27" width="14.5703125" bestFit="1" customWidth="1"/>
    <col min="35" max="35" width="12.5703125" bestFit="1" customWidth="1"/>
  </cols>
  <sheetData>
    <row r="1" spans="1:59" x14ac:dyDescent="0.25">
      <c r="Z1" s="2" t="s">
        <v>66</v>
      </c>
    </row>
    <row r="2" spans="1:59" x14ac:dyDescent="0.25">
      <c r="A2" t="s">
        <v>67</v>
      </c>
      <c r="B2" s="3" t="s">
        <v>68</v>
      </c>
      <c r="C2" s="3" t="s">
        <v>69</v>
      </c>
      <c r="D2" s="3" t="s">
        <v>70</v>
      </c>
      <c r="E2" s="3" t="s">
        <v>71</v>
      </c>
      <c r="F2" s="3" t="s">
        <v>72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AA2" s="3" t="s">
        <v>73</v>
      </c>
      <c r="AB2" s="3" t="s">
        <v>74</v>
      </c>
      <c r="AC2" s="3" t="s">
        <v>75</v>
      </c>
      <c r="AE2" s="4" t="s">
        <v>76</v>
      </c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spans="1:59" x14ac:dyDescent="0.25">
      <c r="A3" s="3" t="s">
        <v>0</v>
      </c>
      <c r="B3" s="5" cm="1">
        <f t="array" aca="1" ref="B3" ca="1">INDIRECT("'" &amp; $A3 &amp; "'!C40",TRUE)</f>
        <v>-5.7131333280812798E-5</v>
      </c>
      <c r="C3" s="5" cm="1">
        <f t="array" aca="1" ref="C3" ca="1">INDIRECT("'" &amp; $A3 &amp; "'!D40",TRUE)</f>
        <v>-2.0909268857871299E-5</v>
      </c>
      <c r="D3" s="5" cm="1">
        <f t="array" aca="1" ref="D3" ca="1">INDIRECT("'" &amp; $A3 &amp; "'!E40",TRUE)</f>
        <v>9.8856220229465592E-7</v>
      </c>
      <c r="E3" s="5" cm="1">
        <f t="array" aca="1" ref="E3" ca="1">INDIRECT("'" &amp; $A3 &amp; "'!F40",TRUE)</f>
        <v>2.97888258816695E-5</v>
      </c>
      <c r="F3" s="5" cm="1">
        <f t="array" aca="1" ref="F3" ca="1">INDIRECT("'" &amp; $A3 &amp; "'!G40",TRUE)</f>
        <v>3.9868763521692402E-5</v>
      </c>
      <c r="G3" s="5"/>
      <c r="H3" s="5"/>
      <c r="I3" s="5"/>
      <c r="J3" s="5"/>
      <c r="K3" s="5"/>
      <c r="L3" s="5"/>
      <c r="Z3" s="3" t="s">
        <v>77</v>
      </c>
      <c r="AA3">
        <f>0.059042/2.1681</f>
        <v>2.7232138738988054E-2</v>
      </c>
      <c r="AB3">
        <f>1/2.1681</f>
        <v>0.46123333794566673</v>
      </c>
      <c r="AC3">
        <f>0.91464/2.1681</f>
        <v>0.42186246021862461</v>
      </c>
    </row>
    <row r="4" spans="1:59" x14ac:dyDescent="0.25">
      <c r="A4" s="3" t="s">
        <v>1</v>
      </c>
      <c r="B4" s="5" cm="1">
        <f t="array" aca="1" ref="B4" ca="1">INDIRECT("'" &amp; $A4 &amp; "'!C40",TRUE)</f>
        <v>4.4831414186281699E-5</v>
      </c>
      <c r="C4" s="5" cm="1">
        <f t="array" aca="1" ref="C4" ca="1">INDIRECT("'" &amp; $A4 &amp; "'!D40",TRUE)</f>
        <v>8.9209464383010106E-6</v>
      </c>
      <c r="D4" s="5" cm="1">
        <f t="array" aca="1" ref="D4" ca="1">INDIRECT("'" &amp; $A4 &amp; "'!E40",TRUE)</f>
        <v>9.3315013896976394E-5</v>
      </c>
      <c r="E4" s="5" cm="1">
        <f t="array" aca="1" ref="E4" ca="1">INDIRECT("'" &amp; $A4 &amp; "'!F40",TRUE)</f>
        <v>5.4889174617691999E-5</v>
      </c>
      <c r="F4" s="5" cm="1">
        <f t="array" aca="1" ref="F4" ca="1">INDIRECT("'" &amp; $A4 &amp; "'!G40",TRUE)</f>
        <v>1.77953456950916E-4</v>
      </c>
      <c r="G4" s="5"/>
      <c r="H4" s="5"/>
      <c r="I4" s="5"/>
      <c r="J4" s="5"/>
      <c r="K4" s="5"/>
      <c r="L4" s="5"/>
      <c r="Z4" s="6" t="s">
        <v>78</v>
      </c>
      <c r="AA4" s="7">
        <v>9.9000000000000001E-6</v>
      </c>
      <c r="AB4" s="7">
        <v>8.5099999999999995E-5</v>
      </c>
      <c r="AC4" s="7">
        <v>1.0900000000000001E-4</v>
      </c>
    </row>
    <row r="5" spans="1:59" x14ac:dyDescent="0.25">
      <c r="B5" s="8">
        <f ca="1">AVERAGE(B3:B4)</f>
        <v>-6.1499595472655494E-6</v>
      </c>
      <c r="C5" s="8">
        <f t="shared" ref="C5:F5" ca="1" si="0">AVERAGE(C3:C4)</f>
        <v>-5.994161209785144E-6</v>
      </c>
      <c r="D5" s="8">
        <f t="shared" ca="1" si="0"/>
        <v>4.7151788049635526E-5</v>
      </c>
      <c r="E5" s="8">
        <f t="shared" ca="1" si="0"/>
        <v>4.2339000249680751E-5</v>
      </c>
      <c r="F5" s="8">
        <f t="shared" ca="1" si="0"/>
        <v>1.089111102363042E-4</v>
      </c>
      <c r="G5" s="8"/>
      <c r="H5" s="8"/>
      <c r="I5" s="9" t="s">
        <v>79</v>
      </c>
      <c r="J5" s="8"/>
      <c r="K5" s="8"/>
      <c r="L5" s="8"/>
    </row>
    <row r="6" spans="1:59" x14ac:dyDescent="0.25">
      <c r="B6" s="10">
        <f ca="1">STDEV(B3:B4)/B5</f>
        <v>-11.723418602720908</v>
      </c>
      <c r="C6" s="10">
        <f t="shared" ref="C6:F6" ca="1" si="1">STDEV(C3:C4)/C5</f>
        <v>-3.5189489875155</v>
      </c>
      <c r="D6" s="10">
        <f t="shared" ca="1" si="1"/>
        <v>1.384563826242986</v>
      </c>
      <c r="E6" s="10">
        <f t="shared" ca="1" si="1"/>
        <v>0.41920278458919269</v>
      </c>
      <c r="F6" s="10">
        <f t="shared" ca="1" si="1"/>
        <v>0.89651664453717217</v>
      </c>
      <c r="G6" s="10"/>
      <c r="H6" s="10"/>
      <c r="I6" s="11" t="s">
        <v>121</v>
      </c>
      <c r="K6" s="11"/>
      <c r="L6" s="11"/>
      <c r="AY6" s="2"/>
    </row>
    <row r="8" spans="1:59" x14ac:dyDescent="0.25">
      <c r="A8" s="12" t="s">
        <v>80</v>
      </c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13" t="s">
        <v>81</v>
      </c>
      <c r="I8" s="6" t="s">
        <v>82</v>
      </c>
      <c r="J8" s="13" t="s">
        <v>83</v>
      </c>
      <c r="K8" s="4" t="s">
        <v>84</v>
      </c>
      <c r="L8" s="4" t="s">
        <v>85</v>
      </c>
      <c r="M8" s="3" t="s">
        <v>74</v>
      </c>
      <c r="N8" s="13" t="s">
        <v>86</v>
      </c>
      <c r="O8" s="6" t="s">
        <v>87</v>
      </c>
      <c r="P8" s="13" t="s">
        <v>88</v>
      </c>
      <c r="Q8" s="4" t="s">
        <v>84</v>
      </c>
      <c r="R8" s="4" t="s">
        <v>85</v>
      </c>
      <c r="S8" s="3" t="s">
        <v>75</v>
      </c>
      <c r="T8" s="13" t="s">
        <v>89</v>
      </c>
      <c r="U8" s="6" t="s">
        <v>90</v>
      </c>
      <c r="V8" s="13" t="s">
        <v>91</v>
      </c>
      <c r="W8" s="4" t="s">
        <v>84</v>
      </c>
      <c r="X8" s="4" t="s">
        <v>85</v>
      </c>
      <c r="Z8" s="12" t="s">
        <v>92</v>
      </c>
      <c r="AA8" s="3" t="s">
        <v>68</v>
      </c>
      <c r="AB8" s="3" t="s">
        <v>69</v>
      </c>
      <c r="AC8" s="3" t="s">
        <v>70</v>
      </c>
      <c r="AD8" s="3" t="s">
        <v>71</v>
      </c>
      <c r="AE8" s="3" t="s">
        <v>72</v>
      </c>
      <c r="AF8" s="3" t="s">
        <v>73</v>
      </c>
      <c r="AG8" s="13" t="s">
        <v>81</v>
      </c>
      <c r="AH8" s="6" t="s">
        <v>82</v>
      </c>
      <c r="AI8" s="13" t="s">
        <v>83</v>
      </c>
      <c r="AJ8" s="4" t="s">
        <v>84</v>
      </c>
      <c r="AK8" s="4" t="s">
        <v>85</v>
      </c>
      <c r="AL8" s="3" t="s">
        <v>74</v>
      </c>
      <c r="AM8" s="13" t="s">
        <v>86</v>
      </c>
      <c r="AN8" s="6" t="s">
        <v>87</v>
      </c>
      <c r="AO8" s="13" t="s">
        <v>88</v>
      </c>
      <c r="AP8" s="4" t="s">
        <v>84</v>
      </c>
      <c r="AQ8" s="4" t="s">
        <v>85</v>
      </c>
      <c r="AR8" s="3" t="s">
        <v>75</v>
      </c>
      <c r="AS8" s="13" t="s">
        <v>89</v>
      </c>
      <c r="AT8" s="6" t="s">
        <v>90</v>
      </c>
      <c r="AU8" s="13" t="s">
        <v>91</v>
      </c>
      <c r="AV8" s="4" t="s">
        <v>84</v>
      </c>
      <c r="AW8" s="4" t="s">
        <v>85</v>
      </c>
      <c r="AY8" s="3"/>
      <c r="BC8" s="3"/>
      <c r="BG8" s="3"/>
    </row>
    <row r="9" spans="1:59" x14ac:dyDescent="0.25">
      <c r="A9" s="3" t="s">
        <v>3</v>
      </c>
      <c r="B9" s="5" cm="1">
        <f t="array" aca="1" ref="B9" ca="1">INDIRECT("'" &amp; $A9 &amp; "'!C40",TRUE)</f>
        <v>4.0358068654876403E-5</v>
      </c>
      <c r="C9" s="5" cm="1">
        <f t="array" aca="1" ref="C9" ca="1">INDIRECT("'" &amp; $A9 &amp; "'!D40",TRUE)</f>
        <v>9.3259703649311604E-2</v>
      </c>
      <c r="D9" s="5" cm="1">
        <f t="array" aca="1" ref="D9" ca="1">INDIRECT("'" &amp; $A9 &amp; "'!E40",TRUE)</f>
        <v>1.5970534638281699</v>
      </c>
      <c r="E9" s="5" cm="1">
        <f t="array" aca="1" ref="E9" ca="1">INDIRECT("'" &amp; $A9 &amp; "'!F40",TRUE)</f>
        <v>1.4682740209168501</v>
      </c>
      <c r="F9" s="5" cm="1">
        <f t="array" aca="1" ref="F9" ca="1">INDIRECT("'" &amp; $A9 &amp; "'!G40",TRUE)</f>
        <v>3.4960814504134099</v>
      </c>
      <c r="G9" s="14" cm="1">
        <f t="array" aca="1" ref="G9" ca="1">INDIRECT("'" &amp; $A9 &amp; "'!M40",TRUE)</f>
        <v>2.6672855165556654E-2</v>
      </c>
      <c r="H9" s="9">
        <f ca="1">$AA$3/G9</f>
        <v>1.0209682679248233</v>
      </c>
      <c r="I9" s="15">
        <v>4.8999999999999998E-4</v>
      </c>
      <c r="J9" s="9">
        <f ca="1">$H$13</f>
        <v>1.0203711382623726</v>
      </c>
      <c r="K9" s="9">
        <f ca="1">J9+I$13</f>
        <v>1.0208749710719434</v>
      </c>
      <c r="L9" s="9">
        <f ca="1">J9-I$13</f>
        <v>1.0198673054528018</v>
      </c>
      <c r="M9" s="5" cm="1">
        <f t="array" aca="1" ref="M9" ca="1">INDIRECT("'" &amp; $A9 &amp; "'!I40",TRUE)</f>
        <v>0.45681224779823598</v>
      </c>
      <c r="N9" s="16">
        <f ca="1">$AB$3/M9</f>
        <v>1.0096781340008718</v>
      </c>
      <c r="O9" s="17">
        <v>1.95E-4</v>
      </c>
      <c r="P9" s="16">
        <f ca="1">$N$13</f>
        <v>1.0097098981201675</v>
      </c>
      <c r="Q9" s="16">
        <f ca="1">P9+O$13</f>
        <v>1.0099074050820702</v>
      </c>
      <c r="R9" s="16">
        <f ca="1">P9-O$13</f>
        <v>1.0095123911582649</v>
      </c>
      <c r="S9" s="5" cm="1">
        <f t="array" aca="1" ref="S9" ca="1">INDIRECT("'" &amp; $A9 &amp; "'!J40",TRUE)</f>
        <v>0.41997709150741502</v>
      </c>
      <c r="T9" s="16">
        <f ca="1">$AC$3/S9</f>
        <v>1.0044892179819678</v>
      </c>
      <c r="U9" s="17">
        <v>2.6699999999999998E-4</v>
      </c>
      <c r="V9" s="16">
        <f ca="1">$T$13</f>
        <v>1.0044875901204278</v>
      </c>
      <c r="W9" s="16">
        <f ca="1">V9+U$13</f>
        <v>1.0047543489065998</v>
      </c>
      <c r="X9" s="16">
        <f ca="1">V9-U$13</f>
        <v>1.0042208313342558</v>
      </c>
      <c r="Z9" s="3" t="s">
        <v>3</v>
      </c>
      <c r="AA9" s="18" cm="1">
        <f t="array" aca="1" ref="AA9" ca="1">INDIRECT("'" &amp; $Z9 &amp; "'!O40",TRUE)</f>
        <v>4.6508028202141817E-5</v>
      </c>
      <c r="AB9" s="5" cm="1">
        <f t="array" aca="1" ref="AB9" ca="1">INDIRECT("'" &amp; $Z9 &amp; "'!X40",TRUE)</f>
        <v>9.3254891890895419E-2</v>
      </c>
      <c r="AC9" s="5" cm="1">
        <f t="array" aca="1" ref="AC9" ca="1">INDIRECT("'" &amp; $Z9 &amp; "'!Q40",TRUE)</f>
        <v>1.5970063120401252</v>
      </c>
      <c r="AD9" s="5" cm="1">
        <f t="array" aca="1" ref="AD9" ca="1">INDIRECT("'" &amp; $Z9 &amp; "'!R40",TRUE)</f>
        <v>1.4682316819166037</v>
      </c>
      <c r="AE9" s="5" cm="1">
        <f t="array" aca="1" ref="AE9" ca="1">INDIRECT("'" &amp; $Z9 &amp; "'!S40",TRUE)</f>
        <v>3.4959725393031773</v>
      </c>
      <c r="AF9" s="5" cm="1">
        <f t="array" aca="1" ref="AF9" ca="1">INDIRECT("'" &amp; $Z9 &amp; "'!Y40",TRUE)</f>
        <v>2.6674992066472177E-2</v>
      </c>
      <c r="AG9" s="9">
        <f ca="1">$AA$3/AF9</f>
        <v>1.0208864794084103</v>
      </c>
      <c r="AH9" s="15">
        <v>4.8999999999999998E-4</v>
      </c>
      <c r="AI9" s="9">
        <f ca="1">$AG$13</f>
        <v>1.0202900949702958</v>
      </c>
      <c r="AJ9" s="9">
        <f ca="1">AI9+AH$13</f>
        <v>1.0207939277798666</v>
      </c>
      <c r="AK9" s="9">
        <f ca="1">AI9-AH$13</f>
        <v>1.019786262160725</v>
      </c>
      <c r="AL9" s="5" cm="1">
        <f t="array" aca="1" ref="AL9" ca="1">INDIRECT("'" &amp; $Z9 &amp; "'!U40",TRUE)</f>
        <v>0.45681299157809663</v>
      </c>
      <c r="AM9" s="16">
        <f ca="1">$AB$3/AL9</f>
        <v>1.0096764900496802</v>
      </c>
      <c r="AN9" s="17">
        <v>1.95E-4</v>
      </c>
      <c r="AO9" s="16">
        <f ca="1">$AM$13</f>
        <v>1.0097082684474326</v>
      </c>
      <c r="AP9" s="16">
        <f ca="1">AO9+AN$13</f>
        <v>1.0099057754093352</v>
      </c>
      <c r="AQ9" s="16">
        <f ca="1">AO9-AN$13</f>
        <v>1.0095107614855299</v>
      </c>
      <c r="AR9" s="5" cm="1">
        <f t="array" aca="1" ref="AR9" ca="1">INDIRECT("'" &amp; $Z9 &amp; "'!V40",TRUE)</f>
        <v>0.41997806443326907</v>
      </c>
      <c r="AS9" s="16">
        <f ca="1">$AC$3/AR9</f>
        <v>1.0044868909710758</v>
      </c>
      <c r="AT9" s="17">
        <v>2.6699999999999998E-4</v>
      </c>
      <c r="AU9" s="16">
        <f ca="1">$AS$13</f>
        <v>1.0044852820669345</v>
      </c>
      <c r="AV9" s="16">
        <f ca="1">AU9+AT$13</f>
        <v>1.0047520408531065</v>
      </c>
      <c r="AW9" s="16">
        <f ca="1">AU9-AT$13</f>
        <v>1.0042185232807626</v>
      </c>
    </row>
    <row r="10" spans="1:59" x14ac:dyDescent="0.25">
      <c r="A10" s="3" t="s">
        <v>15</v>
      </c>
      <c r="B10" s="5" cm="1">
        <f t="array" aca="1" ref="B10" ca="1">INDIRECT("'" &amp; $A10 &amp; "'!C40",TRUE)</f>
        <v>1.26718756533675E-5</v>
      </c>
      <c r="C10" s="5" cm="1">
        <f t="array" aca="1" ref="C10" ca="1">INDIRECT("'" &amp; $A10 &amp; "'!D40",TRUE)</f>
        <v>9.31161263751632E-2</v>
      </c>
      <c r="D10" s="5" cm="1">
        <f t="array" aca="1" ref="D10" ca="1">INDIRECT("'" &amp; $A10 &amp; "'!E40",TRUE)</f>
        <v>1.5937281886843899</v>
      </c>
      <c r="E10" s="5" cm="1">
        <f t="array" aca="1" ref="E10" ca="1">INDIRECT("'" &amp; $A10 &amp; "'!F40",TRUE)</f>
        <v>1.4653187914255601</v>
      </c>
      <c r="F10" s="5" cm="1">
        <f t="array" aca="1" ref="F10" ca="1">INDIRECT("'" &amp; $A10 &amp; "'!G40",TRUE)</f>
        <v>3.48875505343953</v>
      </c>
      <c r="G10" s="14" cm="1">
        <f t="array" aca="1" ref="G10" ca="1">INDIRECT("'" &amp; $A10 &amp; "'!M40",TRUE)</f>
        <v>2.6689479546375024E-2</v>
      </c>
      <c r="H10" s="9">
        <f ca="1">$AA$3/G10</f>
        <v>1.0203323257641692</v>
      </c>
      <c r="I10" s="15">
        <v>5.2300000000000003E-4</v>
      </c>
      <c r="J10" s="9">
        <f t="shared" ref="J10:J11" ca="1" si="2">$H$13</f>
        <v>1.0203711382623726</v>
      </c>
      <c r="K10" s="9">
        <f t="shared" ref="K10:K12" ca="1" si="3">J10+I$13</f>
        <v>1.0208749710719434</v>
      </c>
      <c r="L10" s="9">
        <f t="shared" ref="L10:L12" ca="1" si="4">J10-I$13</f>
        <v>1.0198673054528018</v>
      </c>
      <c r="M10" s="5" cm="1">
        <f t="array" aca="1" ref="M10" ca="1">INDIRECT("'" &amp; $A10 &amp; "'!I40",TRUE)</f>
        <v>0.45681870862607998</v>
      </c>
      <c r="N10" s="16">
        <f t="shared" ref="N10:N12" ca="1" si="5">$AB$3/M10</f>
        <v>1.0096638540327389</v>
      </c>
      <c r="O10" s="17">
        <v>1.9900000000000001E-4</v>
      </c>
      <c r="P10" s="16">
        <f t="shared" ref="P10:P12" ca="1" si="6">$N$13</f>
        <v>1.0097098981201675</v>
      </c>
      <c r="Q10" s="16">
        <f t="shared" ref="Q10:Q12" ca="1" si="7">P10+O$13</f>
        <v>1.0099074050820702</v>
      </c>
      <c r="R10" s="16">
        <f t="shared" ref="R10:R12" ca="1" si="8">P10-O$13</f>
        <v>1.0095123911582649</v>
      </c>
      <c r="S10" s="5" cm="1">
        <f t="array" aca="1" ref="S10" ca="1">INDIRECT("'" &amp; $A10 &amp; "'!J40",TRUE)</f>
        <v>0.42001195393711899</v>
      </c>
      <c r="T10" s="16">
        <f t="shared" ref="T10:T12" ca="1" si="9">$AC$3/S10</f>
        <v>1.0044058419389241</v>
      </c>
      <c r="U10" s="17">
        <v>2.6400000000000002E-4</v>
      </c>
      <c r="V10" s="16">
        <f t="shared" ref="V10:V12" ca="1" si="10">$T$13</f>
        <v>1.0044875901204278</v>
      </c>
      <c r="W10" s="16">
        <f t="shared" ref="W10:W12" ca="1" si="11">V10+U$13</f>
        <v>1.0047543489065998</v>
      </c>
      <c r="X10" s="16">
        <f t="shared" ref="X10:X12" ca="1" si="12">V10-U$13</f>
        <v>1.0042208313342558</v>
      </c>
      <c r="Z10" s="3" t="s">
        <v>15</v>
      </c>
      <c r="AA10" s="18" cm="1">
        <f t="array" aca="1" ref="AA10" ca="1">INDIRECT("'" &amp; $Z10 &amp; "'!O40",TRUE)</f>
        <v>1.8821835200633058E-5</v>
      </c>
      <c r="AB10" s="5" cm="1">
        <f t="array" aca="1" ref="AB10" ca="1">INDIRECT("'" &amp; $Z10 &amp; "'!X40",TRUE)</f>
        <v>9.3117747435383411E-2</v>
      </c>
      <c r="AC10" s="5" cm="1">
        <f t="array" aca="1" ref="AC10" ca="1">INDIRECT("'" &amp; $Z10 &amp; "'!Q40",TRUE)</f>
        <v>1.5936810368963399</v>
      </c>
      <c r="AD10" s="5" cm="1">
        <f t="array" aca="1" ref="AD10" ca="1">INDIRECT("'" &amp; $Z10 &amp; "'!R40",TRUE)</f>
        <v>1.4652764524253052</v>
      </c>
      <c r="AE10" s="5" cm="1">
        <f t="array" aca="1" ref="AE10" ca="1">INDIRECT("'" &amp; $Z10 &amp; "'!S40",TRUE)</f>
        <v>3.4886461423292916</v>
      </c>
      <c r="AF10" s="5" cm="1">
        <f t="array" aca="1" ref="AF10" ca="1">INDIRECT("'" &amp; $Z10 &amp; "'!Y40",TRUE)</f>
        <v>2.6691621880435945E-2</v>
      </c>
      <c r="AG10" s="9">
        <f ca="1">$AA$3/AF10</f>
        <v>1.0202504314265102</v>
      </c>
      <c r="AH10" s="15">
        <v>5.2300000000000003E-4</v>
      </c>
      <c r="AI10" s="9">
        <f t="shared" ref="AI10:AI12" ca="1" si="13">$AG$13</f>
        <v>1.0202900949702958</v>
      </c>
      <c r="AJ10" s="9">
        <f t="shared" ref="AJ10:AJ12" ca="1" si="14">AI10+AH$13</f>
        <v>1.0207939277798666</v>
      </c>
      <c r="AK10" s="9">
        <f t="shared" ref="AK10:AK12" ca="1" si="15">AI10-AH$13</f>
        <v>1.019786262160725</v>
      </c>
      <c r="AL10" s="5" cm="1">
        <f t="array" aca="1" ref="AL10" ca="1">INDIRECT("'" &amp; $Z10 &amp; "'!U40",TRUE)</f>
        <v>0.45681945432620108</v>
      </c>
      <c r="AM10" s="16">
        <f t="shared" ref="AM10:AM12" ca="1" si="16">$AB$3/AL10</f>
        <v>1.0096622058838891</v>
      </c>
      <c r="AN10" s="17">
        <v>1.9900000000000001E-4</v>
      </c>
      <c r="AO10" s="16">
        <f t="shared" ref="AO10:AO12" ca="1" si="17">$AM$13</f>
        <v>1.0097082684474326</v>
      </c>
      <c r="AP10" s="16">
        <f t="shared" ref="AP10:AP12" ca="1" si="18">AO10+AN$13</f>
        <v>1.0099057754093352</v>
      </c>
      <c r="AQ10" s="16">
        <f t="shared" ref="AQ10:AQ12" ca="1" si="19">AO10-AN$13</f>
        <v>1.0095107614855299</v>
      </c>
      <c r="AR10" s="5" cm="1">
        <f t="array" aca="1" ref="AR10" ca="1">INDIRECT("'" &amp; $Z10 &amp; "'!V40",TRUE)</f>
        <v>0.4200129301866552</v>
      </c>
      <c r="AS10" s="16">
        <f t="shared" ref="AS10:AS12" ca="1" si="20">$AC$3/AR10</f>
        <v>1.0044035073661839</v>
      </c>
      <c r="AT10" s="17">
        <v>2.6400000000000002E-4</v>
      </c>
      <c r="AU10" s="16">
        <f t="shared" ref="AU10:AU12" ca="1" si="21">$AS$13</f>
        <v>1.0044852820669345</v>
      </c>
      <c r="AV10" s="16">
        <f t="shared" ref="AV10:AV12" ca="1" si="22">AU10+AT$13</f>
        <v>1.0047520408531065</v>
      </c>
      <c r="AW10" s="16">
        <f t="shared" ref="AW10:AW12" ca="1" si="23">AU10-AT$13</f>
        <v>1.0042185232807626</v>
      </c>
    </row>
    <row r="11" spans="1:59" x14ac:dyDescent="0.25">
      <c r="A11" s="3" t="s">
        <v>28</v>
      </c>
      <c r="B11" s="5" cm="1">
        <f t="array" aca="1" ref="B11" ca="1">INDIRECT("'" &amp; $A11 &amp; "'!C40",TRUE)</f>
        <v>5.5975973198112197E-5</v>
      </c>
      <c r="C11" s="5" cm="1">
        <f t="array" aca="1" ref="C11" ca="1">INDIRECT("'" &amp; $A11 &amp; "'!D40",TRUE)</f>
        <v>9.4522753902013396E-2</v>
      </c>
      <c r="D11" s="5" cm="1">
        <f t="array" aca="1" ref="D11" ca="1">INDIRECT("'" &amp; $A11 &amp; "'!E40",TRUE)</f>
        <v>1.61673195379393</v>
      </c>
      <c r="E11" s="5" cm="1">
        <f t="array" aca="1" ref="E11" ca="1">INDIRECT("'" &amp; $A11 &amp; "'!F40",TRUE)</f>
        <v>1.48641199895026</v>
      </c>
      <c r="F11" s="5" cm="1">
        <f t="array" aca="1" ref="F11" ca="1">INDIRECT("'" &amp; $A11 &amp; "'!G40",TRUE)</f>
        <v>3.5391660578389699</v>
      </c>
      <c r="G11" s="14" cm="1">
        <f t="array" aca="1" ref="G11" ca="1">INDIRECT("'" &amp; $A11 &amp; "'!M40",TRUE)</f>
        <v>2.6703954855665568E-2</v>
      </c>
      <c r="H11" s="9">
        <f ca="1">$AA$3/G11</f>
        <v>1.0197792381756676</v>
      </c>
      <c r="I11" s="15">
        <v>5.1999999999999995E-4</v>
      </c>
      <c r="J11" s="9">
        <f t="shared" ca="1" si="2"/>
        <v>1.0203711382623726</v>
      </c>
      <c r="K11" s="9">
        <f t="shared" ca="1" si="3"/>
        <v>1.0208749710719434</v>
      </c>
      <c r="L11" s="9">
        <f t="shared" ca="1" si="4"/>
        <v>1.0198673054528018</v>
      </c>
      <c r="M11" s="5" cm="1">
        <f t="array" aca="1" ref="M11" ca="1">INDIRECT("'" &amp; $A11 &amp; "'!I40",TRUE)</f>
        <v>0.45681190801702298</v>
      </c>
      <c r="N11" s="16">
        <f t="shared" ca="1" si="5"/>
        <v>1.0096788850094489</v>
      </c>
      <c r="O11" s="17">
        <v>1.9900000000000001E-4</v>
      </c>
      <c r="P11" s="16">
        <f t="shared" ca="1" si="6"/>
        <v>1.0097098981201675</v>
      </c>
      <c r="Q11" s="16">
        <f t="shared" ca="1" si="7"/>
        <v>1.0099074050820702</v>
      </c>
      <c r="R11" s="16">
        <f t="shared" ca="1" si="8"/>
        <v>1.0095123911582649</v>
      </c>
      <c r="S11" s="5" cm="1">
        <f t="array" aca="1" ref="S11" ca="1">INDIRECT("'" &amp; $A11 &amp; "'!J40",TRUE)</f>
        <v>0.41998934972351598</v>
      </c>
      <c r="T11" s="16">
        <f t="shared" ca="1" si="9"/>
        <v>1.0044598999863728</v>
      </c>
      <c r="U11" s="17">
        <v>2.7E-4</v>
      </c>
      <c r="V11" s="16">
        <f t="shared" ca="1" si="10"/>
        <v>1.0044875901204278</v>
      </c>
      <c r="W11" s="16">
        <f t="shared" ca="1" si="11"/>
        <v>1.0047543489065998</v>
      </c>
      <c r="X11" s="16">
        <f t="shared" ca="1" si="12"/>
        <v>1.0042208313342558</v>
      </c>
      <c r="Z11" s="3" t="s">
        <v>28</v>
      </c>
      <c r="AA11" s="18" cm="1">
        <f t="array" aca="1" ref="AA11" ca="1">INDIRECT("'" &amp; $Z11 &amp; "'!O40",TRUE)</f>
        <v>6.2125932745377632E-5</v>
      </c>
      <c r="AB11" s="5" cm="1">
        <f t="array" aca="1" ref="AB11" ca="1">INDIRECT("'" &amp; $Z11 &amp; "'!X40",TRUE)</f>
        <v>9.4514313386647092E-2</v>
      </c>
      <c r="AC11" s="5" cm="1">
        <f t="array" aca="1" ref="AC11" ca="1">INDIRECT("'" &amp; $Z11 &amp; "'!Q40",TRUE)</f>
        <v>1.6166848020058775</v>
      </c>
      <c r="AD11" s="5" cm="1">
        <f t="array" aca="1" ref="AD11" ca="1">INDIRECT("'" &amp; $Z11 &amp; "'!R40",TRUE)</f>
        <v>1.4863696599500087</v>
      </c>
      <c r="AE11" s="5" cm="1">
        <f t="array" aca="1" ref="AE11" ca="1">INDIRECT("'" &amp; $Z11 &amp; "'!S40",TRUE)</f>
        <v>3.5390571467287346</v>
      </c>
      <c r="AF11" s="5" cm="1">
        <f t="array" aca="1" ref="AF11" ca="1">INDIRECT("'" &amp; $Z11 &amp; "'!Y40",TRUE)</f>
        <v>2.670606674921322E-2</v>
      </c>
      <c r="AG11" s="9">
        <f ca="1">$AA$3/AF11</f>
        <v>1.0196985948816417</v>
      </c>
      <c r="AH11" s="15">
        <v>5.1999999999999995E-4</v>
      </c>
      <c r="AI11" s="9">
        <f t="shared" ca="1" si="13"/>
        <v>1.0202900949702958</v>
      </c>
      <c r="AJ11" s="9">
        <f t="shared" ca="1" si="14"/>
        <v>1.0207939277798666</v>
      </c>
      <c r="AK11" s="9">
        <f t="shared" ca="1" si="15"/>
        <v>1.019786262160725</v>
      </c>
      <c r="AL11" s="5" cm="1">
        <f t="array" aca="1" ref="AL11" ca="1">INDIRECT("'" &amp; $Z11 &amp; "'!U40",TRUE)</f>
        <v>0.45681264276629774</v>
      </c>
      <c r="AM11" s="16">
        <f t="shared" ca="1" si="16"/>
        <v>1.0096772610158047</v>
      </c>
      <c r="AN11" s="17">
        <v>1.9900000000000001E-4</v>
      </c>
      <c r="AO11" s="16">
        <f t="shared" ca="1" si="17"/>
        <v>1.0097082684474326</v>
      </c>
      <c r="AP11" s="16">
        <f t="shared" ca="1" si="18"/>
        <v>1.0099057754093352</v>
      </c>
      <c r="AQ11" s="16">
        <f t="shared" ca="1" si="19"/>
        <v>1.0095107614855299</v>
      </c>
      <c r="AR11" s="5" cm="1">
        <f t="array" aca="1" ref="AR11" ca="1">INDIRECT("'" &amp; $Z11 &amp; "'!V40",TRUE)</f>
        <v>0.41999031120547725</v>
      </c>
      <c r="AS11" s="16">
        <f t="shared" ca="1" si="20"/>
        <v>1.0044576004807677</v>
      </c>
      <c r="AT11" s="17">
        <v>2.7E-4</v>
      </c>
      <c r="AU11" s="16">
        <f t="shared" ca="1" si="21"/>
        <v>1.0044852820669345</v>
      </c>
      <c r="AV11" s="16">
        <f t="shared" ca="1" si="22"/>
        <v>1.0047520408531065</v>
      </c>
      <c r="AW11" s="16">
        <f t="shared" ca="1" si="23"/>
        <v>1.0042185232807626</v>
      </c>
    </row>
    <row r="12" spans="1:59" x14ac:dyDescent="0.25">
      <c r="A12" s="3" t="s">
        <v>35</v>
      </c>
      <c r="B12" s="5" cm="1">
        <f t="array" aca="1" ref="B12" ca="1">INDIRECT("'" &amp; $A12 &amp; "'!C40",TRUE)</f>
        <v>1.9469857786611001E-5</v>
      </c>
      <c r="C12" s="5" cm="1">
        <f t="array" aca="1" ref="C12" ca="1">INDIRECT("'" &amp; $A12 &amp; "'!D40",TRUE)</f>
        <v>9.5487509721671596E-2</v>
      </c>
      <c r="D12" s="5" cm="1">
        <f t="array" aca="1" ref="D12" ca="1">INDIRECT("'" &amp; $A12 &amp; "'!E40",TRUE)</f>
        <v>1.63415780978311</v>
      </c>
      <c r="E12" s="5" cm="1">
        <f t="array" aca="1" ref="E12" ca="1">INDIRECT("'" &amp; $A12 &amp; "'!F40",TRUE)</f>
        <v>1.5024372542091899</v>
      </c>
      <c r="F12" s="5" cm="1">
        <f t="array" aca="1" ref="F12" ca="1">INDIRECT("'" &amp; $A12 &amp; "'!G40",TRUE)</f>
        <v>3.57780794599427</v>
      </c>
      <c r="G12" s="14" cm="1">
        <f t="array" aca="1" ref="G12" ca="1">INDIRECT("'" &amp; $A12 &amp; "'!M40",TRUE)</f>
        <v>2.668758598781059E-2</v>
      </c>
      <c r="H12" s="9">
        <f ca="1">$AA$3/G12</f>
        <v>1.0204047211848304</v>
      </c>
      <c r="I12" s="15">
        <v>4.8099999999999998E-4</v>
      </c>
      <c r="J12" s="9">
        <f ca="1">$H$13</f>
        <v>1.0203711382623726</v>
      </c>
      <c r="K12" s="9">
        <f t="shared" ca="1" si="3"/>
        <v>1.0208749710719434</v>
      </c>
      <c r="L12" s="9">
        <f t="shared" ca="1" si="4"/>
        <v>1.0198673054528018</v>
      </c>
      <c r="M12" s="5" cm="1">
        <f t="array" aca="1" ref="M12" ca="1">INDIRECT("'" &amp; $A12 &amp; "'!I40",TRUE)</f>
        <v>0.45674865108713503</v>
      </c>
      <c r="N12" s="16">
        <f t="shared" ca="1" si="5"/>
        <v>1.0098187194376107</v>
      </c>
      <c r="O12" s="17">
        <v>1.9699999999999999E-4</v>
      </c>
      <c r="P12" s="16">
        <f t="shared" ca="1" si="6"/>
        <v>1.0097098981201675</v>
      </c>
      <c r="Q12" s="16">
        <f t="shared" ca="1" si="7"/>
        <v>1.0099074050820702</v>
      </c>
      <c r="R12" s="16">
        <f t="shared" ca="1" si="8"/>
        <v>1.0095123911582649</v>
      </c>
      <c r="S12" s="5" cm="1">
        <f t="array" aca="1" ref="S12" ca="1">INDIRECT("'" &amp; $A12 &amp; "'!J40",TRUE)</f>
        <v>0.41993270124210802</v>
      </c>
      <c r="T12" s="16">
        <f t="shared" ca="1" si="9"/>
        <v>1.004595400574446</v>
      </c>
      <c r="U12" s="17">
        <v>2.6600000000000001E-4</v>
      </c>
      <c r="V12" s="16">
        <f t="shared" ca="1" si="10"/>
        <v>1.0044875901204278</v>
      </c>
      <c r="W12" s="16">
        <f t="shared" ca="1" si="11"/>
        <v>1.0047543489065998</v>
      </c>
      <c r="X12" s="16">
        <f t="shared" ca="1" si="12"/>
        <v>1.0042208313342558</v>
      </c>
      <c r="Z12" s="3" t="s">
        <v>35</v>
      </c>
      <c r="AA12" s="18" cm="1">
        <f t="array" aca="1" ref="AA12" ca="1">INDIRECT("'" &amp; $Z12 &amp; "'!O40",TRUE)</f>
        <v>2.5619817333876632E-5</v>
      </c>
      <c r="AB12" s="5" cm="1">
        <f t="array" aca="1" ref="AB12" ca="1">INDIRECT("'" &amp; $Z12 &amp; "'!X40",TRUE)</f>
        <v>9.5487550394452295E-2</v>
      </c>
      <c r="AC12" s="5" cm="1">
        <f t="array" aca="1" ref="AC12" ca="1">INDIRECT("'" &amp; $Z12 &amp; "'!Q40",TRUE)</f>
        <v>1.6341106579950662</v>
      </c>
      <c r="AD12" s="5" cm="1">
        <f t="array" aca="1" ref="AD12" ca="1">INDIRECT("'" &amp; $Z12 &amp; "'!R40",TRUE)</f>
        <v>1.5023949152089424</v>
      </c>
      <c r="AE12" s="5" cm="1">
        <f t="array" aca="1" ref="AE12" ca="1">INDIRECT("'" &amp; $Z12 &amp; "'!S40",TRUE)</f>
        <v>3.5776990348840387</v>
      </c>
      <c r="AF12" s="5" cm="1">
        <f t="array" aca="1" ref="AF12" ca="1">INDIRECT("'" &amp; $Z12 &amp; "'!Y40",TRUE)</f>
        <v>2.6689674464012297E-2</v>
      </c>
      <c r="AG12" s="9">
        <f ca="1">$AA$3/AF12</f>
        <v>1.0203248741646214</v>
      </c>
      <c r="AH12" s="15">
        <v>4.8099999999999998E-4</v>
      </c>
      <c r="AI12" s="9">
        <f t="shared" ca="1" si="13"/>
        <v>1.0202900949702958</v>
      </c>
      <c r="AJ12" s="9">
        <f t="shared" ca="1" si="14"/>
        <v>1.0207939277798666</v>
      </c>
      <c r="AK12" s="9">
        <f t="shared" ca="1" si="15"/>
        <v>1.019786262160725</v>
      </c>
      <c r="AL12" s="5" cm="1">
        <f t="array" aca="1" ref="AL12" ca="1">INDIRECT("'" &amp; $Z12 &amp; "'!U40",TRUE)</f>
        <v>0.45674937595515547</v>
      </c>
      <c r="AM12" s="16">
        <f t="shared" ca="1" si="16"/>
        <v>1.0098171168403556</v>
      </c>
      <c r="AN12" s="17">
        <v>1.9699999999999999E-4</v>
      </c>
      <c r="AO12" s="16">
        <f t="shared" ca="1" si="17"/>
        <v>1.0097082684474326</v>
      </c>
      <c r="AP12" s="16">
        <f t="shared" ca="1" si="18"/>
        <v>1.0099057754093352</v>
      </c>
      <c r="AQ12" s="16">
        <f t="shared" ca="1" si="19"/>
        <v>1.0095107614855299</v>
      </c>
      <c r="AR12" s="5" cm="1">
        <f t="array" aca="1" ref="AR12" ca="1">INDIRECT("'" &amp; $Z12 &amp; "'!V40",TRUE)</f>
        <v>0.41993365060112386</v>
      </c>
      <c r="AS12" s="16">
        <f t="shared" ca="1" si="20"/>
        <v>1.0045931294497112</v>
      </c>
      <c r="AT12" s="17">
        <v>2.6600000000000001E-4</v>
      </c>
      <c r="AU12" s="16">
        <f t="shared" ca="1" si="21"/>
        <v>1.0044852820669345</v>
      </c>
      <c r="AV12" s="16">
        <f t="shared" ca="1" si="22"/>
        <v>1.0047520408531065</v>
      </c>
      <c r="AW12" s="16">
        <f t="shared" ca="1" si="23"/>
        <v>1.0042185232807626</v>
      </c>
    </row>
    <row r="13" spans="1:59" x14ac:dyDescent="0.25">
      <c r="A13" s="3" t="s">
        <v>2</v>
      </c>
      <c r="B13" s="8">
        <f t="shared" ref="B13:T13" ca="1" si="24">AVERAGE(B9:B12)</f>
        <v>3.2118943823241777E-5</v>
      </c>
      <c r="C13" s="8">
        <f t="shared" ca="1" si="24"/>
        <v>9.4096523412039945E-2</v>
      </c>
      <c r="D13" s="8">
        <f t="shared" ca="1" si="24"/>
        <v>1.6104178540223999</v>
      </c>
      <c r="E13" s="8">
        <f t="shared" ca="1" si="24"/>
        <v>1.480610516375465</v>
      </c>
      <c r="F13" s="8">
        <f t="shared" ca="1" si="24"/>
        <v>3.5254526269215445</v>
      </c>
      <c r="G13" s="8">
        <f t="shared" ca="1" si="24"/>
        <v>2.6688468888851957E-2</v>
      </c>
      <c r="H13" s="19">
        <f t="shared" ca="1" si="24"/>
        <v>1.0203711382623726</v>
      </c>
      <c r="I13" s="19">
        <f>SQRT(SUMSQ(I9:I12)/COUNT(I9:I12))</f>
        <v>5.0383280957079404E-4</v>
      </c>
      <c r="J13" s="19"/>
      <c r="K13" s="19"/>
      <c r="L13" s="19"/>
      <c r="M13" s="8">
        <f t="shared" ca="1" si="24"/>
        <v>0.45679787888211848</v>
      </c>
      <c r="N13" s="20">
        <f t="shared" ca="1" si="24"/>
        <v>1.0097098981201675</v>
      </c>
      <c r="O13" s="19">
        <f>SQRT(SUMSQ(O9:O12)/COUNT(O9:O12))</f>
        <v>1.9750696190261243E-4</v>
      </c>
      <c r="P13" s="20"/>
      <c r="Q13" s="20"/>
      <c r="R13" s="20"/>
      <c r="S13" s="8">
        <f t="shared" ca="1" si="24"/>
        <v>0.41997777410253956</v>
      </c>
      <c r="T13" s="20">
        <f t="shared" ca="1" si="24"/>
        <v>1.0044875901204278</v>
      </c>
      <c r="U13" s="19">
        <f>SQRT(SUMSQ(U9:U12)/COUNT(U9:U12))</f>
        <v>2.6675878617207717E-4</v>
      </c>
      <c r="V13" s="20"/>
      <c r="W13" s="20"/>
      <c r="X13" s="4"/>
      <c r="AA13" s="8">
        <f t="shared" ref="AA13:AS13" ca="1" si="25">AVERAGE(AA9:AA12)</f>
        <v>3.8268903370507285E-5</v>
      </c>
      <c r="AB13" s="8">
        <f t="shared" ca="1" si="25"/>
        <v>9.4093625776844561E-2</v>
      </c>
      <c r="AC13" s="8">
        <f t="shared" ca="1" si="25"/>
        <v>1.6103707022343521</v>
      </c>
      <c r="AD13" s="8">
        <f t="shared" ca="1" si="25"/>
        <v>1.4805681773752148</v>
      </c>
      <c r="AE13" s="8">
        <f t="shared" ca="1" si="25"/>
        <v>3.5253437158113101</v>
      </c>
      <c r="AF13" s="8">
        <f t="shared" ca="1" si="25"/>
        <v>2.6690588790033408E-2</v>
      </c>
      <c r="AG13" s="19">
        <f t="shared" ca="1" si="25"/>
        <v>1.0202900949702958</v>
      </c>
      <c r="AH13" s="19">
        <f>SQRT(SUMSQ(AH9:AH12)/COUNT(AH9:AH12))</f>
        <v>5.0383280957079404E-4</v>
      </c>
      <c r="AI13" s="19"/>
      <c r="AJ13" s="19"/>
      <c r="AK13" s="19"/>
      <c r="AL13" s="8">
        <f t="shared" ca="1" si="25"/>
        <v>0.45679861615643774</v>
      </c>
      <c r="AM13" s="20">
        <f t="shared" ca="1" si="25"/>
        <v>1.0097082684474326</v>
      </c>
      <c r="AN13" s="19">
        <f>SQRT(SUMSQ(AN9:AN12)/COUNT(AN9:AN12))</f>
        <v>1.9750696190261243E-4</v>
      </c>
      <c r="AO13" s="20"/>
      <c r="AP13" s="20"/>
      <c r="AQ13" s="20"/>
      <c r="AR13" s="8">
        <f t="shared" ca="1" si="25"/>
        <v>0.4199787391066313</v>
      </c>
      <c r="AS13" s="20">
        <f t="shared" ca="1" si="25"/>
        <v>1.0044852820669345</v>
      </c>
      <c r="AT13" s="19">
        <f>SQRT(SUMSQ(AT9:AT12)/COUNT(AT9:AT12))</f>
        <v>2.6675878617207717E-4</v>
      </c>
      <c r="AU13" s="4"/>
      <c r="AV13" s="4"/>
      <c r="AW13" s="4"/>
    </row>
    <row r="14" spans="1:59" x14ac:dyDescent="0.25">
      <c r="B14" s="10">
        <f t="shared" ref="B14:S14" ca="1" si="26">STDEV(B9:B12)/B13</f>
        <v>0.61622504040581294</v>
      </c>
      <c r="C14" s="21">
        <f t="shared" ca="1" si="26"/>
        <v>1.1925992462835044E-2</v>
      </c>
      <c r="D14" s="21">
        <f t="shared" ca="1" si="26"/>
        <v>1.1675558761806325E-2</v>
      </c>
      <c r="E14" s="21">
        <f t="shared" ca="1" si="26"/>
        <v>1.1672779321961115E-2</v>
      </c>
      <c r="F14" s="21">
        <f t="shared" ca="1" si="26"/>
        <v>1.1739330407991803E-2</v>
      </c>
      <c r="G14" s="22">
        <f t="shared" ca="1" si="26"/>
        <v>4.7661488055034736E-4</v>
      </c>
      <c r="H14" s="23"/>
      <c r="I14" s="23">
        <f ca="1">I13/H13</f>
        <v>4.9377406972603071E-4</v>
      </c>
      <c r="J14" s="23"/>
      <c r="K14" s="23"/>
      <c r="L14" s="23"/>
      <c r="M14" s="24">
        <f t="shared" ca="1" si="26"/>
        <v>7.217051777770291E-5</v>
      </c>
      <c r="N14" s="25"/>
      <c r="O14" s="23">
        <f ca="1">O13/N13</f>
        <v>1.9560763172701584E-4</v>
      </c>
      <c r="P14" s="25"/>
      <c r="Q14" s="25"/>
      <c r="R14" s="25"/>
      <c r="S14" s="24">
        <f t="shared" ca="1" si="26"/>
        <v>7.9380605987421852E-5</v>
      </c>
      <c r="T14" s="25"/>
      <c r="U14" s="23">
        <f ca="1">U13/T13</f>
        <v>2.6556703019108035E-4</v>
      </c>
      <c r="V14" s="25"/>
      <c r="W14" s="25"/>
      <c r="X14" s="4"/>
      <c r="AA14" s="10">
        <f t="shared" ref="AA14:AR14" ca="1" si="27">STDEV(AA9:AA12)/AA13</f>
        <v>0.51719531295800358</v>
      </c>
      <c r="AB14" s="21">
        <f t="shared" ca="1" si="27"/>
        <v>1.1922975073657771E-2</v>
      </c>
      <c r="AC14" s="21">
        <f t="shared" ca="1" si="27"/>
        <v>1.1675900623138251E-2</v>
      </c>
      <c r="AD14" s="21">
        <f t="shared" ca="1" si="27"/>
        <v>1.1673113122062767E-2</v>
      </c>
      <c r="AE14" s="21">
        <f t="shared" ca="1" si="27"/>
        <v>1.1739693080007125E-2</v>
      </c>
      <c r="AF14" s="22">
        <f t="shared" ca="1" si="27"/>
        <v>4.7624496218396614E-4</v>
      </c>
      <c r="AG14" s="23"/>
      <c r="AH14" s="23">
        <f ca="1">AH13/AG13</f>
        <v>4.9381329099883338E-4</v>
      </c>
      <c r="AI14" s="23"/>
      <c r="AJ14" s="23"/>
      <c r="AK14" s="23"/>
      <c r="AL14" s="24">
        <f t="shared" ca="1" si="27"/>
        <v>7.218908997462154E-5</v>
      </c>
      <c r="AM14" s="25"/>
      <c r="AN14" s="9">
        <f ca="1">AN13/AM13</f>
        <v>1.9560794743842888E-4</v>
      </c>
      <c r="AO14" s="25"/>
      <c r="AP14" s="25"/>
      <c r="AQ14" s="25"/>
      <c r="AR14" s="24">
        <f t="shared" ca="1" si="27"/>
        <v>7.9405264577123139E-5</v>
      </c>
      <c r="AS14" s="25"/>
      <c r="AT14" s="9">
        <f ca="1">AT13/AS13</f>
        <v>2.6556764039704618E-4</v>
      </c>
      <c r="AU14" s="4"/>
      <c r="AV14" s="4"/>
      <c r="AW14" s="4"/>
    </row>
    <row r="15" spans="1:59" x14ac:dyDescent="0.25">
      <c r="B15" s="10"/>
      <c r="C15" s="21"/>
      <c r="D15" s="21"/>
      <c r="E15" s="21"/>
      <c r="F15" s="21"/>
      <c r="G15" s="26"/>
      <c r="H15" s="27"/>
      <c r="I15" s="27"/>
      <c r="J15" s="26"/>
      <c r="K15" s="26"/>
      <c r="L15" s="26"/>
      <c r="M15" s="26"/>
      <c r="N15" s="27"/>
      <c r="O15" s="27"/>
      <c r="P15" s="26"/>
      <c r="Q15" s="26"/>
      <c r="R15" s="26"/>
      <c r="S15" s="26"/>
      <c r="T15" s="27"/>
      <c r="U15" s="27"/>
      <c r="V15" s="26"/>
      <c r="W15" s="26"/>
      <c r="X15" s="4"/>
      <c r="AA15" s="10"/>
      <c r="AB15" s="21"/>
      <c r="AC15" s="5"/>
      <c r="AD15" s="21"/>
      <c r="AE15" s="21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U15" s="4"/>
      <c r="AV15" s="4"/>
      <c r="AW15" s="4"/>
    </row>
    <row r="16" spans="1:59" x14ac:dyDescent="0.25">
      <c r="B16" s="10"/>
      <c r="C16" s="21"/>
      <c r="D16" s="21"/>
      <c r="E16" s="21"/>
      <c r="F16" s="21"/>
      <c r="G16" s="28"/>
      <c r="H16" s="29"/>
      <c r="I16" s="29"/>
      <c r="J16" s="28"/>
      <c r="K16" s="28"/>
      <c r="L16" s="28"/>
      <c r="M16" s="28"/>
      <c r="N16" s="29"/>
      <c r="O16" s="29"/>
      <c r="P16" s="28"/>
      <c r="Q16" s="28"/>
      <c r="R16" s="28"/>
      <c r="S16" s="28"/>
      <c r="T16" s="29"/>
      <c r="U16" s="29"/>
      <c r="V16" s="28"/>
      <c r="W16" s="28"/>
      <c r="X16" s="4"/>
      <c r="AA16" s="10"/>
      <c r="AB16" s="21"/>
      <c r="AC16" s="5"/>
      <c r="AD16" s="21"/>
      <c r="AE16" s="21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U16" s="4"/>
      <c r="AV16" s="4"/>
      <c r="AW16" s="4"/>
    </row>
    <row r="17" spans="1:49" x14ac:dyDescent="0.25">
      <c r="J17" s="4"/>
      <c r="K17" s="4"/>
      <c r="L17" s="4"/>
      <c r="P17" s="4"/>
      <c r="Q17" s="4"/>
      <c r="R17" s="4"/>
      <c r="V17" s="4"/>
      <c r="W17" s="4"/>
      <c r="X17" s="4"/>
      <c r="AI17" s="4"/>
      <c r="AJ17" s="4"/>
      <c r="AK17" s="4"/>
      <c r="AO17" s="4"/>
      <c r="AP17" s="4"/>
      <c r="AQ17" s="4"/>
      <c r="AU17" s="4"/>
      <c r="AV17" s="4"/>
      <c r="AW17" s="4"/>
    </row>
    <row r="18" spans="1:49" x14ac:dyDescent="0.25">
      <c r="A18" s="3" t="s">
        <v>5</v>
      </c>
      <c r="B18" s="18" cm="1">
        <f t="array" aca="1" ref="B18" ca="1">INDIRECT("'" &amp; $A18 &amp; "'!C40",TRUE)</f>
        <v>2.4182649886925101E-5</v>
      </c>
      <c r="C18" s="5" cm="1">
        <f t="array" aca="1" ref="C18" ca="1">INDIRECT("'" &amp; $A18 &amp; "'!D40",TRUE)</f>
        <v>5.7849438830992202E-2</v>
      </c>
      <c r="D18" s="5" cm="1">
        <f t="array" aca="1" ref="D18" ca="1">INDIRECT("'" &amp; $A18 &amp; "'!E40",TRUE)</f>
        <v>0.99004933340173895</v>
      </c>
      <c r="E18" s="5" cm="1">
        <f t="array" aca="1" ref="E18" ca="1">INDIRECT("'" &amp; $A18 &amp; "'!F40",TRUE)</f>
        <v>0.91025848411727195</v>
      </c>
      <c r="F18" s="5" cm="1">
        <f t="array" aca="1" ref="F18" ca="1">INDIRECT("'" &amp; $A18 &amp; "'!G40",TRUE)</f>
        <v>2.1675812838389898</v>
      </c>
      <c r="G18" s="14" cm="1">
        <f t="array" aca="1" ref="G18" ca="1">INDIRECT("'" &amp; $A18 &amp; "'!M40",TRUE)</f>
        <v>2.6685873507302393E-2</v>
      </c>
      <c r="H18" s="9">
        <f ca="1">$AA$3/G18</f>
        <v>1.0204702023913956</v>
      </c>
      <c r="I18" s="15">
        <v>7.8600000000000002E-4</v>
      </c>
      <c r="J18" s="9">
        <f ca="1">$H$22</f>
        <v>1.0200509725985671</v>
      </c>
      <c r="K18" s="9">
        <f ca="1">J18+I$22</f>
        <v>1.0207006590614089</v>
      </c>
      <c r="L18" s="9">
        <f ca="1">J18-I$22</f>
        <v>1.0194012861357253</v>
      </c>
      <c r="M18" s="5" cm="1">
        <f t="array" aca="1" ref="M18" ca="1">INDIRECT("'" &amp; $A18 &amp; "'!I40",TRUE)</f>
        <v>0.45675293273829198</v>
      </c>
      <c r="N18" s="16">
        <f ca="1">$AB$3/M18</f>
        <v>1.0098092532882366</v>
      </c>
      <c r="O18" s="17">
        <v>1.94E-4</v>
      </c>
      <c r="P18" s="16">
        <f ca="1">$N$22</f>
        <v>1.0096858945034834</v>
      </c>
      <c r="Q18" s="16">
        <f ca="1">P18+O$22</f>
        <v>1.0098824078618081</v>
      </c>
      <c r="R18" s="16">
        <f ca="1">P18-O$22</f>
        <v>1.0094893811451588</v>
      </c>
      <c r="S18" s="5" cm="1">
        <f t="array" aca="1" ref="S18" ca="1">INDIRECT("'" &amp; $A18 &amp; "'!J40",TRUE)</f>
        <v>0.41994166614690998</v>
      </c>
      <c r="T18" s="16">
        <f ca="1">$AC$3/S18</f>
        <v>1.0045739544954861</v>
      </c>
      <c r="U18" s="17">
        <v>2.7099999999999997E-4</v>
      </c>
      <c r="V18" s="16">
        <f ca="1">$T$22</f>
        <v>1.0044828484378296</v>
      </c>
      <c r="W18" s="16">
        <f ca="1">V18+U$22</f>
        <v>1.0047531098853208</v>
      </c>
      <c r="X18" s="16">
        <f ca="1">V18-U$22</f>
        <v>1.0042125869903384</v>
      </c>
      <c r="Z18" s="3" t="s">
        <v>5</v>
      </c>
      <c r="AA18" s="18" cm="1">
        <f t="array" aca="1" ref="AA18" ca="1">INDIRECT("'" &amp; $Z18 &amp; "'!O40",TRUE)</f>
        <v>3.0332609434190732E-5</v>
      </c>
      <c r="AB18" s="5" cm="1">
        <f t="array" aca="1" ref="AB18" ca="1">INDIRECT("'" &amp; $Z18 &amp; "'!X40",TRUE)</f>
        <v>5.7848384420771726E-2</v>
      </c>
      <c r="AC18" s="5" cm="1">
        <f t="array" aca="1" ref="AC18" ca="1">INDIRECT("'" &amp; $Z18 &amp; "'!Q40",TRUE)</f>
        <v>0.99000218161368991</v>
      </c>
      <c r="AD18" s="5" cm="1">
        <f t="array" aca="1" ref="AD18" ca="1">INDIRECT("'" &amp; $Z18 &amp; "'!R40",TRUE)</f>
        <v>0.91021614511702198</v>
      </c>
      <c r="AE18" s="5" cm="1">
        <f t="array" aca="1" ref="AE18" ca="1">INDIRECT("'" &amp; $Z18 &amp; "'!S40",TRUE)</f>
        <v>2.1674723727287537</v>
      </c>
      <c r="AF18" s="5" cm="1">
        <f t="array" aca="1" ref="AF18" ca="1">INDIRECT("'" &amp; $Z18 &amp; "'!Y40",TRUE)</f>
        <v>2.6689320695000122E-2</v>
      </c>
      <c r="AG18" s="9">
        <f ca="1">$AA$3/AF18</f>
        <v>1.0203383986498249</v>
      </c>
      <c r="AH18" s="15">
        <v>7.8600000000000002E-4</v>
      </c>
      <c r="AI18" s="9">
        <f ca="1">$AG$22</f>
        <v>1.0199356499513139</v>
      </c>
      <c r="AJ18" s="9">
        <f ca="1">AI18+AH$22</f>
        <v>1.0205844692636035</v>
      </c>
      <c r="AK18" s="9">
        <f ca="1">AI18-AH$22</f>
        <v>1.0192868306390244</v>
      </c>
      <c r="AL18" s="5" cm="1">
        <f t="array" aca="1" ref="AL18" ca="1">INDIRECT("'" &amp; $Z18 &amp; "'!U40",TRUE)</f>
        <v>0.45675412940987298</v>
      </c>
      <c r="AM18" s="16">
        <f ca="1">$AB$3/AL18</f>
        <v>1.0098066076415793</v>
      </c>
      <c r="AN18" s="17">
        <v>1.94E-4</v>
      </c>
      <c r="AO18" s="16">
        <f ca="1">$AM$22</f>
        <v>1.0096902916326735</v>
      </c>
      <c r="AP18" s="16">
        <f ca="1">AO18+AN$22</f>
        <v>1.0098865510273531</v>
      </c>
      <c r="AQ18" s="16">
        <f ca="1">AO18-AN$22</f>
        <v>1.0094940322379939</v>
      </c>
      <c r="AR18" s="5" cm="1">
        <f t="array" aca="1" ref="AR18" ca="1">INDIRECT("'" &amp; $Z18 &amp; "'!V40",TRUE)</f>
        <v>0.41994323358637509</v>
      </c>
      <c r="AS18" s="16">
        <f ca="1">$AC$3/AR18</f>
        <v>1.0045702049199818</v>
      </c>
      <c r="AT18" s="17">
        <v>2.7099999999999997E-4</v>
      </c>
      <c r="AU18" s="16">
        <f ca="1">$AS$22</f>
        <v>1.0044791704466387</v>
      </c>
      <c r="AV18" s="16">
        <f ca="1">AU18+AT$22</f>
        <v>1.0047494318941299</v>
      </c>
      <c r="AW18" s="16">
        <f ca="1">AU18-AT$22</f>
        <v>1.0042089089991475</v>
      </c>
    </row>
    <row r="19" spans="1:49" x14ac:dyDescent="0.25">
      <c r="A19" s="3" t="s">
        <v>16</v>
      </c>
      <c r="B19" s="18" cm="1">
        <f t="array" aca="1" ref="B19" ca="1">INDIRECT("'" &amp; $A19 &amp; "'!C40",TRUE)</f>
        <v>-1.64115909601651E-5</v>
      </c>
      <c r="C19" s="5" cm="1">
        <f t="array" aca="1" ref="C19" ca="1">INDIRECT("'" &amp; $A19 &amp; "'!D40",TRUE)</f>
        <v>5.7637733356335603E-2</v>
      </c>
      <c r="D19" s="5" cm="1">
        <f t="array" aca="1" ref="D19" ca="1">INDIRECT("'" &amp; $A19 &amp; "'!E40",TRUE)</f>
        <v>0.98649576065049505</v>
      </c>
      <c r="E19" s="5" cm="1">
        <f t="array" aca="1" ref="E19" ca="1">INDIRECT("'" &amp; $A19 &amp; "'!F40",TRUE)</f>
        <v>0.90700422241438206</v>
      </c>
      <c r="F19" s="5" cm="1">
        <f t="array" aca="1" ref="F19" ca="1">INDIRECT("'" &amp; $A19 &amp; "'!G40",TRUE)</f>
        <v>2.1593602581772999</v>
      </c>
      <c r="G19" s="14" cm="1">
        <f t="array" aca="1" ref="G19" ca="1">INDIRECT("'" &amp; $A19 &amp; "'!M40",TRUE)</f>
        <v>2.6693761158692226E-2</v>
      </c>
      <c r="H19" s="9">
        <f ca="1">$AA$3/G19</f>
        <v>1.0201686670190544</v>
      </c>
      <c r="I19" s="15">
        <v>5.6499999999999996E-4</v>
      </c>
      <c r="J19" s="9">
        <f t="shared" ref="J19:J21" ca="1" si="28">$H$22</f>
        <v>1.0200509725985671</v>
      </c>
      <c r="K19" s="9">
        <f t="shared" ref="K19:K21" ca="1" si="29">J19+I$22</f>
        <v>1.0207006590614089</v>
      </c>
      <c r="L19" s="9">
        <f t="shared" ref="L19:L20" ca="1" si="30">J19-I$22</f>
        <v>1.0194012861357253</v>
      </c>
      <c r="M19" s="5" cm="1">
        <f t="array" aca="1" ref="M19" ca="1">INDIRECT("'" &amp; $A19 &amp; "'!I40",TRUE)</f>
        <v>0.45684574588668803</v>
      </c>
      <c r="N19" s="16">
        <f t="shared" ref="N19:N21" ca="1" si="31">$AB$3/M19</f>
        <v>1.0096040996298714</v>
      </c>
      <c r="O19" s="17">
        <v>2.0000000000000001E-4</v>
      </c>
      <c r="P19" s="16">
        <f t="shared" ref="P19:P21" ca="1" si="32">$N$22</f>
        <v>1.0096858945034834</v>
      </c>
      <c r="Q19" s="16">
        <f t="shared" ref="Q19:Q21" ca="1" si="33">P19+O$22</f>
        <v>1.0098824078618081</v>
      </c>
      <c r="R19" s="16">
        <f t="shared" ref="R19:R21" ca="1" si="34">P19-O$22</f>
        <v>1.0094893811451588</v>
      </c>
      <c r="S19" s="5" cm="1">
        <f t="array" aca="1" ref="S19" ca="1">INDIRECT("'" &amp; $A19 &amp; "'!J40",TRUE)</f>
        <v>0.42003357965442101</v>
      </c>
      <c r="T19" s="16">
        <f t="shared" ref="T19:T21" ca="1" si="35">$AC$3/S19</f>
        <v>1.004354129414387</v>
      </c>
      <c r="U19" s="17">
        <v>2.6600000000000001E-4</v>
      </c>
      <c r="V19" s="16">
        <f t="shared" ref="V19:V21" ca="1" si="36">$T$22</f>
        <v>1.0044828484378296</v>
      </c>
      <c r="W19" s="16">
        <f t="shared" ref="W19:W21" ca="1" si="37">V19+U$22</f>
        <v>1.0047531098853208</v>
      </c>
      <c r="X19" s="16">
        <f t="shared" ref="X19:X21" ca="1" si="38">V19-U$22</f>
        <v>1.0042125869903384</v>
      </c>
      <c r="Z19" s="3" t="s">
        <v>16</v>
      </c>
      <c r="AA19" s="18" cm="1">
        <f t="array" aca="1" ref="AA19" ca="1">INDIRECT("'" &amp; $Z19 &amp; "'!O40",TRUE)</f>
        <v>3.2520051674526791E-6</v>
      </c>
      <c r="AB19" s="5" cm="1">
        <f t="array" aca="1" ref="AB19" ca="1">INDIRECT("'" &amp; $Z19 &amp; "'!X40",TRUE)</f>
        <v>5.7642971986093486E-2</v>
      </c>
      <c r="AC19" s="5" cm="1">
        <f t="array" aca="1" ref="AC19" ca="1">INDIRECT("'" &amp; $Z19 &amp; "'!Q40",TRUE)</f>
        <v>0.9864486088624449</v>
      </c>
      <c r="AD19" s="5" cm="1">
        <f t="array" aca="1" ref="AD19" ca="1">INDIRECT("'" &amp; $Z19 &amp; "'!R40",TRUE)</f>
        <v>0.90696188341413198</v>
      </c>
      <c r="AE19" s="5" cm="1">
        <f t="array" aca="1" ref="AE19" ca="1">INDIRECT("'" &amp; $Z19 &amp; "'!S40",TRUE)</f>
        <v>2.1592513470670673</v>
      </c>
      <c r="AF19" s="5" cm="1">
        <f t="array" aca="1" ref="AF19" ca="1">INDIRECT("'" &amp; $Z19 &amp; "'!Y40",TRUE)</f>
        <v>2.6695783195543672E-2</v>
      </c>
      <c r="AG19" s="9">
        <f ca="1">$AA$3/AF19</f>
        <v>1.0200913956903095</v>
      </c>
      <c r="AH19" s="15">
        <v>5.6099999999999998E-4</v>
      </c>
      <c r="AI19" s="9">
        <f t="shared" ref="AI19:AI21" ca="1" si="39">$AG$22</f>
        <v>1.0199356499513139</v>
      </c>
      <c r="AJ19" s="9">
        <f t="shared" ref="AJ19:AJ21" ca="1" si="40">AI19+AH$22</f>
        <v>1.0205844692636035</v>
      </c>
      <c r="AK19" s="9">
        <f t="shared" ref="AK19:AK21" ca="1" si="41">AI19-AH$22</f>
        <v>1.0192868306390244</v>
      </c>
      <c r="AL19" s="5" cm="1">
        <f t="array" aca="1" ref="AL19" ca="1">INDIRECT("'" &amp; $Z19 &amp; "'!U40",TRUE)</f>
        <v>0.45683429134643017</v>
      </c>
      <c r="AM19" s="16">
        <f t="shared" ref="AM19:AM21" ca="1" si="42">$AB$3/AL19</f>
        <v>1.0096294141717586</v>
      </c>
      <c r="AN19" s="17">
        <v>1.9900000000000001E-4</v>
      </c>
      <c r="AO19" s="16">
        <f t="shared" ref="AO19:AO21" ca="1" si="43">$AM$22</f>
        <v>1.0096902916326735</v>
      </c>
      <c r="AP19" s="16">
        <f t="shared" ref="AP19:AP21" ca="1" si="44">AO19+AN$22</f>
        <v>1.0098865510273531</v>
      </c>
      <c r="AQ19" s="16">
        <f t="shared" ref="AQ19:AQ21" ca="1" si="45">AO19-AN$22</f>
        <v>1.0094940322379939</v>
      </c>
      <c r="AR19" s="5" cm="1">
        <f t="array" aca="1" ref="AR19" ca="1">INDIRECT("'" &amp; $Z19 &amp; "'!V40",TRUE)</f>
        <v>0.42003515788843604</v>
      </c>
      <c r="AS19" s="16">
        <f t="shared" ref="AS19:AS21" ca="1" si="46">$AC$3/AR19</f>
        <v>1.0043503556687365</v>
      </c>
      <c r="AT19" s="17">
        <v>2.6600000000000001E-4</v>
      </c>
      <c r="AU19" s="16">
        <f t="shared" ref="AU19:AU21" ca="1" si="47">$AS$22</f>
        <v>1.0044791704466387</v>
      </c>
      <c r="AV19" s="16">
        <f t="shared" ref="AV19:AV21" ca="1" si="48">AU19+AT$22</f>
        <v>1.0047494318941299</v>
      </c>
      <c r="AW19" s="16">
        <f t="shared" ref="AW19:AW21" ca="1" si="49">AU19-AT$22</f>
        <v>1.0042089089991475</v>
      </c>
    </row>
    <row r="20" spans="1:49" x14ac:dyDescent="0.25">
      <c r="A20" s="3" t="s">
        <v>27</v>
      </c>
      <c r="B20" s="5" cm="1">
        <f t="array" aca="1" ref="B20" ca="1">INDIRECT("'" &amp; $A20 &amp; "'!C40",TRUE)</f>
        <v>2.9428743038726E-5</v>
      </c>
      <c r="C20" s="5" cm="1">
        <f t="array" aca="1" ref="C20" ca="1">INDIRECT("'" &amp; $A20 &amp; "'!D40",TRUE)</f>
        <v>6.0203207549531797E-2</v>
      </c>
      <c r="D20" s="5" cm="1">
        <f t="array" aca="1" ref="D20" ca="1">INDIRECT("'" &amp; $A20 &amp; "'!E40",TRUE)</f>
        <v>1.02965405225184</v>
      </c>
      <c r="E20" s="5" cm="1">
        <f t="array" aca="1" ref="E20" ca="1">INDIRECT("'" &amp; $A20 &amp; "'!F40",TRUE)</f>
        <v>0.94666778393076001</v>
      </c>
      <c r="F20" s="5" cm="1">
        <f t="array" aca="1" ref="F20" ca="1">INDIRECT("'" &amp; $A20 &amp; "'!G40",TRUE)</f>
        <v>2.2540727292705798</v>
      </c>
      <c r="G20" s="14" cm="1">
        <f t="array" aca="1" ref="G20" ca="1">INDIRECT("'" &amp; $A20 &amp; "'!M40",TRUE)</f>
        <v>2.6705724706687473E-2</v>
      </c>
      <c r="H20" s="9">
        <f ca="1">$AA$3/G20</f>
        <v>1.0197116550133822</v>
      </c>
      <c r="I20" s="15">
        <v>6.8199999999999999E-4</v>
      </c>
      <c r="J20" s="9">
        <f t="shared" ca="1" si="28"/>
        <v>1.0200509725985671</v>
      </c>
      <c r="K20" s="9">
        <f t="shared" ca="1" si="29"/>
        <v>1.0207006590614089</v>
      </c>
      <c r="L20" s="9">
        <f t="shared" ca="1" si="30"/>
        <v>1.0194012861357253</v>
      </c>
      <c r="M20" s="5" cm="1">
        <f t="array" aca="1" ref="M20" ca="1">INDIRECT("'" &amp; $A20 &amp; "'!I40",TRUE)</f>
        <v>0.45679702361007102</v>
      </c>
      <c r="N20" s="16">
        <f t="shared" ca="1" si="31"/>
        <v>1.0097117846796275</v>
      </c>
      <c r="O20" s="17">
        <v>1.95E-4</v>
      </c>
      <c r="P20" s="16">
        <f t="shared" ca="1" si="32"/>
        <v>1.0096858945034834</v>
      </c>
      <c r="Q20" s="16">
        <f t="shared" ca="1" si="33"/>
        <v>1.0098824078618081</v>
      </c>
      <c r="R20" s="16">
        <f t="shared" ca="1" si="34"/>
        <v>1.0094893811451588</v>
      </c>
      <c r="S20" s="5" cm="1">
        <f t="array" aca="1" ref="S20" ca="1">INDIRECT("'" &amp; $A20 &amp; "'!J40",TRUE)</f>
        <v>0.41998102481126898</v>
      </c>
      <c r="T20" s="16">
        <f t="shared" ca="1" si="35"/>
        <v>1.0044798105062036</v>
      </c>
      <c r="U20" s="17">
        <v>2.72E-4</v>
      </c>
      <c r="V20" s="16">
        <f t="shared" ca="1" si="36"/>
        <v>1.0044828484378296</v>
      </c>
      <c r="W20" s="16">
        <f t="shared" ca="1" si="37"/>
        <v>1.0047531098853208</v>
      </c>
      <c r="X20" s="16">
        <f t="shared" ca="1" si="38"/>
        <v>1.0042125869903384</v>
      </c>
      <c r="Z20" s="3" t="s">
        <v>27</v>
      </c>
      <c r="AA20" s="18" cm="1">
        <f t="array" aca="1" ref="AA20" ca="1">INDIRECT("'" &amp; $Z20 &amp; "'!O40",TRUE)</f>
        <v>3.5578702585991343E-5</v>
      </c>
      <c r="AB20" s="5" cm="1">
        <f t="array" aca="1" ref="AB20" ca="1">INDIRECT("'" &amp; $Z20 &amp; "'!X40",TRUE)</f>
        <v>6.0200934887016125E-2</v>
      </c>
      <c r="AC20" s="5" cm="1">
        <f t="array" aca="1" ref="AC20" ca="1">INDIRECT("'" &amp; $Z20 &amp; "'!Q40",TRUE)</f>
        <v>1.0296069004637953</v>
      </c>
      <c r="AD20" s="5" cm="1">
        <f t="array" aca="1" ref="AD20" ca="1">INDIRECT("'" &amp; $Z20 &amp; "'!R40",TRUE)</f>
        <v>0.94662544493051082</v>
      </c>
      <c r="AE20" s="5" cm="1">
        <f t="array" aca="1" ref="AE20" ca="1">INDIRECT("'" &amp; $Z20 &amp; "'!S40",TRUE)</f>
        <v>2.2539638181603481</v>
      </c>
      <c r="AF20" s="5" cm="1">
        <f t="array" aca="1" ref="AF20" ca="1">INDIRECT("'" &amp; $Z20 &amp; "'!Y40",TRUE)</f>
        <v>2.6709040822958902E-2</v>
      </c>
      <c r="AG20" s="9">
        <f ca="1">$AA$3/AF20</f>
        <v>1.0195850506012742</v>
      </c>
      <c r="AH20" s="15">
        <v>6.8199999999999999E-4</v>
      </c>
      <c r="AI20" s="9">
        <f t="shared" ca="1" si="39"/>
        <v>1.0199356499513139</v>
      </c>
      <c r="AJ20" s="9">
        <f t="shared" ca="1" si="40"/>
        <v>1.0205844692636035</v>
      </c>
      <c r="AK20" s="9">
        <f t="shared" ca="1" si="41"/>
        <v>1.0192868306390244</v>
      </c>
      <c r="AL20" s="5" cm="1">
        <f t="array" aca="1" ref="AL20" ca="1">INDIRECT("'" &amp; $Z20 &amp; "'!U40",TRUE)</f>
        <v>0.45679817655256533</v>
      </c>
      <c r="AM20" s="16">
        <f t="shared" ca="1" si="42"/>
        <v>1.0097092362026778</v>
      </c>
      <c r="AN20" s="17">
        <v>1.95E-4</v>
      </c>
      <c r="AO20" s="16">
        <f t="shared" ca="1" si="43"/>
        <v>1.0096902916326735</v>
      </c>
      <c r="AP20" s="16">
        <f t="shared" ca="1" si="44"/>
        <v>1.0098865510273531</v>
      </c>
      <c r="AQ20" s="16">
        <f t="shared" ca="1" si="45"/>
        <v>1.0094940322379939</v>
      </c>
      <c r="AR20" s="5" cm="1">
        <f t="array" aca="1" ref="AR20" ca="1">INDIRECT("'" &amp; $Z20 &amp; "'!V40",TRUE)</f>
        <v>0.41998253410439085</v>
      </c>
      <c r="AS20" s="16">
        <f t="shared" ca="1" si="46"/>
        <v>1.0044762007025905</v>
      </c>
      <c r="AT20" s="17">
        <v>2.72E-4</v>
      </c>
      <c r="AU20" s="16">
        <f t="shared" ca="1" si="47"/>
        <v>1.0044791704466387</v>
      </c>
      <c r="AV20" s="16">
        <f t="shared" ca="1" si="48"/>
        <v>1.0047494318941299</v>
      </c>
      <c r="AW20" s="16">
        <f t="shared" ca="1" si="49"/>
        <v>1.0042089089991475</v>
      </c>
    </row>
    <row r="21" spans="1:49" x14ac:dyDescent="0.25">
      <c r="A21" s="3" t="s">
        <v>34</v>
      </c>
      <c r="B21" s="5" cm="1">
        <f t="array" aca="1" ref="B21" ca="1">INDIRECT("'" &amp; $A21 &amp; "'!C40",TRUE)</f>
        <v>6.1886429186109297E-5</v>
      </c>
      <c r="C21" s="5" cm="1">
        <f t="array" aca="1" ref="C21" ca="1">INDIRECT("'" &amp; $A21 &amp; "'!D40",TRUE)</f>
        <v>6.0696937277298198E-2</v>
      </c>
      <c r="D21" s="5" cm="1">
        <f t="array" aca="1" ref="D21" ca="1">INDIRECT("'" &amp; $A21 &amp; "'!E40",TRUE)</f>
        <v>1.03820394707443</v>
      </c>
      <c r="E21" s="5" cm="1">
        <f t="array" aca="1" ref="E21" ca="1">INDIRECT("'" &amp; $A21 &amp; "'!F40",TRUE)</f>
        <v>0.95439919680669605</v>
      </c>
      <c r="F21" s="5" cm="1">
        <f t="array" aca="1" ref="F21" ca="1">INDIRECT("'" &amp; $A21 &amp; "'!G40",TRUE)</f>
        <v>2.27258064585165</v>
      </c>
      <c r="G21" s="14" cm="1">
        <f t="array" aca="1" ref="G21" ca="1">INDIRECT("'" &amp; $A21 &amp; "'!M40",TRUE)</f>
        <v>2.6702013885177945E-2</v>
      </c>
      <c r="H21" s="9">
        <f ca="1">$AA$3/G21</f>
        <v>1.0198533659704363</v>
      </c>
      <c r="I21" s="15">
        <v>5.3499999999999999E-4</v>
      </c>
      <c r="J21" s="9">
        <f t="shared" ca="1" si="28"/>
        <v>1.0200509725985671</v>
      </c>
      <c r="K21" s="9">
        <f t="shared" ca="1" si="29"/>
        <v>1.0207006590614089</v>
      </c>
      <c r="L21" s="9">
        <f ca="1">J21-I$22</f>
        <v>1.0194012861357253</v>
      </c>
      <c r="M21" s="5" cm="1">
        <f t="array" aca="1" ref="M21" ca="1">INDIRECT("'" &amp; $A21 &amp; "'!I40",TRUE)</f>
        <v>0.45683925677460002</v>
      </c>
      <c r="N21" s="16">
        <f t="shared" ca="1" si="31"/>
        <v>1.0096184404161981</v>
      </c>
      <c r="O21" s="17">
        <v>1.9699999999999999E-4</v>
      </c>
      <c r="P21" s="16">
        <f t="shared" ca="1" si="32"/>
        <v>1.0096858945034834</v>
      </c>
      <c r="Q21" s="16">
        <f t="shared" ca="1" si="33"/>
        <v>1.0098824078618081</v>
      </c>
      <c r="R21" s="16">
        <f t="shared" ca="1" si="34"/>
        <v>1.0094893811451588</v>
      </c>
      <c r="S21" s="5" cm="1">
        <f t="array" aca="1" ref="S21" ca="1">INDIRECT("'" &amp; $A21 &amp; "'!J40",TRUE)</f>
        <v>0.419962758957653</v>
      </c>
      <c r="T21" s="16">
        <f t="shared" ca="1" si="35"/>
        <v>1.0045234993352425</v>
      </c>
      <c r="U21" s="17">
        <v>2.72E-4</v>
      </c>
      <c r="V21" s="16">
        <f t="shared" ca="1" si="36"/>
        <v>1.0044828484378296</v>
      </c>
      <c r="W21" s="16">
        <f t="shared" ca="1" si="37"/>
        <v>1.0047531098853208</v>
      </c>
      <c r="X21" s="16">
        <f t="shared" ca="1" si="38"/>
        <v>1.0042125869903384</v>
      </c>
      <c r="Z21" s="3" t="s">
        <v>34</v>
      </c>
      <c r="AA21" s="18" cm="1">
        <f t="array" aca="1" ref="AA21" ca="1">INDIRECT("'" &amp; $Z21 &amp; "'!O40",TRUE)</f>
        <v>6.8036388733374751E-5</v>
      </c>
      <c r="AB21" s="5" cm="1">
        <f t="array" aca="1" ref="AB21" ca="1">INDIRECT("'" &amp; $Z21 &amp; "'!X40",TRUE)</f>
        <v>6.0687124459822883E-2</v>
      </c>
      <c r="AC21" s="5" cm="1">
        <f t="array" aca="1" ref="AC21" ca="1">INDIRECT("'" &amp; $Z21 &amp; "'!Q40",TRUE)</f>
        <v>1.0381567952863771</v>
      </c>
      <c r="AD21" s="5" cm="1">
        <f t="array" aca="1" ref="AD21" ca="1">INDIRECT("'" &amp; $Z21 &amp; "'!R40",TRUE)</f>
        <v>0.95435685780644586</v>
      </c>
      <c r="AE21" s="5" cm="1">
        <f t="array" aca="1" ref="AE21" ca="1">INDIRECT("'" &amp; $Z21 &amp; "'!S40",TRUE)</f>
        <v>2.2724717347414187</v>
      </c>
      <c r="AF21" s="5" cm="1">
        <f t="array" aca="1" ref="AF21" ca="1">INDIRECT("'" &amp; $Z21 &amp; "'!Y40",TRUE)</f>
        <v>2.6705303066526881E-2</v>
      </c>
      <c r="AG21" s="9">
        <f ca="1">$AA$3/AF21</f>
        <v>1.0197277548638466</v>
      </c>
      <c r="AH21" s="15">
        <v>5.3499999999999999E-4</v>
      </c>
      <c r="AI21" s="9">
        <f t="shared" ca="1" si="39"/>
        <v>1.0199356499513139</v>
      </c>
      <c r="AJ21" s="9">
        <f t="shared" ca="1" si="40"/>
        <v>1.0205844692636035</v>
      </c>
      <c r="AK21" s="9">
        <f t="shared" ca="1" si="41"/>
        <v>1.0192868306390244</v>
      </c>
      <c r="AL21" s="5" cm="1">
        <f t="array" aca="1" ref="AL21" ca="1">INDIRECT("'" &amp; $Z21 &amp; "'!U40",TRUE)</f>
        <v>0.45684040243009011</v>
      </c>
      <c r="AM21" s="16">
        <f t="shared" ca="1" si="42"/>
        <v>1.0096159085146785</v>
      </c>
      <c r="AN21" s="17">
        <v>1.9699999999999999E-4</v>
      </c>
      <c r="AO21" s="16">
        <f t="shared" ca="1" si="43"/>
        <v>1.0096902916326735</v>
      </c>
      <c r="AP21" s="16">
        <f t="shared" ca="1" si="44"/>
        <v>1.0098865510273531</v>
      </c>
      <c r="AQ21" s="16">
        <f t="shared" ca="1" si="45"/>
        <v>1.0094940322379939</v>
      </c>
      <c r="AR21" s="5" cm="1">
        <f t="array" aca="1" ref="AR21" ca="1">INDIRECT("'" &amp; $Z21 &amp; "'!V40",TRUE)</f>
        <v>0.41996425517439118</v>
      </c>
      <c r="AS21" s="16">
        <f t="shared" ca="1" si="46"/>
        <v>1.004519920495246</v>
      </c>
      <c r="AT21" s="17">
        <v>2.72E-4</v>
      </c>
      <c r="AU21" s="16">
        <f t="shared" ca="1" si="47"/>
        <v>1.0044791704466387</v>
      </c>
      <c r="AV21" s="16">
        <f t="shared" ca="1" si="48"/>
        <v>1.0047494318941299</v>
      </c>
      <c r="AW21" s="16">
        <f t="shared" ca="1" si="49"/>
        <v>1.0042089089991475</v>
      </c>
    </row>
    <row r="22" spans="1:49" x14ac:dyDescent="0.25">
      <c r="A22" s="3" t="s">
        <v>4</v>
      </c>
      <c r="B22" s="8">
        <f t="shared" ref="B22:T22" ca="1" si="50">AVERAGE(B18:B21)</f>
        <v>2.4771557787898824E-5</v>
      </c>
      <c r="C22" s="8">
        <f t="shared" ca="1" si="50"/>
        <v>5.909682925353945E-2</v>
      </c>
      <c r="D22" s="8">
        <f t="shared" ca="1" si="50"/>
        <v>1.011100773344626</v>
      </c>
      <c r="E22" s="8">
        <f t="shared" ca="1" si="50"/>
        <v>0.92958242181727746</v>
      </c>
      <c r="F22" s="8">
        <f t="shared" ca="1" si="50"/>
        <v>2.2133987292846298</v>
      </c>
      <c r="G22" s="8">
        <f t="shared" ca="1" si="50"/>
        <v>2.6696843314465007E-2</v>
      </c>
      <c r="H22" s="19">
        <f t="shared" ca="1" si="50"/>
        <v>1.0200509725985671</v>
      </c>
      <c r="I22" s="19">
        <f>SQRT(SUMSQ(I18:I21)/COUNT(I18:I21))</f>
        <v>6.4968646284188495E-4</v>
      </c>
      <c r="J22" s="19"/>
      <c r="K22" s="19"/>
      <c r="L22" s="19"/>
      <c r="M22" s="8">
        <f t="shared" ca="1" si="50"/>
        <v>0.45680873975241276</v>
      </c>
      <c r="N22" s="20">
        <f t="shared" ca="1" si="50"/>
        <v>1.0096858945034834</v>
      </c>
      <c r="O22" s="19">
        <f>SQRT(SUMSQ(O18:O21)/COUNT(O18:O21))</f>
        <v>1.9651335832456785E-4</v>
      </c>
      <c r="P22" s="20"/>
      <c r="Q22" s="20"/>
      <c r="R22" s="20"/>
      <c r="S22" s="8">
        <f t="shared" ca="1" si="50"/>
        <v>0.41997975739256321</v>
      </c>
      <c r="T22" s="20">
        <f t="shared" ca="1" si="50"/>
        <v>1.0044828484378296</v>
      </c>
      <c r="U22" s="19">
        <f>SQRT(SUMSQ(U18:U21)/COUNT(U18:U21))</f>
        <v>2.7026144749112846E-4</v>
      </c>
      <c r="V22" s="20"/>
      <c r="W22" s="20"/>
      <c r="X22" s="4"/>
      <c r="AA22" s="8">
        <f t="shared" ref="AA22:AS22" ca="1" si="51">AVERAGE(AA18:AA21)</f>
        <v>3.4299926480252378E-5</v>
      </c>
      <c r="AB22" s="8">
        <f t="shared" ca="1" si="51"/>
        <v>5.9094853938426055E-2</v>
      </c>
      <c r="AC22" s="8">
        <f t="shared" ca="1" si="51"/>
        <v>1.0110536215565769</v>
      </c>
      <c r="AD22" s="8">
        <f t="shared" ca="1" si="51"/>
        <v>0.92954008281702771</v>
      </c>
      <c r="AE22" s="8">
        <f t="shared" ca="1" si="51"/>
        <v>2.2132898181743967</v>
      </c>
      <c r="AF22" s="8">
        <f t="shared" ca="1" si="51"/>
        <v>2.6699861945007394E-2</v>
      </c>
      <c r="AG22" s="19">
        <f t="shared" ca="1" si="51"/>
        <v>1.0199356499513139</v>
      </c>
      <c r="AH22" s="19">
        <f>SQRT(SUMSQ(AH18:AH21)/COUNT(AH18:AH21))</f>
        <v>6.4881931228963894E-4</v>
      </c>
      <c r="AI22" s="19"/>
      <c r="AJ22" s="19"/>
      <c r="AK22" s="19"/>
      <c r="AL22" s="8">
        <f t="shared" ca="1" si="51"/>
        <v>0.45680674993473963</v>
      </c>
      <c r="AM22" s="20">
        <f t="shared" ca="1" si="51"/>
        <v>1.0096902916326735</v>
      </c>
      <c r="AN22" s="19">
        <f>SQRT(SUMSQ(AN18:AN21)/COUNT(AN18:AN21))</f>
        <v>1.9625939467959235E-4</v>
      </c>
      <c r="AO22" s="20"/>
      <c r="AP22" s="20"/>
      <c r="AQ22" s="20"/>
      <c r="AR22" s="8">
        <f t="shared" ca="1" si="51"/>
        <v>0.41998129518839827</v>
      </c>
      <c r="AS22" s="20">
        <f t="shared" ca="1" si="51"/>
        <v>1.0044791704466387</v>
      </c>
      <c r="AT22" s="19">
        <f>SQRT(SUMSQ(AT18:AT21)/COUNT(AT18:AT21))</f>
        <v>2.7026144749112846E-4</v>
      </c>
      <c r="AU22" s="4"/>
      <c r="AV22" s="4"/>
      <c r="AW22" s="4"/>
    </row>
    <row r="23" spans="1:49" x14ac:dyDescent="0.25">
      <c r="B23" s="10">
        <f t="shared" ref="B23:S23" ca="1" si="52">STDEV(B18:B21)/B22</f>
        <v>1.2967569544855375</v>
      </c>
      <c r="C23" s="21">
        <f t="shared" ca="1" si="52"/>
        <v>2.670035009692124E-2</v>
      </c>
      <c r="D23" s="21">
        <f t="shared" ca="1" si="52"/>
        <v>2.6337045466941621E-2</v>
      </c>
      <c r="E23" s="21">
        <f t="shared" ca="1" si="52"/>
        <v>2.6284263756424696E-2</v>
      </c>
      <c r="F23" s="21">
        <f t="shared" ca="1" si="52"/>
        <v>2.6313219490314812E-2</v>
      </c>
      <c r="G23" s="22">
        <f t="shared" ca="1" si="52"/>
        <v>3.3184025478543187E-4</v>
      </c>
      <c r="H23" s="23"/>
      <c r="I23" s="23">
        <f ca="1">I22/H22</f>
        <v>6.3691568391608582E-4</v>
      </c>
      <c r="J23" s="23"/>
      <c r="K23" s="23"/>
      <c r="L23" s="23"/>
      <c r="M23" s="24">
        <f t="shared" ca="1" si="52"/>
        <v>9.4177389620285392E-5</v>
      </c>
      <c r="N23" s="25"/>
      <c r="O23" s="23">
        <f ca="1">O22/N22</f>
        <v>1.9462821001496112E-4</v>
      </c>
      <c r="P23" s="25"/>
      <c r="Q23" s="25"/>
      <c r="R23" s="25"/>
      <c r="S23" s="24">
        <f t="shared" ca="1" si="52"/>
        <v>9.3625021439514402E-5</v>
      </c>
      <c r="T23" s="25"/>
      <c r="U23" s="23">
        <f ca="1">U22/T22</f>
        <v>2.6905531330021084E-4</v>
      </c>
      <c r="V23" s="25"/>
      <c r="W23" s="25"/>
      <c r="X23" s="4"/>
      <c r="AA23" s="10">
        <f t="shared" ref="AA23:AR23" ca="1" si="53">STDEV(AA18:AA21)/AA22</f>
        <v>0.77493023281741835</v>
      </c>
      <c r="AB23" s="21">
        <f t="shared" ca="1" si="53"/>
        <v>2.6613562579285491E-2</v>
      </c>
      <c r="AC23" s="21">
        <f t="shared" ca="1" si="53"/>
        <v>2.6338273728983567E-2</v>
      </c>
      <c r="AD23" s="21">
        <f t="shared" ca="1" si="53"/>
        <v>2.6285460960795395E-2</v>
      </c>
      <c r="AE23" s="21">
        <f t="shared" ca="1" si="53"/>
        <v>2.6314514305809174E-2</v>
      </c>
      <c r="AF23" s="22">
        <f t="shared" ca="1" si="53"/>
        <v>3.361161534515733E-4</v>
      </c>
      <c r="AG23" s="23"/>
      <c r="AH23" s="23">
        <f ca="1">AH22/AG22</f>
        <v>6.3613749781234728E-4</v>
      </c>
      <c r="AI23" s="23"/>
      <c r="AJ23" s="23"/>
      <c r="AK23" s="23"/>
      <c r="AL23" s="24">
        <f t="shared" ca="1" si="53"/>
        <v>8.6955169252352947E-5</v>
      </c>
      <c r="AM23" s="25"/>
      <c r="AN23" s="23">
        <f ca="1">AN22/AM22</f>
        <v>1.9437583614104089E-4</v>
      </c>
      <c r="AO23" s="25"/>
      <c r="AP23" s="25"/>
      <c r="AQ23" s="25"/>
      <c r="AR23" s="24">
        <f t="shared" ca="1" si="53"/>
        <v>9.3659400333633396E-5</v>
      </c>
      <c r="AS23" s="25"/>
      <c r="AT23" s="23">
        <f ca="1">AT22/AS22</f>
        <v>2.6905629847053723E-4</v>
      </c>
      <c r="AU23" s="4"/>
      <c r="AV23" s="4"/>
      <c r="AW23" s="4"/>
    </row>
    <row r="24" spans="1:49" x14ac:dyDescent="0.25">
      <c r="B24" s="10"/>
      <c r="C24" s="21"/>
      <c r="D24" s="21"/>
      <c r="E24" s="21"/>
      <c r="F24" s="21"/>
      <c r="G24" s="26"/>
      <c r="H24" s="23"/>
      <c r="I24" s="23"/>
      <c r="J24" s="23"/>
      <c r="K24" s="23"/>
      <c r="L24" s="23"/>
      <c r="M24" s="26"/>
      <c r="N24" s="25"/>
      <c r="O24" s="25"/>
      <c r="P24" s="25"/>
      <c r="Q24" s="25"/>
      <c r="R24" s="25"/>
      <c r="S24" s="26"/>
      <c r="T24" s="25"/>
      <c r="U24" s="25"/>
      <c r="V24" s="25"/>
      <c r="W24" s="25"/>
      <c r="X24" s="4"/>
      <c r="AA24" s="10"/>
      <c r="AB24" s="21"/>
      <c r="AC24" s="21"/>
      <c r="AD24" s="21"/>
      <c r="AE24" s="21"/>
      <c r="AF24" s="26"/>
      <c r="AG24" s="23"/>
      <c r="AH24" s="23"/>
      <c r="AI24" s="23"/>
      <c r="AJ24" s="23"/>
      <c r="AK24" s="23"/>
      <c r="AL24" s="26"/>
      <c r="AM24" s="25"/>
      <c r="AN24" s="25"/>
      <c r="AO24" s="25"/>
      <c r="AP24" s="25"/>
      <c r="AQ24" s="25"/>
      <c r="AR24" s="26"/>
      <c r="AS24" s="25"/>
      <c r="AT24" s="25"/>
      <c r="AU24" s="4"/>
      <c r="AV24" s="4"/>
      <c r="AW24" s="4"/>
    </row>
    <row r="25" spans="1:49" x14ac:dyDescent="0.25">
      <c r="B25" s="10"/>
      <c r="C25" s="21"/>
      <c r="D25" s="21"/>
      <c r="E25" s="21"/>
      <c r="F25" s="21"/>
      <c r="G25" s="30"/>
      <c r="H25" s="31"/>
      <c r="I25" s="31"/>
      <c r="J25" s="30"/>
      <c r="K25" s="30"/>
      <c r="L25" s="30"/>
      <c r="M25" s="30"/>
      <c r="N25" s="31"/>
      <c r="O25" s="31"/>
      <c r="P25" s="30"/>
      <c r="Q25" s="30"/>
      <c r="R25" s="30"/>
      <c r="S25" s="30"/>
      <c r="T25" s="31"/>
      <c r="U25" s="31"/>
      <c r="V25" s="30"/>
      <c r="W25" s="30"/>
      <c r="X25" s="4"/>
      <c r="AA25" s="10"/>
      <c r="AB25" s="21"/>
      <c r="AC25" s="21"/>
      <c r="AD25" s="21"/>
      <c r="AE25" s="21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U25" s="4"/>
      <c r="AV25" s="4"/>
      <c r="AW25" s="4"/>
    </row>
    <row r="26" spans="1:49" x14ac:dyDescent="0.25">
      <c r="J26" s="4"/>
      <c r="K26" s="4"/>
      <c r="L26" s="4"/>
      <c r="P26" s="4"/>
      <c r="Q26" s="4"/>
      <c r="R26" s="4"/>
      <c r="V26" s="4"/>
      <c r="W26" s="4"/>
      <c r="X26" s="4"/>
      <c r="AI26" s="4"/>
      <c r="AJ26" s="4"/>
      <c r="AK26" s="4"/>
      <c r="AO26" s="4"/>
      <c r="AP26" s="4"/>
      <c r="AQ26" s="4"/>
      <c r="AU26" s="4"/>
      <c r="AV26" s="4"/>
      <c r="AW26" s="4"/>
    </row>
    <row r="27" spans="1:49" x14ac:dyDescent="0.25">
      <c r="A27" s="3" t="s">
        <v>7</v>
      </c>
      <c r="B27" s="18" cm="1">
        <f t="array" aca="1" ref="B27" ca="1">INDIRECT("'" &amp; $A27 &amp; "'!C40",TRUE)</f>
        <v>8.8285943482884402E-5</v>
      </c>
      <c r="C27" s="5" cm="1">
        <f t="array" aca="1" ref="C27" ca="1">INDIRECT("'" &amp; $A27 &amp; "'!D40",TRUE)</f>
        <v>3.93682371681605E-2</v>
      </c>
      <c r="D27" s="5" cm="1">
        <f t="array" aca="1" ref="D27" ca="1">INDIRECT("'" &amp; $A27 &amp; "'!E40",TRUE)</f>
        <v>0.67482884161900503</v>
      </c>
      <c r="E27" s="5" cm="1">
        <f t="array" aca="1" ref="E27" ca="1">INDIRECT("'" &amp; $A27 &amp; "'!F40",TRUE)</f>
        <v>0.61981938636867595</v>
      </c>
      <c r="F27" s="5" cm="1">
        <f t="array" aca="1" ref="F27" ca="1">INDIRECT("'" &amp; $A27 &amp; "'!G40",TRUE)</f>
        <v>1.4764926201267301</v>
      </c>
      <c r="G27" s="14" cm="1">
        <f t="array" aca="1" ref="G27" ca="1">INDIRECT("'" &amp; $A27 &amp; "'!M40",TRUE)</f>
        <v>2.6649408459592145E-2</v>
      </c>
      <c r="H27" s="9">
        <f ca="1">$AA$3/G27</f>
        <v>1.0218665371233095</v>
      </c>
      <c r="I27" s="15">
        <v>8.9999999999999998E-4</v>
      </c>
      <c r="J27" s="9">
        <f ca="1">$H$31</f>
        <v>1.020699642046295</v>
      </c>
      <c r="K27" s="9">
        <f ca="1">J27+I$31</f>
        <v>1.021637262038616</v>
      </c>
      <c r="L27" s="9">
        <f ca="1">J27-I$31</f>
        <v>1.019762022053974</v>
      </c>
      <c r="M27" s="5" cm="1">
        <f t="array" aca="1" ref="M27" ca="1">INDIRECT("'" &amp; $A27 &amp; "'!I40",TRUE)</f>
        <v>0.45704823194490102</v>
      </c>
      <c r="N27" s="16">
        <f ca="1">$AB$3/M27</f>
        <v>1.0091568147697598</v>
      </c>
      <c r="O27" s="17">
        <v>2.1100000000000001E-4</v>
      </c>
      <c r="P27" s="16">
        <f ca="1">$N$31</f>
        <v>1.0091653875792748</v>
      </c>
      <c r="Q27" s="16">
        <f ca="1">P27+O$31</f>
        <v>1.0093711708390409</v>
      </c>
      <c r="R27" s="16">
        <f ca="1">P27-O$31</f>
        <v>1.0089596043195086</v>
      </c>
      <c r="S27" s="5" cm="1">
        <f t="array" aca="1" ref="S27" ca="1">INDIRECT("'" &amp; $A27 &amp; "'!J40",TRUE)</f>
        <v>0.419791695422364</v>
      </c>
      <c r="T27" s="16">
        <f ca="1">$AC$3/S27</f>
        <v>1.0049328388789998</v>
      </c>
      <c r="U27" s="17">
        <v>2.7900000000000001E-4</v>
      </c>
      <c r="V27" s="16">
        <f ca="1">$T$31</f>
        <v>1.0049982740775834</v>
      </c>
      <c r="W27" s="16">
        <f ca="1">V27+U$31</f>
        <v>1.0052727872830944</v>
      </c>
      <c r="X27" s="16">
        <f ca="1">V27-U$31</f>
        <v>1.0047237608720723</v>
      </c>
      <c r="Z27" s="3" t="s">
        <v>7</v>
      </c>
      <c r="AA27" s="18" cm="1">
        <f t="array" aca="1" ref="AA27" ca="1">INDIRECT("'" &amp; $Z27 &amp; "'!O40",TRUE)</f>
        <v>9.4435903030149843E-5</v>
      </c>
      <c r="AB27" s="5" cm="1">
        <f t="array" aca="1" ref="AB27" ca="1">INDIRECT("'" &amp; $Z27 &amp; "'!X40",TRUE)</f>
        <v>3.9352301151727526E-2</v>
      </c>
      <c r="AC27" s="5" cm="1">
        <f t="array" aca="1" ref="AC27" ca="1">INDIRECT("'" &amp; $Z27 &amp; "'!Q40",TRUE)</f>
        <v>0.6747816898309561</v>
      </c>
      <c r="AD27" s="5" cm="1">
        <f t="array" aca="1" ref="AD27" ca="1">INDIRECT("'" &amp; $Z27 &amp; "'!R40",TRUE)</f>
        <v>0.61977704736842598</v>
      </c>
      <c r="AE27" s="5" cm="1">
        <f t="array" aca="1" ref="AE27" ca="1">INDIRECT("'" &amp; $Z27 &amp; "'!S40",TRUE)</f>
        <v>1.4763837090164933</v>
      </c>
      <c r="AF27" s="5" cm="1">
        <f t="array" aca="1" ref="AF27" ca="1">INDIRECT("'" &amp; $Z27 &amp; "'!Y40",TRUE)</f>
        <v>2.6654467923108532E-2</v>
      </c>
      <c r="AG27" s="9">
        <f ca="1">$AA$3/AF27</f>
        <v>1.0216725697750171</v>
      </c>
      <c r="AH27" s="15">
        <v>8.9999999999999998E-4</v>
      </c>
      <c r="AI27" s="9">
        <f ca="1">$AG$31</f>
        <v>1.0205073273054737</v>
      </c>
      <c r="AJ27" s="9">
        <f ca="1">AI27+AH$31</f>
        <v>1.0214446927624861</v>
      </c>
      <c r="AK27" s="9">
        <f ca="1">AI27-AH$31</f>
        <v>1.0195699618484613</v>
      </c>
      <c r="AL27" s="5" cm="1">
        <f t="array" aca="1" ref="AL27" ca="1">INDIRECT("'" &amp; $Z27 &amp; "'!U40",TRUE)</f>
        <v>0.45705001079147511</v>
      </c>
      <c r="AM27" s="16">
        <f ca="1">$AB$3/AL27</f>
        <v>1.0091528871139228</v>
      </c>
      <c r="AN27" s="17">
        <v>2.1100000000000001E-4</v>
      </c>
      <c r="AO27" s="16">
        <f ca="1">$AM$31</f>
        <v>1.009161486674967</v>
      </c>
      <c r="AP27" s="16">
        <f ca="1">AO27+AN$31</f>
        <v>1.0093672699347331</v>
      </c>
      <c r="AQ27" s="16">
        <f ca="1">AO27-AN$31</f>
        <v>1.0089557034152008</v>
      </c>
      <c r="AR27" s="5" cm="1">
        <f t="array" aca="1" ref="AR27" ca="1">INDIRECT("'" &amp; $Z27 &amp; "'!V40",TRUE)</f>
        <v>0.41979398585946914</v>
      </c>
      <c r="AS27" s="16">
        <f ca="1">$AC$3/AR27</f>
        <v>1.0049273558669989</v>
      </c>
      <c r="AT27" s="17">
        <v>2.7900000000000001E-4</v>
      </c>
      <c r="AU27" s="16">
        <f ca="1">$AS$31</f>
        <v>1.004992831811707</v>
      </c>
      <c r="AV27" s="16">
        <f ca="1">AU27+AT$31</f>
        <v>1.0052658711861568</v>
      </c>
      <c r="AW27" s="16">
        <f ca="1">AU27-AT$31</f>
        <v>1.0047197924372571</v>
      </c>
    </row>
    <row r="28" spans="1:49" x14ac:dyDescent="0.25">
      <c r="A28" s="3" t="s">
        <v>17</v>
      </c>
      <c r="B28" s="18" cm="1">
        <f t="array" aca="1" ref="B28" ca="1">INDIRECT("'" &amp; $A28 &amp; "'!C40",TRUE)</f>
        <v>2.7755125994934E-5</v>
      </c>
      <c r="C28" s="5" cm="1">
        <f t="array" aca="1" ref="C28" ca="1">INDIRECT("'" &amp; $A28 &amp; "'!D40",TRUE)</f>
        <v>3.8800034982746603E-2</v>
      </c>
      <c r="D28" s="5" cm="1">
        <f t="array" aca="1" ref="D28" ca="1">INDIRECT("'" &amp; $A28 &amp; "'!E40",TRUE)</f>
        <v>0.66445895316882497</v>
      </c>
      <c r="E28" s="5" cm="1">
        <f t="array" aca="1" ref="E28" ca="1">INDIRECT("'" &amp; $A28 &amp; "'!F40",TRUE)</f>
        <v>0.61015374185654303</v>
      </c>
      <c r="F28" s="5" cm="1">
        <f t="array" aca="1" ref="F28" ca="1">INDIRECT("'" &amp; $A28 &amp; "'!G40",TRUE)</f>
        <v>1.4536289012019299</v>
      </c>
      <c r="G28" s="14" cm="1">
        <f t="array" aca="1" ref="G28" ca="1">INDIRECT("'" &amp; $A28 &amp; "'!M40",TRUE)</f>
        <v>2.6687885330731131E-2</v>
      </c>
      <c r="H28" s="9">
        <f ca="1">$AA$3/G28</f>
        <v>1.0203932758820053</v>
      </c>
      <c r="I28" s="15">
        <v>8.8000000000000003E-4</v>
      </c>
      <c r="J28" s="9">
        <f t="shared" ref="J28:J30" ca="1" si="54">$H$31</f>
        <v>1.020699642046295</v>
      </c>
      <c r="K28" s="9">
        <f t="shared" ref="K28:K30" ca="1" si="55">J28+I$31</f>
        <v>1.021637262038616</v>
      </c>
      <c r="L28" s="9">
        <f t="shared" ref="L28:L30" ca="1" si="56">J28-I$31</f>
        <v>1.019762022053974</v>
      </c>
      <c r="M28" s="5" cm="1">
        <f t="array" aca="1" ref="M28" ca="1">INDIRECT("'" &amp; $A28 &amp; "'!I40",TRUE)</f>
        <v>0.45710312916635198</v>
      </c>
      <c r="N28" s="16">
        <f t="shared" ref="N28:N30" ca="1" si="57">$AB$3/M28</f>
        <v>1.0090356169445771</v>
      </c>
      <c r="O28" s="17">
        <v>2.04E-4</v>
      </c>
      <c r="P28" s="16">
        <f t="shared" ref="P28:P30" ca="1" si="58">$N$31</f>
        <v>1.0091653875792748</v>
      </c>
      <c r="Q28" s="16">
        <f t="shared" ref="Q28:Q30" ca="1" si="59">P28+O$31</f>
        <v>1.0093711708390409</v>
      </c>
      <c r="R28" s="16">
        <f t="shared" ref="R28:R30" ca="1" si="60">P28-O$31</f>
        <v>1.0089596043195086</v>
      </c>
      <c r="S28" s="5" cm="1">
        <f t="array" aca="1" ref="S28" ca="1">INDIRECT("'" &amp; $A28 &amp; "'!J40",TRUE)</f>
        <v>0.41974661536363</v>
      </c>
      <c r="T28" s="16">
        <f t="shared" ref="T28:T30" ca="1" si="61">$AC$3/S28</f>
        <v>1.0050407669235442</v>
      </c>
      <c r="U28" s="17">
        <v>2.72E-4</v>
      </c>
      <c r="V28" s="16">
        <f t="shared" ref="V28:V30" ca="1" si="62">$T$31</f>
        <v>1.0049982740775834</v>
      </c>
      <c r="W28" s="16">
        <f t="shared" ref="W28:W30" ca="1" si="63">V28+U$31</f>
        <v>1.0052727872830944</v>
      </c>
      <c r="X28" s="16">
        <f t="shared" ref="X28:X30" ca="1" si="64">V28-U$31</f>
        <v>1.0047237608720723</v>
      </c>
      <c r="Z28" s="3" t="s">
        <v>17</v>
      </c>
      <c r="AA28" s="18" cm="1">
        <f t="array" aca="1" ref="AA28" ca="1">INDIRECT("'" &amp; $Z28 &amp; "'!O40",TRUE)</f>
        <v>3.3905085542199587E-5</v>
      </c>
      <c r="AB28" s="5" cm="1">
        <f t="array" aca="1" ref="AB28" ca="1">INDIRECT("'" &amp; $Z28 &amp; "'!X40",TRUE)</f>
        <v>3.8798156571816587E-2</v>
      </c>
      <c r="AC28" s="5" cm="1">
        <f t="array" aca="1" ref="AC28" ca="1">INDIRECT("'" &amp; $Z28 &amp; "'!Q40",TRUE)</f>
        <v>0.66441180138077516</v>
      </c>
      <c r="AD28" s="5" cm="1">
        <f t="array" aca="1" ref="AD28" ca="1">INDIRECT("'" &amp; $Z28 &amp; "'!R40",TRUE)</f>
        <v>0.61011140285629384</v>
      </c>
      <c r="AE28" s="5" cm="1">
        <f t="array" aca="1" ref="AE28" ca="1">INDIRECT("'" &amp; $Z28 &amp; "'!S40",TRUE)</f>
        <v>1.4535199900916926</v>
      </c>
      <c r="AF28" s="5" cm="1">
        <f t="array" aca="1" ref="AF28" ca="1">INDIRECT("'" &amp; $Z28 &amp; "'!Y40",TRUE)</f>
        <v>2.6693029108010986E-2</v>
      </c>
      <c r="AG28" s="9">
        <f ca="1">$AA$3/AF28</f>
        <v>1.0201966449291164</v>
      </c>
      <c r="AH28" s="15">
        <v>8.8000000000000003E-4</v>
      </c>
      <c r="AI28" s="9">
        <f t="shared" ref="AI28:AI30" ca="1" si="65">$AG$31</f>
        <v>1.0205073273054737</v>
      </c>
      <c r="AJ28" s="9">
        <f t="shared" ref="AJ28:AJ30" ca="1" si="66">AI28+AH$31</f>
        <v>1.0214446927624861</v>
      </c>
      <c r="AK28" s="9">
        <f t="shared" ref="AK28:AK30" ca="1" si="67">AI28-AH$31</f>
        <v>1.0195699618484613</v>
      </c>
      <c r="AL28" s="5" cm="1">
        <f t="array" aca="1" ref="AL28" ca="1">INDIRECT("'" &amp; $Z28 &amp; "'!U40",TRUE)</f>
        <v>0.45710494069466573</v>
      </c>
      <c r="AM28" s="16">
        <f t="shared" ref="AM28:AM30" ca="1" si="68">$AB$3/AL28</f>
        <v>1.0090316180891132</v>
      </c>
      <c r="AN28" s="17">
        <v>2.04E-4</v>
      </c>
      <c r="AO28" s="16">
        <f t="shared" ref="AO28:AO30" ca="1" si="69">$AM$31</f>
        <v>1.009161486674967</v>
      </c>
      <c r="AP28" s="16">
        <f t="shared" ref="AP28:AP30" ca="1" si="70">AO28+AN$31</f>
        <v>1.0093672699347331</v>
      </c>
      <c r="AQ28" s="16">
        <f t="shared" ref="AQ28:AQ30" ca="1" si="71">AO28-AN$31</f>
        <v>1.0089557034152008</v>
      </c>
      <c r="AR28" s="5" cm="1">
        <f t="array" aca="1" ref="AR28" ca="1">INDIRECT("'" &amp; $Z28 &amp; "'!V40",TRUE)</f>
        <v>0.4197489393214015</v>
      </c>
      <c r="AS28" s="16">
        <f t="shared" ref="AS28:AS30" ca="1" si="72">$AC$3/AR28</f>
        <v>1.0050352024727924</v>
      </c>
      <c r="AT28" s="17">
        <v>2.6600000000000001E-4</v>
      </c>
      <c r="AU28" s="16">
        <f t="shared" ref="AU28:AU30" ca="1" si="73">$AS$31</f>
        <v>1.004992831811707</v>
      </c>
      <c r="AV28" s="16">
        <f t="shared" ref="AV28:AV30" ca="1" si="74">AU28+AT$31</f>
        <v>1.0052658711861568</v>
      </c>
      <c r="AW28" s="16">
        <f t="shared" ref="AW28:AW30" ca="1" si="75">AU28-AT$31</f>
        <v>1.0047197924372571</v>
      </c>
    </row>
    <row r="29" spans="1:49" x14ac:dyDescent="0.25">
      <c r="A29" s="3" t="s">
        <v>26</v>
      </c>
      <c r="B29" s="5" cm="1">
        <f t="array" aca="1" ref="B29" ca="1">INDIRECT("'" &amp; $A29 &amp; "'!C40",TRUE)</f>
        <v>1.64312607431379E-6</v>
      </c>
      <c r="C29" s="5" cm="1">
        <f t="array" aca="1" ref="C29" ca="1">INDIRECT("'" &amp; $A29 &amp; "'!D40",TRUE)</f>
        <v>4.0408801570804002E-2</v>
      </c>
      <c r="D29" s="5" cm="1">
        <f t="array" aca="1" ref="D29" ca="1">INDIRECT("'" &amp; $A29 &amp; "'!E40",TRUE)</f>
        <v>0.69213988422769501</v>
      </c>
      <c r="E29" s="5" cm="1">
        <f t="array" aca="1" ref="E29" ca="1">INDIRECT("'" &amp; $A29 &amp; "'!F40",TRUE)</f>
        <v>0.63570067863444801</v>
      </c>
      <c r="F29" s="5" cm="1">
        <f t="array" aca="1" ref="F29" ca="1">INDIRECT("'" &amp; $A29 &amp; "'!G40",TRUE)</f>
        <v>1.5145205972383</v>
      </c>
      <c r="G29" s="14" cm="1">
        <f t="array" aca="1" ref="G29" ca="1">INDIRECT("'" &amp; $A29 &amp; "'!M40",TRUE)</f>
        <v>2.6680581710670764E-2</v>
      </c>
      <c r="H29" s="9">
        <f ca="1">$AA$3/G29</f>
        <v>1.0206726013060163</v>
      </c>
      <c r="I29" s="15">
        <v>9.5500000000000001E-4</v>
      </c>
      <c r="J29" s="9">
        <f t="shared" ca="1" si="54"/>
        <v>1.020699642046295</v>
      </c>
      <c r="K29" s="9">
        <f t="shared" ca="1" si="55"/>
        <v>1.021637262038616</v>
      </c>
      <c r="L29" s="9">
        <f t="shared" ca="1" si="56"/>
        <v>1.019762022053974</v>
      </c>
      <c r="M29" s="5" cm="1">
        <f t="array" aca="1" ref="M29" ca="1">INDIRECT("'" &amp; $A29 &amp; "'!I40",TRUE)</f>
        <v>0.45700258676771799</v>
      </c>
      <c r="N29" s="16">
        <f t="shared" ca="1" si="57"/>
        <v>1.0092576088198362</v>
      </c>
      <c r="O29" s="17">
        <v>2.0699999999999999E-4</v>
      </c>
      <c r="P29" s="16">
        <f t="shared" ca="1" si="58"/>
        <v>1.0091653875792748</v>
      </c>
      <c r="Q29" s="16">
        <f t="shared" ca="1" si="59"/>
        <v>1.0093711708390409</v>
      </c>
      <c r="R29" s="16">
        <f t="shared" ca="1" si="60"/>
        <v>1.0089596043195086</v>
      </c>
      <c r="S29" s="5" cm="1">
        <f t="array" aca="1" ref="S29" ca="1">INDIRECT("'" &amp; $A29 &amp; "'!J40",TRUE)</f>
        <v>0.41973704382705301</v>
      </c>
      <c r="T29" s="16">
        <f t="shared" ca="1" si="61"/>
        <v>1.0050636855212793</v>
      </c>
      <c r="U29" s="17">
        <v>2.7399999999999999E-4</v>
      </c>
      <c r="V29" s="16">
        <f t="shared" ca="1" si="62"/>
        <v>1.0049982740775834</v>
      </c>
      <c r="W29" s="16">
        <f t="shared" ca="1" si="63"/>
        <v>1.0052727872830944</v>
      </c>
      <c r="X29" s="16">
        <f t="shared" ca="1" si="64"/>
        <v>1.0047237608720723</v>
      </c>
      <c r="Z29" s="3" t="s">
        <v>26</v>
      </c>
      <c r="AA29" s="18" cm="1">
        <f t="array" aca="1" ref="AA29" ca="1">INDIRECT("'" &amp; $Z29 &amp; "'!O40",TRUE)</f>
        <v>7.793085621579347E-6</v>
      </c>
      <c r="AB29" s="5" cm="1">
        <f t="array" aca="1" ref="AB29" ca="1">INDIRECT("'" &amp; $Z29 &amp; "'!X40",TRUE)</f>
        <v>4.041298581482293E-2</v>
      </c>
      <c r="AC29" s="5" cm="1">
        <f t="array" aca="1" ref="AC29" ca="1">INDIRECT("'" &amp; $Z29 &amp; "'!Q40",TRUE)</f>
        <v>0.69209273243964509</v>
      </c>
      <c r="AD29" s="5" cm="1">
        <f t="array" aca="1" ref="AD29" ca="1">INDIRECT("'" &amp; $Z29 &amp; "'!R40",TRUE)</f>
        <v>0.63565833963419827</v>
      </c>
      <c r="AE29" s="5" cm="1">
        <f t="array" aca="1" ref="AE29" ca="1">INDIRECT("'" &amp; $Z29 &amp; "'!S40",TRUE)</f>
        <v>1.5144116861280628</v>
      </c>
      <c r="AF29" s="5" cm="1">
        <f t="array" aca="1" ref="AF29" ca="1">INDIRECT("'" &amp; $Z29 &amp; "'!Y40",TRUE)</f>
        <v>2.668551548715372E-2</v>
      </c>
      <c r="AG29" s="9">
        <f ca="1">$AA$3/AF29</f>
        <v>1.0204838932977509</v>
      </c>
      <c r="AH29" s="15">
        <v>9.5399999999999999E-4</v>
      </c>
      <c r="AI29" s="9">
        <f t="shared" ca="1" si="65"/>
        <v>1.0205073273054737</v>
      </c>
      <c r="AJ29" s="9">
        <f t="shared" ca="1" si="66"/>
        <v>1.0214446927624861</v>
      </c>
      <c r="AK29" s="9">
        <f t="shared" ca="1" si="67"/>
        <v>1.0195699618484613</v>
      </c>
      <c r="AL29" s="5" cm="1">
        <f t="array" aca="1" ref="AL29" ca="1">INDIRECT("'" &amp; $Z29 &amp; "'!U40",TRUE)</f>
        <v>0.45700431741104292</v>
      </c>
      <c r="AM29" s="16">
        <f t="shared" ca="1" si="68"/>
        <v>1.0092537868319964</v>
      </c>
      <c r="AN29" s="17">
        <v>2.0699999999999999E-4</v>
      </c>
      <c r="AO29" s="16">
        <f t="shared" ca="1" si="69"/>
        <v>1.009161486674967</v>
      </c>
      <c r="AP29" s="16">
        <f t="shared" ca="1" si="70"/>
        <v>1.0093672699347331</v>
      </c>
      <c r="AQ29" s="16">
        <f t="shared" ca="1" si="71"/>
        <v>1.0089557034152008</v>
      </c>
      <c r="AR29" s="5" cm="1">
        <f t="array" aca="1" ref="AR29" ca="1">INDIRECT("'" &amp; $Z29 &amp; "'!V40",TRUE)</f>
        <v>0.41973927245331799</v>
      </c>
      <c r="AS29" s="16">
        <f t="shared" ca="1" si="72"/>
        <v>1.0050583490863194</v>
      </c>
      <c r="AT29" s="17">
        <v>2.7399999999999999E-4</v>
      </c>
      <c r="AU29" s="16">
        <f t="shared" ca="1" si="73"/>
        <v>1.004992831811707</v>
      </c>
      <c r="AV29" s="16">
        <f t="shared" ca="1" si="74"/>
        <v>1.0052658711861568</v>
      </c>
      <c r="AW29" s="16">
        <f t="shared" ca="1" si="75"/>
        <v>1.0047197924372571</v>
      </c>
    </row>
    <row r="30" spans="1:49" x14ac:dyDescent="0.25">
      <c r="A30" s="3" t="s">
        <v>33</v>
      </c>
      <c r="B30" s="5" cm="1">
        <f t="array" aca="1" ref="B30" ca="1">INDIRECT("'" &amp; $A30 &amp; "'!C40",TRUE)</f>
        <v>1.6326267974920099E-5</v>
      </c>
      <c r="C30" s="5" cm="1">
        <f t="array" aca="1" ref="C30" ca="1">INDIRECT("'" &amp; $A30 &amp; "'!D40",TRUE)</f>
        <v>4.01297196132364E-2</v>
      </c>
      <c r="D30" s="5" cm="1">
        <f t="array" aca="1" ref="D30" ca="1">INDIRECT("'" &amp; $A30 &amp; "'!E40",TRUE)</f>
        <v>0.68679010590473499</v>
      </c>
      <c r="E30" s="5" cm="1">
        <f t="array" aca="1" ref="E30" ca="1">INDIRECT("'" &amp; $A30 &amp; "'!F40",TRUE)</f>
        <v>0.63082596904187904</v>
      </c>
      <c r="F30" s="5" cm="1">
        <f t="array" aca="1" ref="F30" ca="1">INDIRECT("'" &amp; $A30 &amp; "'!G40",TRUE)</f>
        <v>1.50274699955756</v>
      </c>
      <c r="G30" s="14" cm="1">
        <f t="array" aca="1" ref="G30" ca="1">INDIRECT("'" &amp; $A30 &amp; "'!M40",TRUE)</f>
        <v>2.6701679073817465E-2</v>
      </c>
      <c r="H30" s="9">
        <f ca="1">$AA$3/G30</f>
        <v>1.0198661538738489</v>
      </c>
      <c r="I30" s="15">
        <v>1.01E-3</v>
      </c>
      <c r="J30" s="9">
        <f t="shared" ca="1" si="54"/>
        <v>1.020699642046295</v>
      </c>
      <c r="K30" s="9">
        <f t="shared" ca="1" si="55"/>
        <v>1.021637262038616</v>
      </c>
      <c r="L30" s="9">
        <f t="shared" ca="1" si="56"/>
        <v>1.019762022053974</v>
      </c>
      <c r="M30" s="5" cm="1">
        <f t="array" aca="1" ref="M30" ca="1">INDIRECT("'" &amp; $A30 &amp; "'!I40",TRUE)</f>
        <v>0.45702346185575599</v>
      </c>
      <c r="N30" s="16">
        <f t="shared" ca="1" si="57"/>
        <v>1.0092115097829255</v>
      </c>
      <c r="O30" s="17">
        <v>2.0100000000000001E-4</v>
      </c>
      <c r="P30" s="16">
        <f t="shared" ca="1" si="58"/>
        <v>1.0091653875792748</v>
      </c>
      <c r="Q30" s="16">
        <f t="shared" ca="1" si="59"/>
        <v>1.0093711708390409</v>
      </c>
      <c r="R30" s="16">
        <f t="shared" ca="1" si="60"/>
        <v>1.0089596043195086</v>
      </c>
      <c r="S30" s="5" cm="1">
        <f t="array" aca="1" ref="S30" ca="1">INDIRECT("'" &amp; $A30 &amp; "'!J40",TRUE)</f>
        <v>0.419782101984363</v>
      </c>
      <c r="T30" s="16">
        <f t="shared" ca="1" si="61"/>
        <v>1.0049558049865097</v>
      </c>
      <c r="U30" s="17">
        <v>2.7300000000000002E-4</v>
      </c>
      <c r="V30" s="16">
        <f t="shared" ca="1" si="62"/>
        <v>1.0049982740775834</v>
      </c>
      <c r="W30" s="16">
        <f t="shared" ca="1" si="63"/>
        <v>1.0052727872830944</v>
      </c>
      <c r="X30" s="16">
        <f t="shared" ca="1" si="64"/>
        <v>1.0047237608720723</v>
      </c>
      <c r="Z30" s="3" t="s">
        <v>33</v>
      </c>
      <c r="AA30" s="18" cm="1">
        <f t="array" aca="1" ref="AA30" ca="1">INDIRECT("'" &amp; $Z30 &amp; "'!O40",TRUE)</f>
        <v>2.2476227522185628E-5</v>
      </c>
      <c r="AB30" s="5" cm="1">
        <f t="array" aca="1" ref="AB30" ca="1">INDIRECT("'" &amp; $Z30 &amp; "'!X40",TRUE)</f>
        <v>4.0130493991530597E-2</v>
      </c>
      <c r="AC30" s="5" cm="1">
        <f t="array" aca="1" ref="AC30" ca="1">INDIRECT("'" &amp; $Z30 &amp; "'!Q40",TRUE)</f>
        <v>0.68674295411668529</v>
      </c>
      <c r="AD30" s="5" cm="1">
        <f t="array" aca="1" ref="AD30" ca="1">INDIRECT("'" &amp; $Z30 &amp; "'!R40",TRUE)</f>
        <v>0.63078363004162941</v>
      </c>
      <c r="AE30" s="5" cm="1">
        <f t="array" aca="1" ref="AE30" ca="1">INDIRECT("'" &amp; $Z30 &amp; "'!S40",TRUE)</f>
        <v>1.5026380884473218</v>
      </c>
      <c r="AF30" s="5" cm="1">
        <f t="array" aca="1" ref="AF30" ca="1">INDIRECT("'" &amp; $Z30 &amp; "'!Y40",TRUE)</f>
        <v>2.6706653255617486E-2</v>
      </c>
      <c r="AG30" s="9">
        <f ca="1">$AA$3/AF30</f>
        <v>1.0196762012200102</v>
      </c>
      <c r="AH30" s="15">
        <v>1.01E-3</v>
      </c>
      <c r="AI30" s="9">
        <f t="shared" ca="1" si="65"/>
        <v>1.0205073273054737</v>
      </c>
      <c r="AJ30" s="9">
        <f t="shared" ca="1" si="66"/>
        <v>1.0214446927624861</v>
      </c>
      <c r="AK30" s="9">
        <f t="shared" ca="1" si="67"/>
        <v>1.0195699618484613</v>
      </c>
      <c r="AL30" s="5" cm="1">
        <f t="array" aca="1" ref="AL30" ca="1">INDIRECT("'" &amp; $Z30 &amp; "'!U40",TRUE)</f>
        <v>0.45702520766040527</v>
      </c>
      <c r="AM30" s="16">
        <f t="shared" ca="1" si="68"/>
        <v>1.009207654664835</v>
      </c>
      <c r="AN30" s="17">
        <v>2.0100000000000001E-4</v>
      </c>
      <c r="AO30" s="16">
        <f t="shared" ca="1" si="69"/>
        <v>1.009161486674967</v>
      </c>
      <c r="AP30" s="16">
        <f t="shared" ca="1" si="70"/>
        <v>1.0093672699347331</v>
      </c>
      <c r="AQ30" s="16">
        <f t="shared" ca="1" si="71"/>
        <v>1.0089557034152008</v>
      </c>
      <c r="AR30" s="5" cm="1">
        <f t="array" aca="1" ref="AR30" ca="1">INDIRECT("'" &amp; $Z30 &amp; "'!V40",TRUE)</f>
        <v>0.41978435144480536</v>
      </c>
      <c r="AS30" s="16">
        <f t="shared" ca="1" si="72"/>
        <v>1.0049504198207171</v>
      </c>
      <c r="AT30" s="17">
        <v>2.7300000000000002E-4</v>
      </c>
      <c r="AU30" s="16">
        <f t="shared" ca="1" si="73"/>
        <v>1.004992831811707</v>
      </c>
      <c r="AV30" s="16">
        <f t="shared" ca="1" si="74"/>
        <v>1.0052658711861568</v>
      </c>
      <c r="AW30" s="16">
        <f t="shared" ca="1" si="75"/>
        <v>1.0047197924372571</v>
      </c>
    </row>
    <row r="31" spans="1:49" x14ac:dyDescent="0.25">
      <c r="A31" s="3" t="s">
        <v>6</v>
      </c>
      <c r="B31" s="8">
        <f ca="1">AVERAGE(B27:B30)</f>
        <v>3.3502615881763075E-5</v>
      </c>
      <c r="C31" s="8">
        <f t="shared" ref="C31:T31" ca="1" si="76">AVERAGE(C27:C30)</f>
        <v>3.9676698333736882E-2</v>
      </c>
      <c r="D31" s="8">
        <f t="shared" ca="1" si="76"/>
        <v>0.679554446230065</v>
      </c>
      <c r="E31" s="8">
        <f t="shared" ca="1" si="76"/>
        <v>0.62412494397538654</v>
      </c>
      <c r="F31" s="8">
        <f t="shared" ca="1" si="76"/>
        <v>1.4868472795311298</v>
      </c>
      <c r="G31" s="8">
        <f t="shared" ca="1" si="76"/>
        <v>2.6679888643702875E-2</v>
      </c>
      <c r="H31" s="19">
        <f t="shared" ca="1" si="76"/>
        <v>1.020699642046295</v>
      </c>
      <c r="I31" s="19">
        <f>SQRT(SUMSQ(I27:I30)/COUNT(I27:I30))</f>
        <v>9.3761999232098287E-4</v>
      </c>
      <c r="J31" s="19"/>
      <c r="K31" s="19"/>
      <c r="L31" s="19"/>
      <c r="M31" s="8">
        <f t="shared" ca="1" si="76"/>
        <v>0.45704435243368174</v>
      </c>
      <c r="N31" s="20">
        <f t="shared" ca="1" si="76"/>
        <v>1.0091653875792748</v>
      </c>
      <c r="O31" s="19">
        <f>SQRT(SUMSQ(O27:O30)/COUNT(O27:O30))</f>
        <v>2.0578325976619187E-4</v>
      </c>
      <c r="P31" s="20"/>
      <c r="Q31" s="20"/>
      <c r="R31" s="20"/>
      <c r="S31" s="8">
        <f t="shared" ca="1" si="76"/>
        <v>0.41976436414935253</v>
      </c>
      <c r="T31" s="20">
        <f t="shared" ca="1" si="76"/>
        <v>1.0049982740775834</v>
      </c>
      <c r="U31" s="19">
        <f>SQRT(SUMSQ(U27:U30)/COUNT(U27:U30))</f>
        <v>2.7451320551113745E-4</v>
      </c>
      <c r="V31" s="20"/>
      <c r="W31" s="20"/>
      <c r="X31" s="4"/>
      <c r="AA31" s="8">
        <f ca="1">AVERAGE(AA27:AA30)</f>
        <v>3.9652575429028597E-5</v>
      </c>
      <c r="AB31" s="8">
        <f t="shared" ref="AB31:AS31" ca="1" si="77">AVERAGE(AB27:AB30)</f>
        <v>3.9673484382474408E-2</v>
      </c>
      <c r="AC31" s="8">
        <f t="shared" ca="1" si="77"/>
        <v>0.67950729444201541</v>
      </c>
      <c r="AD31" s="8">
        <f t="shared" ca="1" si="77"/>
        <v>0.6240826049751369</v>
      </c>
      <c r="AE31" s="8">
        <f t="shared" ca="1" si="77"/>
        <v>1.4867383684208926</v>
      </c>
      <c r="AF31" s="8">
        <f t="shared" ca="1" si="77"/>
        <v>2.6684916443472682E-2</v>
      </c>
      <c r="AG31" s="19">
        <f t="shared" ca="1" si="77"/>
        <v>1.0205073273054737</v>
      </c>
      <c r="AH31" s="19">
        <f>SQRT(SUMSQ(AH27:AH30)/COUNT(AH27:AH30))</f>
        <v>9.3736545701236513E-4</v>
      </c>
      <c r="AI31" s="19"/>
      <c r="AJ31" s="19"/>
      <c r="AK31" s="19"/>
      <c r="AL31" s="8">
        <f t="shared" ca="1" si="77"/>
        <v>0.4570461191393973</v>
      </c>
      <c r="AM31" s="20">
        <f t="shared" ca="1" si="77"/>
        <v>1.009161486674967</v>
      </c>
      <c r="AN31" s="19">
        <f>SQRT(SUMSQ(AN27:AN30)/COUNT(AN27:AN30))</f>
        <v>2.0578325976619187E-4</v>
      </c>
      <c r="AO31" s="20"/>
      <c r="AP31" s="20"/>
      <c r="AQ31" s="20"/>
      <c r="AR31" s="8">
        <f t="shared" ca="1" si="77"/>
        <v>0.4197666372697485</v>
      </c>
      <c r="AS31" s="20">
        <f t="shared" ca="1" si="77"/>
        <v>1.004992831811707</v>
      </c>
      <c r="AT31" s="20">
        <f>SQRT(SUMSQ(AT27:AT30)/COUNT(AT27:AT30))</f>
        <v>2.7303937444991339E-4</v>
      </c>
      <c r="AU31" s="4"/>
      <c r="AV31" s="4"/>
      <c r="AW31" s="4"/>
    </row>
    <row r="32" spans="1:49" x14ac:dyDescent="0.25">
      <c r="B32" s="10">
        <f ca="1">STDEV(B27:B30)/B31</f>
        <v>1.1358489758494512</v>
      </c>
      <c r="C32" s="21">
        <f t="shared" ref="C32:S32" ca="1" si="78">STDEV(C27:C30)/C31</f>
        <v>1.8434294872753724E-2</v>
      </c>
      <c r="D32" s="21">
        <f t="shared" ca="1" si="78"/>
        <v>1.824078668246901E-2</v>
      </c>
      <c r="E32" s="21">
        <f t="shared" ca="1" si="78"/>
        <v>1.8329963934864184E-2</v>
      </c>
      <c r="F32" s="21">
        <f t="shared" ca="1" si="78"/>
        <v>1.8333973936772146E-2</v>
      </c>
      <c r="G32" s="22">
        <f t="shared" ca="1" si="78"/>
        <v>8.2920430601918682E-4</v>
      </c>
      <c r="H32" s="23"/>
      <c r="I32" s="23">
        <f ca="1">I31/H31</f>
        <v>9.1860519363095455E-4</v>
      </c>
      <c r="J32" s="23"/>
      <c r="K32" s="23"/>
      <c r="L32" s="23"/>
      <c r="M32" s="22">
        <f t="shared" ca="1" si="78"/>
        <v>9.4956802005671215E-5</v>
      </c>
      <c r="N32" s="25"/>
      <c r="O32" s="23">
        <f ca="1">O31/N31</f>
        <v>2.0391430611766458E-4</v>
      </c>
      <c r="P32" s="25"/>
      <c r="Q32" s="25"/>
      <c r="R32" s="25"/>
      <c r="S32" s="24">
        <f t="shared" ca="1" si="78"/>
        <v>6.3374388584783647E-5</v>
      </c>
      <c r="T32" s="25"/>
      <c r="U32" s="23">
        <f ca="1">U31/T31</f>
        <v>2.7314793725700042E-4</v>
      </c>
      <c r="V32" s="25"/>
      <c r="W32" s="25"/>
      <c r="X32" s="4"/>
      <c r="AA32" s="10">
        <f ca="1">STDEV(AA27:AA30)/AA31</f>
        <v>0.95968323686031842</v>
      </c>
      <c r="AB32" s="21">
        <f t="shared" ref="AB32:AR32" ca="1" si="79">STDEV(AB27:AB30)/AB31</f>
        <v>1.8551373927860101E-2</v>
      </c>
      <c r="AC32" s="21">
        <f t="shared" ca="1" si="79"/>
        <v>1.8242052431511613E-2</v>
      </c>
      <c r="AD32" s="21">
        <f t="shared" ca="1" si="79"/>
        <v>1.8331207475929503E-2</v>
      </c>
      <c r="AE32" s="21">
        <f t="shared" ca="1" si="79"/>
        <v>1.8335316993155638E-2</v>
      </c>
      <c r="AF32" s="22">
        <f t="shared" ca="1" si="79"/>
        <v>8.2833739041242381E-4</v>
      </c>
      <c r="AG32" s="23"/>
      <c r="AH32" s="23">
        <f ca="1">AH31/AG31</f>
        <v>9.185288845376205E-4</v>
      </c>
      <c r="AI32" s="23"/>
      <c r="AJ32" s="23"/>
      <c r="AK32" s="23"/>
      <c r="AL32" s="22">
        <f t="shared" ca="1" si="79"/>
        <v>9.5034148684784169E-5</v>
      </c>
      <c r="AM32" s="25"/>
      <c r="AN32" s="23">
        <f ca="1">AN31/AM31</f>
        <v>2.0391509434651166E-4</v>
      </c>
      <c r="AO32" s="25"/>
      <c r="AP32" s="25"/>
      <c r="AQ32" s="25"/>
      <c r="AR32" s="24">
        <f t="shared" ca="1" si="79"/>
        <v>6.3385077646075662E-5</v>
      </c>
      <c r="AS32" s="25"/>
      <c r="AT32" s="23">
        <f ca="1">AT31/AS31</f>
        <v>2.7168290738721347E-4</v>
      </c>
      <c r="AU32" s="4"/>
      <c r="AV32" s="4"/>
      <c r="AW32" s="4"/>
    </row>
    <row r="33" spans="1:49" x14ac:dyDescent="0.25">
      <c r="B33" s="10"/>
      <c r="C33" s="21"/>
      <c r="D33" s="21"/>
      <c r="E33" s="21"/>
      <c r="F33" s="21"/>
      <c r="G33" s="26"/>
      <c r="H33" s="23"/>
      <c r="I33" s="23"/>
      <c r="J33" s="23"/>
      <c r="K33" s="23"/>
      <c r="L33" s="23"/>
      <c r="M33" s="26"/>
      <c r="N33" s="25"/>
      <c r="O33" s="25"/>
      <c r="P33" s="25"/>
      <c r="Q33" s="25"/>
      <c r="R33" s="25"/>
      <c r="S33" s="26"/>
      <c r="T33" s="25"/>
      <c r="U33" s="25"/>
      <c r="V33" s="25"/>
      <c r="W33" s="25"/>
      <c r="X33" s="4"/>
      <c r="AA33" s="10"/>
      <c r="AB33" s="21"/>
      <c r="AC33" s="21"/>
      <c r="AD33" s="21"/>
      <c r="AE33" s="21"/>
      <c r="AF33" s="26"/>
      <c r="AG33" s="23"/>
      <c r="AH33" s="23"/>
      <c r="AI33" s="23"/>
      <c r="AJ33" s="23"/>
      <c r="AK33" s="23"/>
      <c r="AL33" s="26"/>
      <c r="AM33" s="25"/>
      <c r="AN33" s="25"/>
      <c r="AO33" s="25"/>
      <c r="AP33" s="25"/>
      <c r="AQ33" s="25"/>
      <c r="AR33" s="26"/>
      <c r="AS33" s="25"/>
      <c r="AT33" s="25"/>
      <c r="AU33" s="4"/>
      <c r="AV33" s="4"/>
      <c r="AW33" s="4"/>
    </row>
    <row r="34" spans="1:49" x14ac:dyDescent="0.25">
      <c r="B34" s="10"/>
      <c r="C34" s="21"/>
      <c r="D34" s="21"/>
      <c r="E34" s="21"/>
      <c r="F34" s="21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1"/>
      <c r="U34" s="31"/>
      <c r="V34" s="30"/>
      <c r="W34" s="30"/>
      <c r="X34" s="4"/>
      <c r="AA34" s="10"/>
      <c r="AB34" s="21"/>
      <c r="AC34" s="21"/>
      <c r="AD34" s="21"/>
      <c r="AE34" s="21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U34" s="4"/>
      <c r="AV34" s="4"/>
      <c r="AW34" s="4"/>
    </row>
    <row r="35" spans="1:49" x14ac:dyDescent="0.25">
      <c r="B35" s="10"/>
      <c r="C35" s="21"/>
      <c r="D35" s="21"/>
      <c r="E35" s="21"/>
      <c r="F35" s="21"/>
      <c r="G35" s="21"/>
      <c r="H35" s="21"/>
      <c r="I35" s="21"/>
      <c r="J35" s="32"/>
      <c r="K35" s="32"/>
      <c r="L35" s="32"/>
      <c r="M35" s="22"/>
      <c r="N35" s="22"/>
      <c r="O35" s="22"/>
      <c r="P35" s="23"/>
      <c r="Q35" s="23"/>
      <c r="R35" s="23"/>
      <c r="S35" s="22"/>
      <c r="T35" s="22"/>
      <c r="U35" s="22"/>
      <c r="V35" s="23"/>
      <c r="W35" s="23"/>
      <c r="X35" s="4"/>
      <c r="AA35" s="10"/>
      <c r="AB35" s="21"/>
      <c r="AC35" s="21"/>
      <c r="AD35" s="21"/>
      <c r="AE35" s="21"/>
      <c r="AF35" s="21"/>
      <c r="AG35" s="21"/>
      <c r="AH35" s="21"/>
      <c r="AI35" s="32"/>
      <c r="AJ35" s="32"/>
      <c r="AK35" s="32"/>
      <c r="AL35" s="22"/>
      <c r="AM35" s="22"/>
      <c r="AN35" s="22"/>
      <c r="AO35" s="23"/>
      <c r="AP35" s="23"/>
      <c r="AQ35" s="23"/>
      <c r="AU35" s="4"/>
      <c r="AV35" s="4"/>
      <c r="AW35" s="4"/>
    </row>
    <row r="36" spans="1:49" x14ac:dyDescent="0.25">
      <c r="A36" s="3" t="s">
        <v>9</v>
      </c>
      <c r="B36" s="18" cm="1">
        <f t="array" aca="1" ref="B36" ca="1">INDIRECT("'" &amp; $A36 &amp; "'!C40",TRUE)</f>
        <v>1.67175489307952E-5</v>
      </c>
      <c r="C36" s="5" cm="1">
        <f t="array" aca="1" ref="C36" ca="1">INDIRECT("'" &amp; $A36 &amp; "'!D40",TRUE)</f>
        <v>2.7177968264480001E-2</v>
      </c>
      <c r="D36" s="5" cm="1">
        <f t="array" aca="1" ref="D36" ca="1">INDIRECT("'" &amp; $A36 &amp; "'!E40",TRUE)</f>
        <v>0.46608760465624399</v>
      </c>
      <c r="E36" s="5" cm="1">
        <f t="array" aca="1" ref="E36" ca="1">INDIRECT("'" &amp; $A36 &amp; "'!F40",TRUE)</f>
        <v>0.42820401006298803</v>
      </c>
      <c r="F36" s="5" cm="1">
        <f t="array" aca="1" ref="F36" ca="1">INDIRECT("'" &amp; $A36 &amp; "'!G40",TRUE)</f>
        <v>1.01980940408378</v>
      </c>
      <c r="G36" s="14" cm="1">
        <f t="array" aca="1" ref="G36" ca="1">INDIRECT("'" &amp; $A36 &amp; "'!M40",TRUE)</f>
        <v>2.6646024046705297E-2</v>
      </c>
      <c r="H36" s="9">
        <f ca="1">$AA$3/G36</f>
        <v>1.0219963282797995</v>
      </c>
      <c r="I36" s="15">
        <v>1.15E-3</v>
      </c>
      <c r="J36" s="9">
        <f ca="1">$H$40</f>
        <v>1.0208018226073123</v>
      </c>
      <c r="K36" s="9">
        <f ca="1">J36+I$40</f>
        <v>1.0220331430367702</v>
      </c>
      <c r="L36" s="9">
        <f ca="1">J36-I$40</f>
        <v>1.0195705021778545</v>
      </c>
      <c r="M36" s="5" cm="1">
        <f t="array" aca="1" ref="M36" ca="1">INDIRECT("'" &amp; $A36 &amp; "'!I40",TRUE)</f>
        <v>0.45703339385279701</v>
      </c>
      <c r="N36" s="16">
        <f ca="1">$AB$3/M36</f>
        <v>1.0091895781563447</v>
      </c>
      <c r="O36" s="17">
        <v>2.31E-4</v>
      </c>
      <c r="P36" s="16">
        <f ca="1">$N$40</f>
        <v>1.0093028821927295</v>
      </c>
      <c r="Q36" s="16">
        <f ca="1">P36+O$40</f>
        <v>1.0095206056411681</v>
      </c>
      <c r="R36" s="16">
        <f ca="1">P36-O$40</f>
        <v>1.0090851587442908</v>
      </c>
      <c r="S36" s="5" cm="1">
        <f t="array" aca="1" ref="S36" ca="1">INDIRECT("'" &amp; $A36 &amp; "'!J40",TRUE)</f>
        <v>0.419886075239775</v>
      </c>
      <c r="T36" s="16">
        <f ca="1">$AC$3/S36</f>
        <v>1.004706955280003</v>
      </c>
      <c r="U36" s="17">
        <v>2.7599999999999999E-4</v>
      </c>
      <c r="V36" s="16">
        <f ca="1">$T$40</f>
        <v>1.0047473105473306</v>
      </c>
      <c r="W36" s="16">
        <f ca="1">V36+U$40</f>
        <v>1.0050275929941588</v>
      </c>
      <c r="X36" s="16">
        <f ca="1">V36-U$40</f>
        <v>1.0044670281005024</v>
      </c>
      <c r="Z36" s="3" t="s">
        <v>9</v>
      </c>
      <c r="AA36" s="18" cm="1">
        <f t="array" aca="1" ref="AA36" ca="1">INDIRECT("'" &amp; $Z36 &amp; "'!O40",TRUE)</f>
        <v>3.4369058072853373E-5</v>
      </c>
      <c r="AB36" s="5" cm="1">
        <f t="array" aca="1" ref="AB36" ca="1">INDIRECT("'" &amp; $Z36 &amp; "'!X40",TRUE)</f>
        <v>2.7175980879624695E-2</v>
      </c>
      <c r="AC36" s="5" cm="1">
        <f t="array" aca="1" ref="AC36" ca="1">INDIRECT("'" &amp; $Z36 &amp; "'!Q40",TRUE)</f>
        <v>0.46604045286819379</v>
      </c>
      <c r="AD36" s="5" cm="1">
        <f t="array" aca="1" ref="AD36" ca="1">INDIRECT("'" &amp; $Z36 &amp; "'!R40",TRUE)</f>
        <v>0.4281616710627385</v>
      </c>
      <c r="AE36" s="5" cm="1">
        <f t="array" aca="1" ref="AE36" ca="1">INDIRECT("'" &amp; $Z36 &amp; "'!S40",TRUE)</f>
        <v>1.0197004929735449</v>
      </c>
      <c r="AF36" s="5" cm="1">
        <f t="array" aca="1" ref="AF36" ca="1">INDIRECT("'" &amp; $Z36 &amp; "'!Y40",TRUE)</f>
        <v>2.6650724140325766E-2</v>
      </c>
      <c r="AG36" s="9">
        <f ca="1">$AA$3/AF36</f>
        <v>1.0218160900844919</v>
      </c>
      <c r="AH36" s="15">
        <v>1.17E-3</v>
      </c>
      <c r="AI36" s="9">
        <f ca="1">$AG$40</f>
        <v>1.0205485184003307</v>
      </c>
      <c r="AJ36" s="9">
        <f ca="1">AI36+AH$40</f>
        <v>1.0217845402447978</v>
      </c>
      <c r="AK36" s="9">
        <f ca="1">AI36-AH$40</f>
        <v>1.0193124965558635</v>
      </c>
      <c r="AL36" s="42"/>
      <c r="AM36" s="43"/>
      <c r="AN36" s="44"/>
      <c r="AO36" s="16">
        <f ca="1">$AM$40</f>
        <v>1.0093350315325782</v>
      </c>
      <c r="AP36" s="16">
        <f ca="1">AO36+AN$40</f>
        <v>1.00954814574296</v>
      </c>
      <c r="AQ36" s="16">
        <f ca="1">AO36-AN$40</f>
        <v>1.0091219173221964</v>
      </c>
      <c r="AR36" s="5" cm="1">
        <f t="array" aca="1" ref="AR36" ca="1">INDIRECT("'" &amp; $Z36 &amp; "'!V40",TRUE)</f>
        <v>0.41988940147846449</v>
      </c>
      <c r="AS36" s="16">
        <f ca="1">$AC$3/AR36</f>
        <v>1.0046989962909585</v>
      </c>
      <c r="AT36" s="17">
        <v>2.7599999999999999E-4</v>
      </c>
      <c r="AU36" s="16">
        <f ca="1">$AS$40</f>
        <v>1.0047394081486765</v>
      </c>
      <c r="AV36" s="16">
        <f ca="1">AU36+AT$40</f>
        <v>1.0050196905955047</v>
      </c>
      <c r="AW36" s="16">
        <f ca="1">AU36-AT$40</f>
        <v>1.0044591257018483</v>
      </c>
    </row>
    <row r="37" spans="1:49" x14ac:dyDescent="0.25">
      <c r="A37" s="3" t="s">
        <v>18</v>
      </c>
      <c r="B37" s="18" cm="1">
        <f t="array" aca="1" ref="B37" ca="1">INDIRECT("'" &amp; $A37 &amp; "'!C40",TRUE)</f>
        <v>2.9650971327335E-5</v>
      </c>
      <c r="C37" s="5" cm="1">
        <f t="array" aca="1" ref="C37" ca="1">INDIRECT("'" &amp; $A37 &amp; "'!D40",TRUE)</f>
        <v>2.7082589662251001E-2</v>
      </c>
      <c r="D37" s="5" cm="1">
        <f t="array" aca="1" ref="D37" ca="1">INDIRECT("'" &amp; $A37 &amp; "'!E40",TRUE)</f>
        <v>0.46366188249299001</v>
      </c>
      <c r="E37" s="5" cm="1">
        <f t="array" aca="1" ref="E37" ca="1">INDIRECT("'" &amp; $A37 &amp; "'!F40",TRUE)</f>
        <v>0.42607294448690802</v>
      </c>
      <c r="F37" s="5" cm="1">
        <f t="array" aca="1" ref="F37" ca="1">INDIRECT("'" &amp; $A37 &amp; "'!G40",TRUE)</f>
        <v>1.0147159526548599</v>
      </c>
      <c r="G37" s="14" cm="1">
        <f t="array" aca="1" ref="G37" ca="1">INDIRECT("'" &amp; $A37 &amp; "'!M40",TRUE)</f>
        <v>2.6683298602664517E-2</v>
      </c>
      <c r="H37" s="9">
        <f ca="1">$AA$3/G37</f>
        <v>1.0205686764779798</v>
      </c>
      <c r="I37" s="15">
        <v>1.3600000000000001E-3</v>
      </c>
      <c r="J37" s="9">
        <f t="shared" ref="J37:J39" ca="1" si="80">$H$40</f>
        <v>1.0208018226073123</v>
      </c>
      <c r="K37" s="9">
        <f t="shared" ref="K37:K39" ca="1" si="81">J37+I$40</f>
        <v>1.0220331430367702</v>
      </c>
      <c r="L37" s="9">
        <f t="shared" ref="L37:L39" ca="1" si="82">J37-I$40</f>
        <v>1.0195705021778545</v>
      </c>
      <c r="M37" s="5" cm="1">
        <f t="array" aca="1" ref="M37" ca="1">INDIRECT("'" &amp; $A37 &amp; "'!I40",TRUE)</f>
        <v>0.45693819419468801</v>
      </c>
      <c r="N37" s="16">
        <f t="shared" ref="N37:N39" ca="1" si="83">$AB$3/M37</f>
        <v>1.0093998352633851</v>
      </c>
      <c r="O37" s="17">
        <v>2.05E-4</v>
      </c>
      <c r="P37" s="16">
        <f t="shared" ref="P37:P39" ca="1" si="84">$N$40</f>
        <v>1.0093028821927295</v>
      </c>
      <c r="Q37" s="16">
        <f t="shared" ref="Q37:Q39" ca="1" si="85">P37+O$40</f>
        <v>1.0095206056411681</v>
      </c>
      <c r="R37" s="16">
        <f t="shared" ref="R37:R39" ca="1" si="86">P37-O$40</f>
        <v>1.0090851587442908</v>
      </c>
      <c r="S37" s="5" cm="1">
        <f t="array" aca="1" ref="S37" ca="1">INDIRECT("'" &amp; $A37 &amp; "'!J40",TRUE)</f>
        <v>0.41989497456559299</v>
      </c>
      <c r="T37" s="16">
        <f t="shared" ref="T37:T39" ca="1" si="87">$AC$3/S37</f>
        <v>1.0046856613491675</v>
      </c>
      <c r="U37" s="17">
        <v>2.8499999999999999E-4</v>
      </c>
      <c r="V37" s="16">
        <f t="shared" ref="V37:V39" ca="1" si="88">$T$40</f>
        <v>1.0047473105473306</v>
      </c>
      <c r="W37" s="16">
        <f t="shared" ref="W37:W39" ca="1" si="89">V37+U$40</f>
        <v>1.0050275929941588</v>
      </c>
      <c r="X37" s="16">
        <f t="shared" ref="X37:X39" ca="1" si="90">V37-U$40</f>
        <v>1.0044670281005024</v>
      </c>
      <c r="Z37" s="3" t="s">
        <v>18</v>
      </c>
      <c r="AA37" s="18" cm="1">
        <f t="array" aca="1" ref="AA37" ca="1">INDIRECT("'" &amp; $Z37 &amp; "'!O40",TRUE)</f>
        <v>3.5800930874600414E-5</v>
      </c>
      <c r="AB37" s="5" cm="1">
        <f t="array" aca="1" ref="AB37" ca="1">INDIRECT("'" &amp; $Z37 &amp; "'!X40",TRUE)</f>
        <v>2.7080267985823615E-2</v>
      </c>
      <c r="AC37" s="5" cm="1">
        <f t="array" aca="1" ref="AC37" ca="1">INDIRECT("'" &amp; $Z37 &amp; "'!Q40",TRUE)</f>
        <v>0.46361473070494003</v>
      </c>
      <c r="AD37" s="5" cm="1">
        <f t="array" aca="1" ref="AD37" ca="1">INDIRECT("'" &amp; $Z37 &amp; "'!R40",TRUE)</f>
        <v>0.42603060548665822</v>
      </c>
      <c r="AE37" s="5" cm="1">
        <f t="array" aca="1" ref="AE37" ca="1">INDIRECT("'" &amp; $Z37 &amp; "'!S40",TRUE)</f>
        <v>1.0146070415446198</v>
      </c>
      <c r="AF37" s="5" cm="1">
        <f t="array" aca="1" ref="AF37" ca="1">INDIRECT("'" &amp; $Z37 &amp; "'!Y40",TRUE)</f>
        <v>2.6690664856480851E-2</v>
      </c>
      <c r="AG37" s="9">
        <f ca="1">$AA$3/AF37</f>
        <v>1.0202870136588496</v>
      </c>
      <c r="AH37" s="15">
        <v>1.3600000000000001E-3</v>
      </c>
      <c r="AI37" s="9">
        <f t="shared" ref="AI37:AI39" ca="1" si="91">$AG$40</f>
        <v>1.0205485184003307</v>
      </c>
      <c r="AJ37" s="9">
        <f t="shared" ref="AJ37:AJ39" ca="1" si="92">AI37+AH$40</f>
        <v>1.0217845402447978</v>
      </c>
      <c r="AK37" s="9">
        <f t="shared" ref="AK37:AK39" ca="1" si="93">AI37-AH$40</f>
        <v>1.0193124965558635</v>
      </c>
      <c r="AL37" s="5" cm="1">
        <f t="array" aca="1" ref="AL37" ca="1">INDIRECT("'" &amp; $Z37 &amp; "'!U40",TRUE)</f>
        <v>0.45694077119813337</v>
      </c>
      <c r="AM37" s="16">
        <f t="shared" ref="AM37:AM39" ca="1" si="94">$AB$3/AL37</f>
        <v>1.0093941425631114</v>
      </c>
      <c r="AN37" s="17">
        <v>2.05E-4</v>
      </c>
      <c r="AO37" s="16">
        <f t="shared" ref="AO37:AO39" ca="1" si="95">$AM$40</f>
        <v>1.0093350315325782</v>
      </c>
      <c r="AP37" s="16">
        <f t="shared" ref="AP37:AP39" ca="1" si="96">AO37+AN$40</f>
        <v>1.00954814574296</v>
      </c>
      <c r="AQ37" s="16">
        <f t="shared" ref="AQ37:AQ39" ca="1" si="97">AO37-AN$40</f>
        <v>1.0091219173221964</v>
      </c>
      <c r="AR37" s="5" cm="1">
        <f t="array" aca="1" ref="AR37" ca="1">INDIRECT("'" &amp; $Z37 &amp; "'!V40",TRUE)</f>
        <v>0.41989831900677588</v>
      </c>
      <c r="AS37" s="16">
        <f t="shared" ref="AS37:AS39" ca="1" si="98">$AC$3/AR37</f>
        <v>1.0046776591449442</v>
      </c>
      <c r="AT37" s="17">
        <v>2.8499999999999999E-4</v>
      </c>
      <c r="AU37" s="16">
        <f t="shared" ref="AU37:AU39" ca="1" si="99">$AS$40</f>
        <v>1.0047394081486765</v>
      </c>
      <c r="AV37" s="16">
        <f t="shared" ref="AV37:AV39" ca="1" si="100">AU37+AT$40</f>
        <v>1.0050196905955047</v>
      </c>
      <c r="AW37" s="16">
        <f t="shared" ref="AW37:AW39" ca="1" si="101">AU37-AT$40</f>
        <v>1.0044591257018483</v>
      </c>
    </row>
    <row r="38" spans="1:49" x14ac:dyDescent="0.25">
      <c r="A38" s="3" t="s">
        <v>25</v>
      </c>
      <c r="B38" s="5" cm="1">
        <f t="array" aca="1" ref="B38" ca="1">INDIRECT("'" &amp; $A38 &amp; "'!C40",TRUE)</f>
        <v>2.8883693690098001E-6</v>
      </c>
      <c r="C38" s="5" cm="1">
        <f t="array" aca="1" ref="C38" ca="1">INDIRECT("'" &amp; $A38 &amp; "'!D40",TRUE)</f>
        <v>2.7633830719900901E-2</v>
      </c>
      <c r="D38" s="5" cm="1">
        <f t="array" aca="1" ref="D38" ca="1">INDIRECT("'" &amp; $A38 &amp; "'!E40",TRUE)</f>
        <v>0.47272872801962001</v>
      </c>
      <c r="E38" s="5" cm="1">
        <f t="array" aca="1" ref="E38" ca="1">INDIRECT("'" &amp; $A38 &amp; "'!F40",TRUE)</f>
        <v>0.43428923932115898</v>
      </c>
      <c r="F38" s="5" cm="1">
        <f t="array" aca="1" ref="F38" ca="1">INDIRECT("'" &amp; $A38 &amp; "'!G40",TRUE)</f>
        <v>1.0344889831366</v>
      </c>
      <c r="G38" s="14" cm="1">
        <f t="array" aca="1" ref="G38" ca="1">INDIRECT("'" &amp; $A38 &amp; "'!M40",TRUE)</f>
        <v>2.6712091368435026E-2</v>
      </c>
      <c r="H38" s="9">
        <f ca="1">$AA$3/G38</f>
        <v>1.0194686130479307</v>
      </c>
      <c r="I38" s="15">
        <v>1.06E-3</v>
      </c>
      <c r="J38" s="9">
        <f t="shared" ca="1" si="80"/>
        <v>1.0208018226073123</v>
      </c>
      <c r="K38" s="9">
        <f t="shared" ca="1" si="81"/>
        <v>1.0220331430367702</v>
      </c>
      <c r="L38" s="9">
        <f t="shared" ca="1" si="82"/>
        <v>1.0195705021778545</v>
      </c>
      <c r="M38" s="5" cm="1">
        <f t="array" aca="1" ref="M38" ca="1">INDIRECT("'" &amp; $A38 &amp; "'!I40",TRUE)</f>
        <v>0.45696866745519199</v>
      </c>
      <c r="N38" s="16">
        <f t="shared" ca="1" si="83"/>
        <v>1.0093325227618433</v>
      </c>
      <c r="O38" s="17">
        <v>2.22E-4</v>
      </c>
      <c r="P38" s="16">
        <f t="shared" ca="1" si="84"/>
        <v>1.0093028821927295</v>
      </c>
      <c r="Q38" s="16">
        <f t="shared" ca="1" si="85"/>
        <v>1.0095206056411681</v>
      </c>
      <c r="R38" s="16">
        <f t="shared" ca="1" si="86"/>
        <v>1.0090851587442908</v>
      </c>
      <c r="S38" s="5" cm="1">
        <f t="array" aca="1" ref="S38" ca="1">INDIRECT("'" &amp; $A38 &amp; "'!J40",TRUE)</f>
        <v>0.419810893196082</v>
      </c>
      <c r="T38" s="16">
        <f t="shared" ca="1" si="87"/>
        <v>1.0048868837273939</v>
      </c>
      <c r="U38" s="17">
        <v>2.8400000000000002E-4</v>
      </c>
      <c r="V38" s="16">
        <f t="shared" ca="1" si="88"/>
        <v>1.0047473105473306</v>
      </c>
      <c r="W38" s="16">
        <f t="shared" ca="1" si="89"/>
        <v>1.0050275929941588</v>
      </c>
      <c r="X38" s="16">
        <f t="shared" ca="1" si="90"/>
        <v>1.0044670281005024</v>
      </c>
      <c r="Z38" s="3" t="s">
        <v>25</v>
      </c>
      <c r="AA38" s="18" cm="1">
        <f t="array" aca="1" ref="AA38" ca="1">INDIRECT("'" &amp; $Z38 &amp; "'!O40",TRUE)</f>
        <v>9.038328916275388E-6</v>
      </c>
      <c r="AB38" s="5" cm="1">
        <f t="array" aca="1" ref="AB38" ca="1">INDIRECT("'" &amp; $Z38 &amp; "'!X40",TRUE)</f>
        <v>2.7637725601533065E-2</v>
      </c>
      <c r="AC38" s="5" cm="1">
        <f t="array" aca="1" ref="AC38" ca="1">INDIRECT("'" &amp; $Z38 &amp; "'!Q40",TRUE)</f>
        <v>0.4726815762315707</v>
      </c>
      <c r="AD38" s="5" cm="1">
        <f t="array" aca="1" ref="AD38" ca="1">INDIRECT("'" &amp; $Z38 &amp; "'!R40",TRUE)</f>
        <v>0.43424690032090912</v>
      </c>
      <c r="AE38" s="5" cm="1">
        <f t="array" aca="1" ref="AE38" ca="1">INDIRECT("'" &amp; $Z38 &amp; "'!S40",TRUE)</f>
        <v>1.0343800720263612</v>
      </c>
      <c r="AF38" s="5" cm="1">
        <f t="array" aca="1" ref="AF38" ca="1">INDIRECT("'" &amp; $Z38 &amp; "'!Y40",TRUE)</f>
        <v>2.6719318334722759E-2</v>
      </c>
      <c r="AG38" s="9">
        <f ca="1">$AA$3/AF38</f>
        <v>1.0191928700366157</v>
      </c>
      <c r="AH38" s="15">
        <v>1.06E-3</v>
      </c>
      <c r="AI38" s="9">
        <f t="shared" ca="1" si="91"/>
        <v>1.0205485184003307</v>
      </c>
      <c r="AJ38" s="9">
        <f t="shared" ca="1" si="92"/>
        <v>1.0217845402447978</v>
      </c>
      <c r="AK38" s="9">
        <f t="shared" ca="1" si="93"/>
        <v>1.0193124965558635</v>
      </c>
      <c r="AL38" s="5" cm="1">
        <f t="array" aca="1" ref="AL38" ca="1">INDIRECT("'" &amp; $Z38 &amp; "'!U40",TRUE)</f>
        <v>0.456971197818625</v>
      </c>
      <c r="AM38" s="16">
        <f t="shared" ca="1" si="94"/>
        <v>1.0093269338360651</v>
      </c>
      <c r="AN38" s="17">
        <v>2.22E-4</v>
      </c>
      <c r="AO38" s="16">
        <f t="shared" ca="1" si="95"/>
        <v>1.0093350315325782</v>
      </c>
      <c r="AP38" s="16">
        <f t="shared" ca="1" si="96"/>
        <v>1.00954814574296</v>
      </c>
      <c r="AQ38" s="16">
        <f t="shared" ca="1" si="97"/>
        <v>1.0091219173221964</v>
      </c>
      <c r="AR38" s="5" cm="1">
        <f t="array" aca="1" ref="AR38" ca="1">INDIRECT("'" &amp; $Z38 &amp; "'!V40",TRUE)</f>
        <v>0.41981416405669486</v>
      </c>
      <c r="AS38" s="16">
        <f t="shared" ca="1" si="98"/>
        <v>1.004879054441939</v>
      </c>
      <c r="AT38" s="17">
        <v>2.8400000000000002E-4</v>
      </c>
      <c r="AU38" s="16">
        <f t="shared" ca="1" si="99"/>
        <v>1.0047394081486765</v>
      </c>
      <c r="AV38" s="16">
        <f t="shared" ca="1" si="100"/>
        <v>1.0050196905955047</v>
      </c>
      <c r="AW38" s="16">
        <f t="shared" ca="1" si="101"/>
        <v>1.0044591257018483</v>
      </c>
    </row>
    <row r="39" spans="1:49" x14ac:dyDescent="0.25">
      <c r="A39" s="3" t="s">
        <v>32</v>
      </c>
      <c r="B39" s="5" cm="1">
        <f t="array" aca="1" ref="B39" ca="1">INDIRECT("'" &amp; $A39 &amp; "'!C40",TRUE)</f>
        <v>4.9601231076439099E-5</v>
      </c>
      <c r="C39" s="5" cm="1">
        <f t="array" aca="1" ref="C39" ca="1">INDIRECT("'" &amp; $A39 &amp; "'!D40",TRUE)</f>
        <v>2.7689494666983099E-2</v>
      </c>
      <c r="D39" s="5" cm="1">
        <f t="array" aca="1" ref="D39" ca="1">INDIRECT("'" &amp; $A39 &amp; "'!E40",TRUE)</f>
        <v>0.47430619487664399</v>
      </c>
      <c r="E39" s="5" cm="1">
        <f t="array" aca="1" ref="E39" ca="1">INDIRECT("'" &amp; $A39 &amp; "'!F40",TRUE)</f>
        <v>0.43579680637582002</v>
      </c>
      <c r="F39" s="5" cm="1">
        <f t="array" aca="1" ref="F39" ca="1">INDIRECT("'" &amp; $A39 &amp; "'!G40",TRUE)</f>
        <v>1.03789629669012</v>
      </c>
      <c r="G39" s="14" cm="1">
        <f t="array" aca="1" ref="G39" ca="1">INDIRECT("'" &amp; $A39 &amp; "'!M40",TRUE)</f>
        <v>2.6667490035289343E-2</v>
      </c>
      <c r="H39" s="9">
        <f ca="1">$AA$3/G39</f>
        <v>1.0211736726235392</v>
      </c>
      <c r="I39" s="15">
        <v>1.33E-3</v>
      </c>
      <c r="J39" s="9">
        <f t="shared" ca="1" si="80"/>
        <v>1.0208018226073123</v>
      </c>
      <c r="K39" s="9">
        <f t="shared" ca="1" si="81"/>
        <v>1.0220331430367702</v>
      </c>
      <c r="L39" s="9">
        <f t="shared" ca="1" si="82"/>
        <v>1.0195705021778545</v>
      </c>
      <c r="M39" s="5" cm="1">
        <f t="array" aca="1" ref="M39" ca="1">INDIRECT("'" &amp; $A39 &amp; "'!I40",TRUE)</f>
        <v>0.45698810463542699</v>
      </c>
      <c r="N39" s="16">
        <f t="shared" ca="1" si="83"/>
        <v>1.0092895925893441</v>
      </c>
      <c r="O39" s="17">
        <v>2.12E-4</v>
      </c>
      <c r="P39" s="16">
        <f t="shared" ca="1" si="84"/>
        <v>1.0093028821927295</v>
      </c>
      <c r="Q39" s="16">
        <f t="shared" ca="1" si="85"/>
        <v>1.0095206056411681</v>
      </c>
      <c r="R39" s="16">
        <f t="shared" ca="1" si="86"/>
        <v>1.0090851587442908</v>
      </c>
      <c r="S39" s="5" cm="1">
        <f t="array" aca="1" ref="S39" ca="1">INDIRECT("'" &amp; $A39 &amp; "'!J40",TRUE)</f>
        <v>0.41988491068980499</v>
      </c>
      <c r="T39" s="16">
        <f t="shared" ca="1" si="87"/>
        <v>1.004709741832758</v>
      </c>
      <c r="U39" s="17">
        <v>2.7599999999999999E-4</v>
      </c>
      <c r="V39" s="16">
        <f t="shared" ca="1" si="88"/>
        <v>1.0047473105473306</v>
      </c>
      <c r="W39" s="16">
        <f t="shared" ca="1" si="89"/>
        <v>1.0050275929941588</v>
      </c>
      <c r="X39" s="16">
        <f t="shared" ca="1" si="90"/>
        <v>1.0044670281005024</v>
      </c>
      <c r="Z39" s="3" t="s">
        <v>32</v>
      </c>
      <c r="AA39" s="18" cm="1">
        <f t="array" aca="1" ref="AA39" ca="1">INDIRECT("'" &amp; $Z39 &amp; "'!O40",TRUE)</f>
        <v>5.5751190623704561E-5</v>
      </c>
      <c r="AB39" s="5" cm="1">
        <f t="array" aca="1" ref="AB39" ca="1">INDIRECT("'" &amp; $Z39 &amp; "'!X40",TRUE)</f>
        <v>2.7682540388371472E-2</v>
      </c>
      <c r="AC39" s="5" cm="1">
        <f t="array" aca="1" ref="AC39" ca="1">INDIRECT("'" &amp; $Z39 &amp; "'!Q40",TRUE)</f>
        <v>0.47425904308859373</v>
      </c>
      <c r="AD39" s="5" cm="1">
        <f t="array" aca="1" ref="AD39" ca="1">INDIRECT("'" &amp; $Z39 &amp; "'!R40",TRUE)</f>
        <v>0.43575446737557061</v>
      </c>
      <c r="AE39" s="5" cm="1">
        <f t="array" aca="1" ref="AE39" ca="1">INDIRECT("'" &amp; $Z39 &amp; "'!S40",TRUE)</f>
        <v>1.0377873855798871</v>
      </c>
      <c r="AF39" s="5" cm="1">
        <f t="array" aca="1" ref="AF39" ca="1">INDIRECT("'" &amp; $Z39 &amp; "'!Y40",TRUE)</f>
        <v>2.6674688437321098E-2</v>
      </c>
      <c r="AG39" s="9">
        <f ca="1">$AA$3/AF39</f>
        <v>1.0208980998213653</v>
      </c>
      <c r="AH39" s="15">
        <v>1.33E-3</v>
      </c>
      <c r="AI39" s="9">
        <f t="shared" ca="1" si="91"/>
        <v>1.0205485184003307</v>
      </c>
      <c r="AJ39" s="9">
        <f t="shared" ca="1" si="92"/>
        <v>1.0217845402447978</v>
      </c>
      <c r="AK39" s="9">
        <f t="shared" ca="1" si="93"/>
        <v>1.0193124965558635</v>
      </c>
      <c r="AL39" s="5" cm="1">
        <f t="array" aca="1" ref="AL39" ca="1">INDIRECT("'" &amp; $Z39 &amp; "'!U40",TRUE)</f>
        <v>0.45699062863286877</v>
      </c>
      <c r="AM39" s="16">
        <f t="shared" ca="1" si="94"/>
        <v>1.0092840181985578</v>
      </c>
      <c r="AN39" s="17">
        <v>2.12E-4</v>
      </c>
      <c r="AO39" s="16">
        <f t="shared" ca="1" si="95"/>
        <v>1.0093350315325782</v>
      </c>
      <c r="AP39" s="16">
        <f t="shared" ca="1" si="96"/>
        <v>1.00954814574296</v>
      </c>
      <c r="AQ39" s="16">
        <f t="shared" ca="1" si="97"/>
        <v>1.0091219173221964</v>
      </c>
      <c r="AR39" s="5" cm="1">
        <f t="array" aca="1" ref="AR39" ca="1">INDIRECT("'" &amp; $Z39 &amp; "'!V40",TRUE)</f>
        <v>0.41988817845380988</v>
      </c>
      <c r="AS39" s="16">
        <f t="shared" ca="1" si="98"/>
        <v>1.0047019227168643</v>
      </c>
      <c r="AT39" s="17">
        <v>2.7599999999999999E-4</v>
      </c>
      <c r="AU39" s="16">
        <f t="shared" ca="1" si="99"/>
        <v>1.0047394081486765</v>
      </c>
      <c r="AV39" s="16">
        <f t="shared" ca="1" si="100"/>
        <v>1.0050196905955047</v>
      </c>
      <c r="AW39" s="16">
        <f t="shared" ca="1" si="101"/>
        <v>1.0044591257018483</v>
      </c>
    </row>
    <row r="40" spans="1:49" x14ac:dyDescent="0.25">
      <c r="A40" s="3" t="s">
        <v>8</v>
      </c>
      <c r="B40" s="8">
        <f ca="1">AVERAGE(B36:B39)</f>
        <v>2.4714530175894774E-5</v>
      </c>
      <c r="C40" s="8">
        <f t="shared" ref="C40:T40" ca="1" si="102">AVERAGE(C36:C39)</f>
        <v>2.7395970828403751E-2</v>
      </c>
      <c r="D40" s="8">
        <f t="shared" ca="1" si="102"/>
        <v>0.4691961025113745</v>
      </c>
      <c r="E40" s="8">
        <f t="shared" ca="1" si="102"/>
        <v>0.43109075006171876</v>
      </c>
      <c r="F40" s="8">
        <f t="shared" ca="1" si="102"/>
        <v>1.0267276591413399</v>
      </c>
      <c r="G40" s="8">
        <f t="shared" ca="1" si="102"/>
        <v>2.6677226013273547E-2</v>
      </c>
      <c r="H40" s="19">
        <f t="shared" ca="1" si="102"/>
        <v>1.0208018226073123</v>
      </c>
      <c r="I40" s="33">
        <f>SQRT(SUMSQ(I36:I39)/COUNT(I36:I39))</f>
        <v>1.2313204294577427E-3</v>
      </c>
      <c r="J40" s="19"/>
      <c r="K40" s="19"/>
      <c r="L40" s="19"/>
      <c r="M40" s="8">
        <f t="shared" ca="1" si="102"/>
        <v>0.456982090034526</v>
      </c>
      <c r="N40" s="20">
        <f t="shared" ca="1" si="102"/>
        <v>1.0093028821927295</v>
      </c>
      <c r="O40" s="19">
        <f>SQRT(SUMSQ(O36:O39)/COUNT(O36:O39))</f>
        <v>2.1772344843860986E-4</v>
      </c>
      <c r="P40" s="20"/>
      <c r="Q40" s="20"/>
      <c r="R40" s="20"/>
      <c r="S40" s="8">
        <f t="shared" ca="1" si="102"/>
        <v>0.41986921342281375</v>
      </c>
      <c r="T40" s="20">
        <f t="shared" ca="1" si="102"/>
        <v>1.0047473105473306</v>
      </c>
      <c r="U40" s="19">
        <f>SQRT(SUMSQ(U36:U39)/COUNT(U36:U39))</f>
        <v>2.8028244682819507E-4</v>
      </c>
      <c r="V40" s="20"/>
      <c r="W40" s="20"/>
      <c r="X40" s="4"/>
      <c r="AA40" s="8">
        <f ca="1">AVERAGE(AA36:AA39)</f>
        <v>3.3739877121858438E-5</v>
      </c>
      <c r="AB40" s="8">
        <f t="shared" ref="AB40:AS40" ca="1" si="103">AVERAGE(AB36:AB39)</f>
        <v>2.7394128713838214E-2</v>
      </c>
      <c r="AC40" s="8">
        <f t="shared" ca="1" si="103"/>
        <v>0.46914895072332458</v>
      </c>
      <c r="AD40" s="8">
        <f t="shared" ca="1" si="103"/>
        <v>0.43104841106146913</v>
      </c>
      <c r="AE40" s="8">
        <f t="shared" ca="1" si="103"/>
        <v>1.0266187480311033</v>
      </c>
      <c r="AF40" s="8">
        <f t="shared" ca="1" si="103"/>
        <v>2.6683848942212617E-2</v>
      </c>
      <c r="AG40" s="19">
        <f t="shared" ca="1" si="103"/>
        <v>1.0205485184003307</v>
      </c>
      <c r="AH40" s="33">
        <f>SQRT(SUMSQ(AH36:AH39)/COUNT(AH36:AH39))</f>
        <v>1.23602184446716E-3</v>
      </c>
      <c r="AI40" s="19"/>
      <c r="AJ40" s="19"/>
      <c r="AK40" s="19"/>
      <c r="AL40" s="8">
        <f ca="1">AVERAGE(AL37:AL39)</f>
        <v>0.45696753254987571</v>
      </c>
      <c r="AM40" s="20">
        <f ca="1">AVERAGE(AM37:AM39)</f>
        <v>1.0093350315325782</v>
      </c>
      <c r="AN40" s="20">
        <f>SQRT(SUMSQ(AN37:AN39)/COUNT(AN37:AN39))</f>
        <v>2.1311421038182007E-4</v>
      </c>
      <c r="AO40" s="20"/>
      <c r="AP40" s="20"/>
      <c r="AQ40" s="20"/>
      <c r="AR40" s="8">
        <f t="shared" ca="1" si="103"/>
        <v>0.41987251574893625</v>
      </c>
      <c r="AS40" s="20">
        <f t="shared" ca="1" si="103"/>
        <v>1.0047394081486765</v>
      </c>
      <c r="AT40" s="20">
        <f>SQRT(SUMSQ(AT36:AT39)/COUNT(AT36:AT39))</f>
        <v>2.8028244682819507E-4</v>
      </c>
      <c r="AU40" s="4"/>
      <c r="AV40" s="4"/>
      <c r="AW40" s="4"/>
    </row>
    <row r="41" spans="1:49" x14ac:dyDescent="0.25">
      <c r="B41" s="10">
        <f ca="1">STDEV(B36:B39)/B40</f>
        <v>0.80384425694662398</v>
      </c>
      <c r="C41" s="21">
        <f t="shared" ref="C41:S41" ca="1" si="104">STDEV(C36:C39)/C40</f>
        <v>1.1318798504176606E-2</v>
      </c>
      <c r="D41" s="21">
        <f t="shared" ca="1" si="104"/>
        <v>1.0928894604349917E-2</v>
      </c>
      <c r="E41" s="21">
        <f t="shared" ca="1" si="104"/>
        <v>1.0871186075739326E-2</v>
      </c>
      <c r="F41" s="21">
        <f t="shared" ca="1" si="104"/>
        <v>1.0920030990093314E-2</v>
      </c>
      <c r="G41" s="22">
        <f t="shared" ca="1" si="104"/>
        <v>1.0426044084056957E-3</v>
      </c>
      <c r="H41" s="23"/>
      <c r="I41" s="34">
        <f ca="1">I40/H40</f>
        <v>1.2062286745459837E-3</v>
      </c>
      <c r="J41" s="23"/>
      <c r="K41" s="23"/>
      <c r="L41" s="23"/>
      <c r="M41" s="24">
        <f t="shared" ca="1" si="104"/>
        <v>8.7304986451056435E-5</v>
      </c>
      <c r="N41" s="25"/>
      <c r="O41" s="23">
        <f ca="1">O40/N40</f>
        <v>2.1571666174736526E-4</v>
      </c>
      <c r="P41" s="25"/>
      <c r="Q41" s="25"/>
      <c r="R41" s="25"/>
      <c r="S41" s="22">
        <f t="shared" ca="1" si="104"/>
        <v>9.3217390712443287E-5</v>
      </c>
      <c r="T41" s="25"/>
      <c r="U41" s="23">
        <f ca="1">U40/T40</f>
        <v>2.789581458799952E-4</v>
      </c>
      <c r="V41" s="25"/>
      <c r="W41" s="25"/>
      <c r="X41" s="4"/>
      <c r="AA41" s="10">
        <f ca="1">STDEV(AA36:AA39)/AA40</f>
        <v>0.56735594920737986</v>
      </c>
      <c r="AB41" s="21">
        <f t="shared" ref="AB41:AR41" ca="1" si="105">STDEV(AB36:AB39)/AB40</f>
        <v>1.1322528315336033E-2</v>
      </c>
      <c r="AC41" s="21">
        <f t="shared" ca="1" si="105"/>
        <v>1.0929993012267734E-2</v>
      </c>
      <c r="AD41" s="21">
        <f t="shared" ca="1" si="105"/>
        <v>1.0872253879582756E-2</v>
      </c>
      <c r="AE41" s="21">
        <f t="shared" ca="1" si="105"/>
        <v>1.0921189465625659E-2</v>
      </c>
      <c r="AF41" s="35">
        <f t="shared" ca="1" si="105"/>
        <v>1.0787366057627655E-3</v>
      </c>
      <c r="AG41" s="23"/>
      <c r="AH41" s="34">
        <f ca="1">AH40/AG40</f>
        <v>1.2111348183666713E-3</v>
      </c>
      <c r="AI41" s="23"/>
      <c r="AJ41" s="23"/>
      <c r="AK41" s="23"/>
      <c r="AL41" s="22">
        <f ca="1">STDEV(AL37:AL39)/AL40</f>
        <v>5.4992952799694657E-5</v>
      </c>
      <c r="AM41" s="25"/>
      <c r="AN41" s="23">
        <f ca="1">AN40/AM40</f>
        <v>2.1114318211885169E-4</v>
      </c>
      <c r="AO41" s="25"/>
      <c r="AP41" s="25"/>
      <c r="AQ41" s="25"/>
      <c r="AR41" s="22">
        <f t="shared" ca="1" si="105"/>
        <v>9.3273089428623022E-5</v>
      </c>
      <c r="AS41" s="25"/>
      <c r="AT41" s="23">
        <f ca="1">AT40/AS40</f>
        <v>2.789603399200206E-4</v>
      </c>
      <c r="AU41" s="4"/>
      <c r="AV41" s="4"/>
      <c r="AW41" s="4"/>
    </row>
    <row r="42" spans="1:49" x14ac:dyDescent="0.25">
      <c r="B42" s="10"/>
      <c r="C42" s="21"/>
      <c r="D42" s="21"/>
      <c r="E42" s="21"/>
      <c r="F42" s="21"/>
      <c r="G42" s="26"/>
      <c r="H42" s="23"/>
      <c r="I42" s="23"/>
      <c r="J42" s="23"/>
      <c r="K42" s="23"/>
      <c r="L42" s="23"/>
      <c r="M42" s="26"/>
      <c r="N42" s="25"/>
      <c r="O42" s="25"/>
      <c r="P42" s="25"/>
      <c r="Q42" s="25"/>
      <c r="R42" s="25"/>
      <c r="S42" s="26"/>
      <c r="T42" s="25"/>
      <c r="U42" s="25"/>
      <c r="V42" s="25"/>
      <c r="W42" s="25"/>
      <c r="X42" s="4"/>
      <c r="AA42" s="10"/>
      <c r="AB42" s="21"/>
      <c r="AC42" s="21"/>
      <c r="AD42" s="21"/>
      <c r="AE42" s="21"/>
      <c r="AF42" s="26"/>
      <c r="AG42" s="23"/>
      <c r="AH42" s="23"/>
      <c r="AI42" s="23"/>
      <c r="AJ42" s="23"/>
      <c r="AK42" s="23"/>
      <c r="AL42" s="26"/>
      <c r="AM42" s="25"/>
      <c r="AN42" s="25"/>
      <c r="AO42" s="25"/>
      <c r="AP42" s="25"/>
      <c r="AQ42" s="25"/>
      <c r="AR42" s="26"/>
      <c r="AS42" s="25"/>
      <c r="AT42" s="25"/>
      <c r="AU42" s="4"/>
      <c r="AV42" s="4"/>
      <c r="AW42" s="4"/>
    </row>
    <row r="43" spans="1:49" x14ac:dyDescent="0.25">
      <c r="B43" s="10"/>
      <c r="C43" s="21"/>
      <c r="D43" s="21"/>
      <c r="E43" s="21"/>
      <c r="F43" s="21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1"/>
      <c r="U43" s="31"/>
      <c r="V43" s="30"/>
      <c r="W43" s="30"/>
      <c r="X43" s="4"/>
      <c r="AA43" s="10"/>
      <c r="AB43" s="21"/>
      <c r="AC43" s="21"/>
      <c r="AD43" s="21"/>
      <c r="AE43" s="21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U43" s="4"/>
      <c r="AV43" s="4"/>
      <c r="AW43" s="4"/>
    </row>
    <row r="44" spans="1:49" x14ac:dyDescent="0.25">
      <c r="B44" s="10"/>
      <c r="C44" s="21"/>
      <c r="D44" s="21"/>
      <c r="E44" s="21"/>
      <c r="F44" s="21"/>
      <c r="G44" s="21"/>
      <c r="H44" s="21"/>
      <c r="I44" s="21"/>
      <c r="J44" s="32"/>
      <c r="K44" s="32"/>
      <c r="L44" s="32"/>
      <c r="M44" s="22"/>
      <c r="N44" s="22"/>
      <c r="O44" s="22"/>
      <c r="P44" s="23"/>
      <c r="Q44" s="23"/>
      <c r="R44" s="23"/>
      <c r="S44" s="22"/>
      <c r="T44" s="22"/>
      <c r="U44" s="22"/>
      <c r="V44" s="23"/>
      <c r="W44" s="23"/>
      <c r="X44" s="4"/>
      <c r="AA44" s="10"/>
      <c r="AB44" s="21"/>
      <c r="AC44" s="21"/>
      <c r="AD44" s="21"/>
      <c r="AE44" s="21"/>
      <c r="AF44" s="21"/>
      <c r="AG44" s="21"/>
      <c r="AH44" s="21"/>
      <c r="AI44" s="32"/>
      <c r="AJ44" s="32"/>
      <c r="AK44" s="32"/>
      <c r="AL44" s="22"/>
      <c r="AM44" s="22"/>
      <c r="AN44" s="22"/>
      <c r="AO44" s="23"/>
      <c r="AP44" s="23"/>
      <c r="AQ44" s="23"/>
      <c r="AU44" s="4"/>
      <c r="AV44" s="4"/>
      <c r="AW44" s="4"/>
    </row>
    <row r="45" spans="1:49" x14ac:dyDescent="0.25">
      <c r="A45" s="3" t="s">
        <v>11</v>
      </c>
      <c r="B45" s="18" cm="1">
        <f t="array" aca="1" ref="B45" ca="1">INDIRECT("'" &amp; $A45 &amp; "'!C40",TRUE)</f>
        <v>-4.1654552546593701E-6</v>
      </c>
      <c r="C45" s="5" cm="1">
        <f t="array" aca="1" ref="C45" ca="1">INDIRECT("'" &amp; $A45 &amp; "'!D40",TRUE)</f>
        <v>5.8852784022600899E-2</v>
      </c>
      <c r="D45" s="5" cm="1">
        <f t="array" aca="1" ref="D45" ca="1">INDIRECT("'" &amp; $A45 &amp; "'!E40",TRUE)</f>
        <v>1.00744352624378</v>
      </c>
      <c r="E45" s="5" cm="1">
        <f t="array" aca="1" ref="E45" ca="1">INDIRECT("'" &amp; $A45 &amp; "'!F40",TRUE)</f>
        <v>0.92623426132820197</v>
      </c>
      <c r="F45" s="5" cm="1">
        <f t="array" aca="1" ref="F45" ca="1">INDIRECT("'" &amp; $A45 &amp; "'!G40",TRUE)</f>
        <v>2.2055806250401999</v>
      </c>
      <c r="G45" s="14" cm="1">
        <f t="array" aca="1" ref="G45" ca="1">INDIRECT("'" &amp; $A45 &amp; "'!M40",TRUE)</f>
        <v>2.668426844732924E-2</v>
      </c>
      <c r="H45" s="9">
        <f ca="1">$AA$3/G45</f>
        <v>1.0205315837209563</v>
      </c>
      <c r="I45" s="15">
        <v>5.4900000000000001E-4</v>
      </c>
      <c r="J45" s="9">
        <f ca="1">$H$49</f>
        <v>1.0204137724674283</v>
      </c>
      <c r="K45" s="9">
        <f ca="1">J45+I$49</f>
        <v>1.0210344807322356</v>
      </c>
      <c r="L45" s="9">
        <f ca="1">J45-I$49</f>
        <v>1.0197930642026209</v>
      </c>
      <c r="M45" s="5" cm="1">
        <f t="array" aca="1" ref="M45" ca="1">INDIRECT("'" &amp; $A45 &amp; "'!I40",TRUE)</f>
        <v>0.45677073885519098</v>
      </c>
      <c r="N45" s="16">
        <f ca="1">$AB$3/M45</f>
        <v>1.0097698882850079</v>
      </c>
      <c r="O45" s="17">
        <v>1.9599999999999999E-4</v>
      </c>
      <c r="P45" s="16">
        <f ca="1">$N$49</f>
        <v>1.0097051065155478</v>
      </c>
      <c r="Q45" s="16">
        <f ca="1">P45+O$49</f>
        <v>1.0099043958780336</v>
      </c>
      <c r="R45" s="16">
        <f ca="1">P45-O$49</f>
        <v>1.009505817153062</v>
      </c>
      <c r="S45" s="5" cm="1">
        <f t="array" aca="1" ref="S45" ca="1">INDIRECT("'" &amp; $A45 &amp; "'!J40",TRUE)</f>
        <v>0.41994989955412598</v>
      </c>
      <c r="T45" s="16">
        <f ca="1">$AC$3/S45</f>
        <v>1.0045542591307421</v>
      </c>
      <c r="U45" s="17">
        <v>2.72E-4</v>
      </c>
      <c r="V45" s="16">
        <f ca="1">$T$49</f>
        <v>1.0045437870419922</v>
      </c>
      <c r="W45" s="16">
        <f ca="1">V45+U$49</f>
        <v>1.0048130438896303</v>
      </c>
      <c r="X45" s="16">
        <f ca="1">V45-U$49</f>
        <v>1.0042745301943541</v>
      </c>
      <c r="Z45" s="3" t="s">
        <v>11</v>
      </c>
      <c r="AA45" s="18" cm="1">
        <f t="array" aca="1" ref="AA45" ca="1">INDIRECT("'" &amp; $Z45 &amp; "'!O40",TRUE)</f>
        <v>1.9845042926061593E-6</v>
      </c>
      <c r="AB45" s="5" cm="1">
        <f t="array" aca="1" ref="AB45" ca="1">INDIRECT("'" &amp; $Z45 &amp; "'!X40",TRUE)</f>
        <v>5.885831705091462E-2</v>
      </c>
      <c r="AC45" s="5" cm="1">
        <f t="array" aca="1" ref="AC45" ca="1">INDIRECT("'" &amp; $Z45 &amp; "'!Q40",TRUE)</f>
        <v>1.0073963744557288</v>
      </c>
      <c r="AD45" s="5" cm="1">
        <f t="array" aca="1" ref="AD45" ca="1">INDIRECT("'" &amp; $Z45 &amp; "'!R40",TRUE)</f>
        <v>0.92619192232795289</v>
      </c>
      <c r="AE45" s="5" cm="1">
        <f t="array" aca="1" ref="AE45" ca="1">INDIRECT("'" &amp; $Z45 &amp; "'!S40",TRUE)</f>
        <v>2.205471713929966</v>
      </c>
      <c r="AF45" s="5" cm="1">
        <f t="array" aca="1" ref="AF45" ca="1">INDIRECT("'" &amp; $Z45 &amp; "'!Y40",TRUE)</f>
        <v>2.6687657602130283E-2</v>
      </c>
      <c r="AG45" s="9">
        <f ca="1">$AA$3/AF45</f>
        <v>1.0204019830055939</v>
      </c>
      <c r="AH45" s="15">
        <v>5.4900000000000001E-4</v>
      </c>
      <c r="AI45" s="9">
        <f ca="1">$AG$49</f>
        <v>1.0202850465010409</v>
      </c>
      <c r="AJ45" s="9">
        <f ca="1">AI45+AH$49</f>
        <v>1.0209057547658482</v>
      </c>
      <c r="AK45" s="9">
        <f ca="1">AI45-AH$49</f>
        <v>1.0196643382362336</v>
      </c>
      <c r="AL45" s="5" cm="1">
        <f t="array" aca="1" ref="AL45" ca="1">INDIRECT("'" &amp; $Z45 &amp; "'!U40",TRUE)</f>
        <v>0.45677191630620062</v>
      </c>
      <c r="AM45" s="16">
        <f ca="1">$AB$3/AL45</f>
        <v>1.0097672853347563</v>
      </c>
      <c r="AN45" s="17">
        <v>1.9599999999999999E-4</v>
      </c>
      <c r="AO45" s="16">
        <f ca="1">$AM$49</f>
        <v>1.0097025179003136</v>
      </c>
      <c r="AP45" s="16">
        <f ca="1">AO45+AN$49</f>
        <v>1.0099018072627994</v>
      </c>
      <c r="AQ45" s="16">
        <f ca="1">AO45-AN$49</f>
        <v>1.0095032285378278</v>
      </c>
      <c r="AR45" s="5" cm="1">
        <f t="array" aca="1" ref="AR45" ca="1">INDIRECT("'" &amp; $Z45 &amp; "'!V40",TRUE)</f>
        <v>0.4199514410299508</v>
      </c>
      <c r="AS45" s="16">
        <f ca="1">$AC$3/AR45</f>
        <v>1.004550571808938</v>
      </c>
      <c r="AT45" s="17">
        <v>2.72E-4</v>
      </c>
      <c r="AU45" s="16">
        <f ca="1">$AS$49</f>
        <v>1.0045401235318931</v>
      </c>
      <c r="AV45" s="16">
        <f ca="1">AU45+AT$49</f>
        <v>1.0048093803795313</v>
      </c>
      <c r="AW45" s="4">
        <f ca="1">AU45-AT$40</f>
        <v>1.0042598410850649</v>
      </c>
    </row>
    <row r="46" spans="1:49" x14ac:dyDescent="0.25">
      <c r="A46" s="3" t="s">
        <v>19</v>
      </c>
      <c r="B46" s="18" cm="1">
        <f t="array" aca="1" ref="B46" ca="1">INDIRECT("'" &amp; $A46 &amp; "'!C40",TRUE)</f>
        <v>-4.0112396192918999E-5</v>
      </c>
      <c r="C46" s="5" cm="1">
        <f t="array" aca="1" ref="C46" ca="1">INDIRECT("'" &amp; $A46 &amp; "'!D40",TRUE)</f>
        <v>5.9825696328203101E-2</v>
      </c>
      <c r="D46" s="5" cm="1">
        <f t="array" aca="1" ref="D46" ca="1">INDIRECT("'" &amp; $A46 &amp; "'!E40",TRUE)</f>
        <v>1.0230621548754</v>
      </c>
      <c r="E46" s="5" cm="1">
        <f t="array" aca="1" ref="E46" ca="1">INDIRECT("'" &amp; $A46 &amp; "'!F40",TRUE)</f>
        <v>0.940581896659892</v>
      </c>
      <c r="F46" s="5" cm="1">
        <f t="array" aca="1" ref="F46" ca="1">INDIRECT("'" &amp; $A46 &amp; "'!G40",TRUE)</f>
        <v>2.2394916216326499</v>
      </c>
      <c r="G46" s="14" cm="1">
        <f t="array" aca="1" ref="G46" ca="1">INDIRECT("'" &amp; $A46 &amp; "'!M40",TRUE)</f>
        <v>2.6718327931292189E-2</v>
      </c>
      <c r="H46" s="9">
        <f ca="1">$AA$3/G46</f>
        <v>1.0192306498002854</v>
      </c>
      <c r="I46" s="15">
        <v>6.5200000000000002E-4</v>
      </c>
      <c r="J46" s="9">
        <f t="shared" ref="J46:J48" ca="1" si="106">$H$49</f>
        <v>1.0204137724674283</v>
      </c>
      <c r="K46" s="9">
        <f t="shared" ref="K46:K48" ca="1" si="107">J46+I$49</f>
        <v>1.0210344807322356</v>
      </c>
      <c r="L46" s="9">
        <f t="shared" ref="L46:L48" ca="1" si="108">J46-I$49</f>
        <v>1.0197930642026209</v>
      </c>
      <c r="M46" s="5" cm="1">
        <f t="array" aca="1" ref="M46" ca="1">INDIRECT("'" &amp; $A46 &amp; "'!I40",TRUE)</f>
        <v>0.45682814142245998</v>
      </c>
      <c r="N46" s="16">
        <f t="shared" ref="N46:N48" ca="1" si="109">$AB$3/M46</f>
        <v>1.0096430060317432</v>
      </c>
      <c r="O46" s="17">
        <v>2.0599999999999999E-4</v>
      </c>
      <c r="P46" s="16">
        <f t="shared" ref="P46:P48" ca="1" si="110">$N$49</f>
        <v>1.0097051065155478</v>
      </c>
      <c r="Q46" s="16">
        <f t="shared" ref="Q46:Q48" ca="1" si="111">P46+O$49</f>
        <v>1.0099043958780336</v>
      </c>
      <c r="R46" s="16">
        <f t="shared" ref="R46:R48" ca="1" si="112">P46-O$49</f>
        <v>1.009505817153062</v>
      </c>
      <c r="S46" s="5" cm="1">
        <f t="array" aca="1" ref="S46" ca="1">INDIRECT("'" &amp; $A46 &amp; "'!J40",TRUE)</f>
        <v>0.419998142532651</v>
      </c>
      <c r="T46" s="16">
        <f t="shared" ref="T46:T48" ca="1" si="113">$AC$3/S46</f>
        <v>1.0044388712643619</v>
      </c>
      <c r="U46" s="17">
        <v>2.7E-4</v>
      </c>
      <c r="V46" s="16">
        <f t="shared" ref="V46:V48" ca="1" si="114">$T$49</f>
        <v>1.0045437870419922</v>
      </c>
      <c r="W46" s="16">
        <f t="shared" ref="W46:W48" ca="1" si="115">V46+U$49</f>
        <v>1.0048130438896303</v>
      </c>
      <c r="X46" s="16">
        <f t="shared" ref="X46:X48" ca="1" si="116">V46-U$49</f>
        <v>1.0042745301943541</v>
      </c>
      <c r="Z46" s="3" t="s">
        <v>19</v>
      </c>
      <c r="AA46" s="18" cm="1">
        <f t="array" aca="1" ref="AA46" ca="1">INDIRECT("'" &amp; $Z46 &amp; "'!O40",TRUE)</f>
        <v>-3.3962436645653395E-5</v>
      </c>
      <c r="AB46" s="5" cm="1">
        <f t="array" aca="1" ref="AB46" ca="1">INDIRECT("'" &amp; $Z46 &amp; "'!X40",TRUE)</f>
        <v>5.9839581220335905E-2</v>
      </c>
      <c r="AC46" s="5" cm="1">
        <f t="array" aca="1" ref="AC46" ca="1">INDIRECT("'" &amp; $Z46 &amp; "'!Q40",TRUE)</f>
        <v>1.023015003087353</v>
      </c>
      <c r="AD46" s="5" cm="1">
        <f t="array" aca="1" ref="AD46" ca="1">INDIRECT("'" &amp; $Z46 &amp; "'!R40",TRUE)</f>
        <v>0.94053955765964281</v>
      </c>
      <c r="AE46" s="5" cm="1">
        <f t="array" aca="1" ref="AE46" ca="1">INDIRECT("'" &amp; $Z46 &amp; "'!S40",TRUE)</f>
        <v>2.2393827105224173</v>
      </c>
      <c r="AF46" s="5" cm="1">
        <f t="array" aca="1" ref="AF46" ca="1">INDIRECT("'" &amp; $Z46 &amp; "'!Y40",TRUE)</f>
        <v>2.6721666921549803E-2</v>
      </c>
      <c r="AG46" s="9">
        <f ca="1">$AA$3/AF46</f>
        <v>1.0191032924307046</v>
      </c>
      <c r="AH46" s="15">
        <v>6.5200000000000002E-4</v>
      </c>
      <c r="AI46" s="9">
        <f t="shared" ref="AI46:AI48" ca="1" si="117">$AG$49</f>
        <v>1.0202850465010409</v>
      </c>
      <c r="AJ46" s="9">
        <f t="shared" ref="AJ46:AJ48" ca="1" si="118">AI46+AH$49</f>
        <v>1.0209057547658482</v>
      </c>
      <c r="AK46" s="9">
        <f t="shared" ref="AK46:AK48" ca="1" si="119">AI46-AH$49</f>
        <v>1.0196643382362336</v>
      </c>
      <c r="AL46" s="5" cm="1">
        <f t="array" aca="1" ref="AL46" ca="1">INDIRECT("'" &amp; $Z46 &amp; "'!U40",TRUE)</f>
        <v>0.45682930362240137</v>
      </c>
      <c r="AM46" s="16">
        <f t="shared" ref="AM46:AM48" ca="1" si="120">$AB$3/AL46</f>
        <v>1.0096404374420465</v>
      </c>
      <c r="AN46" s="17">
        <v>2.0599999999999999E-4</v>
      </c>
      <c r="AO46" s="16">
        <f t="shared" ref="AO46:AO48" ca="1" si="121">$AM$49</f>
        <v>1.0097025179003136</v>
      </c>
      <c r="AP46" s="16">
        <f t="shared" ref="AP46:AP48" ca="1" si="122">AO46+AN$49</f>
        <v>1.0099018072627994</v>
      </c>
      <c r="AQ46" s="16">
        <f t="shared" ref="AQ46:AQ48" ca="1" si="123">AO46-AN$49</f>
        <v>1.0095032285378278</v>
      </c>
      <c r="AR46" s="5" cm="1">
        <f t="array" aca="1" ref="AR46" ca="1">INDIRECT("'" &amp; $Z46 &amp; "'!V40",TRUE)</f>
        <v>0.41999966277788536</v>
      </c>
      <c r="AS46" s="16">
        <f t="shared" ref="AS46:AS48" ca="1" si="124">$AC$3/AR46</f>
        <v>1.0044352355628543</v>
      </c>
      <c r="AT46" s="17">
        <v>2.7E-4</v>
      </c>
      <c r="AU46" s="16">
        <f t="shared" ref="AU46:AU48" ca="1" si="125">$AS$49</f>
        <v>1.0045401235318931</v>
      </c>
      <c r="AV46" s="16">
        <f t="shared" ref="AV46:AV48" ca="1" si="126">AU46+AT$49</f>
        <v>1.0048093803795313</v>
      </c>
      <c r="AW46" s="4">
        <f t="shared" ref="AW46:AW48" ca="1" si="127">AU46-AT$40</f>
        <v>1.0042598410850649</v>
      </c>
    </row>
    <row r="47" spans="1:49" x14ac:dyDescent="0.25">
      <c r="A47" s="3" t="s">
        <v>24</v>
      </c>
      <c r="B47" s="5" cm="1">
        <f t="array" aca="1" ref="B47" ca="1">INDIRECT("'" &amp; $A47 &amp; "'!C40",TRUE)</f>
        <v>-2.1187576295902599E-5</v>
      </c>
      <c r="C47" s="5" cm="1">
        <f t="array" aca="1" ref="C47" ca="1">INDIRECT("'" &amp; $A47 &amp; "'!D40",TRUE)</f>
        <v>5.9206949279548199E-2</v>
      </c>
      <c r="D47" s="5" cm="1">
        <f t="array" aca="1" ref="D47" ca="1">INDIRECT("'" &amp; $A47 &amp; "'!E40",TRUE)</f>
        <v>1.0141291989071399</v>
      </c>
      <c r="E47" s="5" cm="1">
        <f t="array" aca="1" ref="E47" ca="1">INDIRECT("'" &amp; $A47 &amp; "'!F40",TRUE)</f>
        <v>0.93233912013807896</v>
      </c>
      <c r="F47" s="5" cm="1">
        <f t="array" aca="1" ref="F47" ca="1">INDIRECT("'" &amp; $A47 &amp; "'!G40",TRUE)</f>
        <v>2.2201013231406299</v>
      </c>
      <c r="G47" s="14" cm="1">
        <f t="array" aca="1" ref="G47" ca="1">INDIRECT("'" &amp; $A47 &amp; "'!M40",TRUE)</f>
        <v>2.6670972042722313E-2</v>
      </c>
      <c r="H47" s="9">
        <f ca="1">$AA$3/G47</f>
        <v>1.0210403541110855</v>
      </c>
      <c r="I47" s="15">
        <v>5.8299999999999997E-4</v>
      </c>
      <c r="J47" s="9">
        <f t="shared" ca="1" si="106"/>
        <v>1.0204137724674283</v>
      </c>
      <c r="K47" s="9">
        <f t="shared" ca="1" si="107"/>
        <v>1.0210344807322356</v>
      </c>
      <c r="L47" s="9">
        <f t="shared" ca="1" si="108"/>
        <v>1.0197930642026209</v>
      </c>
      <c r="M47" s="5" cm="1">
        <f t="array" aca="1" ref="M47" ca="1">INDIRECT("'" &amp; $A47 &amp; "'!I40",TRUE)</f>
        <v>0.45679430631550899</v>
      </c>
      <c r="N47" s="16">
        <f t="shared" ca="1" si="109"/>
        <v>1.0097177910687261</v>
      </c>
      <c r="O47" s="17">
        <v>1.9799999999999999E-4</v>
      </c>
      <c r="P47" s="16">
        <f t="shared" ca="1" si="110"/>
        <v>1.0097051065155478</v>
      </c>
      <c r="Q47" s="16">
        <f t="shared" ca="1" si="111"/>
        <v>1.0099043958780336</v>
      </c>
      <c r="R47" s="16">
        <f t="shared" ca="1" si="112"/>
        <v>1.009505817153062</v>
      </c>
      <c r="S47" s="5" cm="1">
        <f t="array" aca="1" ref="S47" ca="1">INDIRECT("'" &amp; $A47 &amp; "'!J40",TRUE)</f>
        <v>0.41995353787999501</v>
      </c>
      <c r="T47" s="16">
        <f t="shared" ca="1" si="113"/>
        <v>1.0045455560352372</v>
      </c>
      <c r="U47" s="17">
        <v>2.6699999999999998E-4</v>
      </c>
      <c r="V47" s="16">
        <f t="shared" ca="1" si="114"/>
        <v>1.0045437870419922</v>
      </c>
      <c r="W47" s="16">
        <f t="shared" ca="1" si="115"/>
        <v>1.0048130438896303</v>
      </c>
      <c r="X47" s="16">
        <f t="shared" ca="1" si="116"/>
        <v>1.0042745301943541</v>
      </c>
      <c r="Z47" s="3" t="s">
        <v>24</v>
      </c>
      <c r="AA47" s="18" cm="1">
        <f t="array" aca="1" ref="AA47" ca="1">INDIRECT("'" &amp; $Z47 &amp; "'!O40",TRUE)</f>
        <v>-1.5037616748636904E-5</v>
      </c>
      <c r="AB47" s="5" cm="1">
        <f t="array" aca="1" ref="AB47" ca="1">INDIRECT("'" &amp; $Z47 &amp; "'!X40",TRUE)</f>
        <v>5.9216437499624783E-2</v>
      </c>
      <c r="AC47" s="5" cm="1">
        <f t="array" aca="1" ref="AC47" ca="1">INDIRECT("'" &amp; $Z47 &amp; "'!Q40",TRUE)</f>
        <v>1.014082047119087</v>
      </c>
      <c r="AD47" s="5" cm="1">
        <f t="array" aca="1" ref="AD47" ca="1">INDIRECT("'" &amp; $Z47 &amp; "'!R40",TRUE)</f>
        <v>0.9322967811378291</v>
      </c>
      <c r="AE47" s="5" cm="1">
        <f t="array" aca="1" ref="AE47" ca="1">INDIRECT("'" &amp; $Z47 &amp; "'!S40",TRUE)</f>
        <v>2.2199924120303951</v>
      </c>
      <c r="AF47" s="5" cm="1">
        <f t="array" aca="1" ref="AF47" ca="1">INDIRECT("'" &amp; $Z47 &amp; "'!Y40",TRUE)</f>
        <v>2.667433718730982E-2</v>
      </c>
      <c r="AG47" s="9">
        <f ca="1">$AA$3/AF47</f>
        <v>1.020911543097071</v>
      </c>
      <c r="AH47" s="15">
        <v>5.8299999999999997E-4</v>
      </c>
      <c r="AI47" s="9">
        <f t="shared" ca="1" si="117"/>
        <v>1.0202850465010409</v>
      </c>
      <c r="AJ47" s="9">
        <f t="shared" ca="1" si="118"/>
        <v>1.0209057547658482</v>
      </c>
      <c r="AK47" s="9">
        <f t="shared" ca="1" si="119"/>
        <v>1.0196643382362336</v>
      </c>
      <c r="AL47" s="5" cm="1">
        <f t="array" aca="1" ref="AL47" ca="1">INDIRECT("'" &amp; $Z47 &amp; "'!U40",TRUE)</f>
        <v>0.45679547678109866</v>
      </c>
      <c r="AM47" s="16">
        <f t="shared" ca="1" si="120"/>
        <v>1.0097152038278494</v>
      </c>
      <c r="AN47" s="17">
        <v>1.9799999999999999E-4</v>
      </c>
      <c r="AO47" s="16">
        <f t="shared" ca="1" si="121"/>
        <v>1.0097025179003136</v>
      </c>
      <c r="AP47" s="16">
        <f t="shared" ca="1" si="122"/>
        <v>1.0099018072627994</v>
      </c>
      <c r="AQ47" s="16">
        <f t="shared" ca="1" si="123"/>
        <v>1.0095032285378278</v>
      </c>
      <c r="AR47" s="5" cm="1">
        <f t="array" aca="1" ref="AR47" ca="1">INDIRECT("'" &amp; $Z47 &amp; "'!V40",TRUE)</f>
        <v>0.41995506892223727</v>
      </c>
      <c r="AS47" s="16">
        <f t="shared" ca="1" si="124"/>
        <v>1.0045418937346855</v>
      </c>
      <c r="AT47" s="17">
        <v>2.6699999999999998E-4</v>
      </c>
      <c r="AU47" s="16">
        <f t="shared" ca="1" si="125"/>
        <v>1.0045401235318931</v>
      </c>
      <c r="AV47" s="16">
        <f t="shared" ca="1" si="126"/>
        <v>1.0048093803795313</v>
      </c>
      <c r="AW47" s="4">
        <f t="shared" ca="1" si="127"/>
        <v>1.0042598410850649</v>
      </c>
    </row>
    <row r="48" spans="1:49" x14ac:dyDescent="0.25">
      <c r="A48" s="3" t="s">
        <v>31</v>
      </c>
      <c r="B48" s="5" cm="1">
        <f t="array" aca="1" ref="B48" ca="1">INDIRECT("'" &amp; $A48 &amp; "'!C40",TRUE)</f>
        <v>3.8051314924011597E-5</v>
      </c>
      <c r="C48" s="5" cm="1">
        <f t="array" aca="1" ref="C48" ca="1">INDIRECT("'" &amp; $A48 &amp; "'!D40",TRUE)</f>
        <v>5.90787825603864E-2</v>
      </c>
      <c r="D48" s="5" cm="1">
        <f t="array" aca="1" ref="D48" ca="1">INDIRECT("'" &amp; $A48 &amp; "'!E40",TRUE)</f>
        <v>1.0115481802669199</v>
      </c>
      <c r="E48" s="5" cm="1">
        <f t="array" aca="1" ref="E48" ca="1">INDIRECT("'" &amp; $A48 &amp; "'!F40",TRUE)</f>
        <v>0.92985609544807202</v>
      </c>
      <c r="F48" s="5" cm="1">
        <f t="array" aca="1" ref="F48" ca="1">INDIRECT("'" &amp; $A48 &amp; "'!G40",TRUE)</f>
        <v>2.21438737064517</v>
      </c>
      <c r="G48" s="14" cm="1">
        <f t="array" aca="1" ref="G48" ca="1">INDIRECT("'" &amp; $A48 &amp; "'!M40",TRUE)</f>
        <v>2.6675879893817984E-2</v>
      </c>
      <c r="H48" s="9">
        <f ca="1">$AA$3/G48</f>
        <v>1.0208525022373856</v>
      </c>
      <c r="I48" s="15">
        <v>6.8900000000000005E-4</v>
      </c>
      <c r="J48" s="9">
        <f t="shared" ca="1" si="106"/>
        <v>1.0204137724674283</v>
      </c>
      <c r="K48" s="9">
        <f t="shared" ca="1" si="107"/>
        <v>1.0210344807322356</v>
      </c>
      <c r="L48" s="9">
        <f t="shared" ca="1" si="108"/>
        <v>1.0197930642026209</v>
      </c>
      <c r="M48" s="5" cm="1">
        <f t="array" aca="1" ref="M48" ca="1">INDIRECT("'" &amp; $A48 &amp; "'!I40",TRUE)</f>
        <v>0.45680699660921498</v>
      </c>
      <c r="N48" s="16">
        <f t="shared" ca="1" si="109"/>
        <v>1.0096897406767138</v>
      </c>
      <c r="O48" s="17">
        <v>1.9699999999999999E-4</v>
      </c>
      <c r="P48" s="16">
        <f t="shared" ca="1" si="110"/>
        <v>1.0097051065155478</v>
      </c>
      <c r="Q48" s="16">
        <f t="shared" ca="1" si="111"/>
        <v>1.0099043958780336</v>
      </c>
      <c r="R48" s="16">
        <f t="shared" ca="1" si="112"/>
        <v>1.009505817153062</v>
      </c>
      <c r="S48" s="5" cm="1">
        <f t="array" aca="1" ref="S48" ca="1">INDIRECT("'" &amp; $A48 &amp; "'!J40",TRUE)</f>
        <v>0.41991553789414299</v>
      </c>
      <c r="T48" s="16">
        <f t="shared" ca="1" si="113"/>
        <v>1.004636461737628</v>
      </c>
      <c r="U48" s="17">
        <v>2.6800000000000001E-4</v>
      </c>
      <c r="V48" s="16">
        <f t="shared" ca="1" si="114"/>
        <v>1.0045437870419922</v>
      </c>
      <c r="W48" s="16">
        <f t="shared" ca="1" si="115"/>
        <v>1.0048130438896303</v>
      </c>
      <c r="X48" s="16">
        <f t="shared" ca="1" si="116"/>
        <v>1.0042745301943541</v>
      </c>
      <c r="Z48" s="3" t="s">
        <v>31</v>
      </c>
      <c r="AA48" s="18" cm="1">
        <f t="array" aca="1" ref="AA48" ca="1">INDIRECT("'" &amp; $Z48 &amp; "'!O40",TRUE)</f>
        <v>4.420127447127714E-5</v>
      </c>
      <c r="AB48" s="5" cm="1">
        <f t="array" aca="1" ref="AB48" ca="1">INDIRECT("'" &amp; $Z48 &amp; "'!X40",TRUE)</f>
        <v>5.907450664482581E-2</v>
      </c>
      <c r="AC48" s="5" cm="1">
        <f t="array" aca="1" ref="AC48" ca="1">INDIRECT("'" &amp; $Z48 &amp; "'!Q40",TRUE)</f>
        <v>1.011501028478867</v>
      </c>
      <c r="AD48" s="5" cm="1">
        <f t="array" aca="1" ref="AD48" ca="1">INDIRECT("'" &amp; $Z48 &amp; "'!R40",TRUE)</f>
        <v>0.92981375644782194</v>
      </c>
      <c r="AE48" s="5" cm="1">
        <f t="array" aca="1" ref="AE48" ca="1">INDIRECT("'" &amp; $Z48 &amp; "'!S40",TRUE)</f>
        <v>2.2142784595349307</v>
      </c>
      <c r="AF48" s="5" cm="1">
        <f t="array" aca="1" ref="AF48" ca="1">INDIRECT("'" &amp; $Z48 &amp; "'!Y40",TRUE)</f>
        <v>2.6679254739181098E-2</v>
      </c>
      <c r="AG48" s="9">
        <f ca="1">$AA$3/AF48</f>
        <v>1.0207233674707934</v>
      </c>
      <c r="AH48" s="15">
        <v>6.8900000000000005E-4</v>
      </c>
      <c r="AI48" s="9">
        <f t="shared" ca="1" si="117"/>
        <v>1.0202850465010409</v>
      </c>
      <c r="AJ48" s="9">
        <f t="shared" ca="1" si="118"/>
        <v>1.0209057547658482</v>
      </c>
      <c r="AK48" s="9">
        <f t="shared" ca="1" si="119"/>
        <v>1.0196643382362336</v>
      </c>
      <c r="AL48" s="5" cm="1">
        <f t="array" aca="1" ref="AL48" ca="1">INDIRECT("'" &amp; $Z48 &amp; "'!U40",TRUE)</f>
        <v>0.45680817095796444</v>
      </c>
      <c r="AM48" s="16">
        <f t="shared" ca="1" si="120"/>
        <v>1.0096871449966018</v>
      </c>
      <c r="AN48" s="17">
        <v>1.9699999999999999E-4</v>
      </c>
      <c r="AO48" s="16">
        <f t="shared" ca="1" si="121"/>
        <v>1.0097025179003136</v>
      </c>
      <c r="AP48" s="16">
        <f t="shared" ca="1" si="122"/>
        <v>1.0099018072627994</v>
      </c>
      <c r="AQ48" s="16">
        <f t="shared" ca="1" si="123"/>
        <v>1.0095032285378278</v>
      </c>
      <c r="AR48" s="5" cm="1">
        <f t="array" aca="1" ref="AR48" ca="1">INDIRECT("'" &amp; $Z48 &amp; "'!V40",TRUE)</f>
        <v>0.41991707134107725</v>
      </c>
      <c r="AS48" s="16">
        <f t="shared" ca="1" si="124"/>
        <v>1.0046327930210945</v>
      </c>
      <c r="AT48" s="17">
        <v>2.6800000000000001E-4</v>
      </c>
      <c r="AU48" s="16">
        <f t="shared" ca="1" si="125"/>
        <v>1.0045401235318931</v>
      </c>
      <c r="AV48" s="16">
        <f t="shared" ca="1" si="126"/>
        <v>1.0048093803795313</v>
      </c>
      <c r="AW48" s="4">
        <f t="shared" ca="1" si="127"/>
        <v>1.0042598410850649</v>
      </c>
    </row>
    <row r="49" spans="1:49" x14ac:dyDescent="0.25">
      <c r="A49" s="3" t="s">
        <v>10</v>
      </c>
      <c r="B49" s="8">
        <f ca="1">AVERAGE(B45:B48)</f>
        <v>-6.8535282048673439E-6</v>
      </c>
      <c r="C49" s="8">
        <f ca="1">AVERAGE(C45:C48)</f>
        <v>5.924105304768465E-2</v>
      </c>
      <c r="D49" s="8">
        <f ca="1">AVERAGE(D45:D48)</f>
        <v>1.0140457650733099</v>
      </c>
      <c r="E49" s="8">
        <f ca="1">AVERAGE(E45:E48)</f>
        <v>0.93225284339356129</v>
      </c>
      <c r="F49" s="8">
        <f ca="1">AVERAGE(F45:F48)</f>
        <v>2.2198902351146623</v>
      </c>
      <c r="G49" s="8">
        <f t="shared" ref="G49:T49" ca="1" si="128">AVERAGE(G45:G48)</f>
        <v>2.6687362078790432E-2</v>
      </c>
      <c r="H49" s="19">
        <f t="shared" ca="1" si="128"/>
        <v>1.0204137724674283</v>
      </c>
      <c r="I49" s="19">
        <f>SQRT(SUMSQ(I45:I48)/COUNT(I45:I48))</f>
        <v>6.207082648072281E-4</v>
      </c>
      <c r="J49" s="19"/>
      <c r="K49" s="19"/>
      <c r="L49" s="19"/>
      <c r="M49" s="8">
        <f t="shared" ca="1" si="128"/>
        <v>0.45680004580059375</v>
      </c>
      <c r="N49" s="20">
        <f t="shared" ca="1" si="128"/>
        <v>1.0097051065155478</v>
      </c>
      <c r="O49" s="20">
        <f>SQRT(SUMSQ(O45:O48)/COUNT(O45:O48))</f>
        <v>1.9928936248580852E-4</v>
      </c>
      <c r="P49" s="20"/>
      <c r="Q49" s="20"/>
      <c r="R49" s="20"/>
      <c r="S49" s="8">
        <f t="shared" ca="1" si="128"/>
        <v>0.41995427946522879</v>
      </c>
      <c r="T49" s="20">
        <f t="shared" ca="1" si="128"/>
        <v>1.0045437870419922</v>
      </c>
      <c r="U49" s="20">
        <f>SQRT(SUMSQ(U45:U48)/COUNT(U45:U48))</f>
        <v>2.69256847638087E-4</v>
      </c>
      <c r="V49" s="20"/>
      <c r="W49" s="20"/>
      <c r="X49" s="4"/>
      <c r="AA49" s="8">
        <f ca="1">AVERAGE(AA45:AA48)</f>
        <v>-7.0356865760174877E-7</v>
      </c>
      <c r="AB49" s="8">
        <f ca="1">AVERAGE(AB45:AB48)</f>
        <v>5.9247210603925272E-2</v>
      </c>
      <c r="AC49" s="8">
        <f ca="1">AVERAGE(AC45:AC48)</f>
        <v>1.013998613285259</v>
      </c>
      <c r="AD49" s="8">
        <f ca="1">AVERAGE(AD45:AD48)</f>
        <v>0.93221050439331166</v>
      </c>
      <c r="AE49" s="8">
        <f ca="1">AVERAGE(AE45:AE48)</f>
        <v>2.2197813240044275</v>
      </c>
      <c r="AF49" s="8">
        <f t="shared" ref="AF49:AS49" ca="1" si="129">AVERAGE(AF45:AF48)</f>
        <v>2.6690729112542749E-2</v>
      </c>
      <c r="AG49" s="19">
        <f t="shared" ca="1" si="129"/>
        <v>1.0202850465010409</v>
      </c>
      <c r="AH49" s="19">
        <f>SQRT(SUMSQ(AH45:AH48)/COUNT(AH45:AH48))</f>
        <v>6.207082648072281E-4</v>
      </c>
      <c r="AI49" s="19"/>
      <c r="AJ49" s="19"/>
      <c r="AK49" s="19"/>
      <c r="AL49" s="8">
        <f t="shared" ca="1" si="129"/>
        <v>0.45680121691691622</v>
      </c>
      <c r="AM49" s="20">
        <f t="shared" ca="1" si="129"/>
        <v>1.0097025179003136</v>
      </c>
      <c r="AN49" s="20">
        <f>SQRT(SUMSQ(AN45:AN48)/COUNT(AN45:AN48))</f>
        <v>1.9928936248580852E-4</v>
      </c>
      <c r="AO49" s="20"/>
      <c r="AP49" s="20"/>
      <c r="AQ49" s="20"/>
      <c r="AR49" s="8">
        <f t="shared" ca="1" si="129"/>
        <v>0.41995581101778767</v>
      </c>
      <c r="AS49" s="20">
        <f t="shared" ca="1" si="129"/>
        <v>1.0045401235318931</v>
      </c>
      <c r="AT49" s="20">
        <f>SQRT(SUMSQ(AT45:AT48)/COUNT(AT45:AT48))</f>
        <v>2.69256847638087E-4</v>
      </c>
      <c r="AU49" s="4"/>
      <c r="AV49" s="4"/>
      <c r="AW49" s="4"/>
    </row>
    <row r="50" spans="1:49" x14ac:dyDescent="0.25">
      <c r="B50" s="10">
        <f ca="1">STDEV(B45:B48)/B49</f>
        <v>-4.8651006858715515</v>
      </c>
      <c r="C50" s="21">
        <f ca="1">STDEV(C45:C48)/C49</f>
        <v>7.0281561073558792E-3</v>
      </c>
      <c r="D50" s="21">
        <f ca="1">STDEV(D45:D48)/D49</f>
        <v>6.5197719716556159E-3</v>
      </c>
      <c r="E50" s="21">
        <f ca="1">STDEV(E45:E48)/E49</f>
        <v>6.5350280625322598E-3</v>
      </c>
      <c r="F50" s="21">
        <f ca="1">STDEV(F45:F48)/F49</f>
        <v>6.4723246690799536E-3</v>
      </c>
      <c r="G50" s="22">
        <f t="shared" ref="G50:S50" ca="1" si="130">STDEV(G45:G48)/G49</f>
        <v>8.004313616618991E-4</v>
      </c>
      <c r="H50" s="23"/>
      <c r="I50" s="23">
        <f ca="1">I49/H49</f>
        <v>6.0829075572580165E-4</v>
      </c>
      <c r="J50" s="23"/>
      <c r="K50" s="23"/>
      <c r="L50" s="23"/>
      <c r="M50" s="24">
        <f t="shared" ca="1" si="130"/>
        <v>5.25624478133094E-5</v>
      </c>
      <c r="N50" s="25"/>
      <c r="O50" s="25">
        <f ca="1">O49/N49</f>
        <v>1.9737382845724945E-4</v>
      </c>
      <c r="P50" s="25"/>
      <c r="Q50" s="25"/>
      <c r="R50" s="25"/>
      <c r="S50" s="24">
        <f t="shared" ca="1" si="130"/>
        <v>8.0687728648377158E-5</v>
      </c>
      <c r="T50" s="25"/>
      <c r="U50" s="25">
        <f ca="1">U49/T49</f>
        <v>2.6803893579487286E-4</v>
      </c>
      <c r="V50" s="25"/>
      <c r="W50" s="25"/>
      <c r="X50" s="4"/>
      <c r="AA50" s="10">
        <f ca="1">STDEV(AA45:AA48)/AA49</f>
        <v>-47.391401549632093</v>
      </c>
      <c r="AB50" s="21">
        <f ca="1">STDEV(AB45:AB48)/AB49</f>
        <v>7.1137786659352699E-3</v>
      </c>
      <c r="AC50" s="21">
        <f ca="1">STDEV(AC45:AC48)/AC49</f>
        <v>6.520075146535991E-3</v>
      </c>
      <c r="AD50" s="21">
        <f ca="1">STDEV(AD45:AD48)/AD49</f>
        <v>6.5353248694804151E-3</v>
      </c>
      <c r="AE50" s="21">
        <f ca="1">STDEV(AE45:AE48)/AE49</f>
        <v>6.4726422265164322E-3</v>
      </c>
      <c r="AF50" s="22">
        <f t="shared" ref="AF50:AR50" ca="1" si="131">STDEV(AF45:AF48)/AF49</f>
        <v>7.9974852570452199E-4</v>
      </c>
      <c r="AG50" s="23"/>
      <c r="AH50" s="23">
        <f ca="1">AH49/AG49</f>
        <v>6.0836750174461651E-4</v>
      </c>
      <c r="AI50" s="23"/>
      <c r="AJ50" s="23"/>
      <c r="AK50" s="23"/>
      <c r="AL50" s="24">
        <f t="shared" ca="1" si="131"/>
        <v>5.2549854370241026E-5</v>
      </c>
      <c r="AM50" s="25"/>
      <c r="AN50" s="23">
        <f ca="1">AN49/AM49</f>
        <v>1.9737433447252636E-4</v>
      </c>
      <c r="AO50" s="25"/>
      <c r="AP50" s="25"/>
      <c r="AQ50" s="25"/>
      <c r="AR50" s="24">
        <f t="shared" ca="1" si="131"/>
        <v>8.0673089635084963E-5</v>
      </c>
      <c r="AS50" s="25"/>
      <c r="AT50" s="23">
        <f ca="1">AT49/AS49</f>
        <v>2.6803991332013564E-4</v>
      </c>
      <c r="AU50" s="4"/>
      <c r="AV50" s="4"/>
      <c r="AW50" s="4"/>
    </row>
    <row r="51" spans="1:49" x14ac:dyDescent="0.25">
      <c r="B51" s="10"/>
      <c r="C51" s="21"/>
      <c r="D51" s="21"/>
      <c r="E51" s="21"/>
      <c r="F51" s="21"/>
      <c r="G51" s="26"/>
      <c r="H51" s="23"/>
      <c r="I51" s="23"/>
      <c r="J51" s="23"/>
      <c r="K51" s="23"/>
      <c r="L51" s="23"/>
      <c r="M51" s="26"/>
      <c r="N51" s="25"/>
      <c r="O51" s="25"/>
      <c r="P51" s="25"/>
      <c r="Q51" s="25"/>
      <c r="R51" s="25"/>
      <c r="S51" s="26"/>
      <c r="T51" s="25"/>
      <c r="U51" s="25"/>
      <c r="V51" s="25"/>
      <c r="W51" s="25"/>
      <c r="X51" s="4"/>
      <c r="AA51" s="10"/>
      <c r="AB51" s="21"/>
      <c r="AC51" s="21"/>
      <c r="AD51" s="21"/>
      <c r="AE51" s="21"/>
      <c r="AF51" s="26"/>
      <c r="AG51" s="23"/>
      <c r="AH51" s="23"/>
      <c r="AI51" s="23"/>
      <c r="AJ51" s="23"/>
      <c r="AK51" s="23"/>
      <c r="AL51" s="26"/>
      <c r="AM51" s="25"/>
      <c r="AN51" s="25"/>
      <c r="AO51" s="25"/>
      <c r="AP51" s="25"/>
      <c r="AQ51" s="25"/>
      <c r="AR51" s="26"/>
      <c r="AS51" s="25"/>
      <c r="AT51" s="25"/>
      <c r="AU51" s="4"/>
      <c r="AV51" s="4"/>
      <c r="AW51" s="4"/>
    </row>
    <row r="52" spans="1:49" x14ac:dyDescent="0.25">
      <c r="B52" s="10"/>
      <c r="C52" s="21"/>
      <c r="D52" s="21"/>
      <c r="E52" s="21"/>
      <c r="F52" s="21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1"/>
      <c r="U52" s="31"/>
      <c r="V52" s="30"/>
      <c r="W52" s="30"/>
      <c r="X52" s="4"/>
      <c r="AA52" s="10"/>
      <c r="AB52" s="21"/>
      <c r="AC52" s="21"/>
      <c r="AD52" s="21"/>
      <c r="AE52" s="21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U52" s="4"/>
      <c r="AV52" s="4"/>
      <c r="AW52" s="4"/>
    </row>
    <row r="53" spans="1:49" x14ac:dyDescent="0.25">
      <c r="B53" s="10"/>
      <c r="C53" s="21"/>
      <c r="D53" s="21"/>
      <c r="E53" s="21"/>
      <c r="F53" s="21"/>
      <c r="G53" s="21"/>
      <c r="H53" s="21"/>
      <c r="I53" s="21"/>
      <c r="J53" s="32"/>
      <c r="K53" s="32"/>
      <c r="L53" s="32"/>
      <c r="M53" s="22"/>
      <c r="N53" s="22"/>
      <c r="O53" s="22"/>
      <c r="P53" s="23"/>
      <c r="Q53" s="23"/>
      <c r="R53" s="23"/>
      <c r="S53" s="22"/>
      <c r="T53" s="22"/>
      <c r="U53" s="22"/>
      <c r="V53" s="23"/>
      <c r="W53" s="23"/>
      <c r="X53" s="4"/>
      <c r="AA53" s="10"/>
      <c r="AB53" s="21"/>
      <c r="AC53" s="21"/>
      <c r="AD53" s="21"/>
      <c r="AE53" s="21"/>
      <c r="AF53" s="21"/>
      <c r="AG53" s="21"/>
      <c r="AH53" s="21"/>
      <c r="AI53" s="32"/>
      <c r="AJ53" s="32"/>
      <c r="AK53" s="32"/>
      <c r="AL53" s="22"/>
      <c r="AM53" s="22"/>
      <c r="AN53" s="22"/>
      <c r="AO53" s="23"/>
      <c r="AP53" s="23"/>
      <c r="AQ53" s="23"/>
      <c r="AU53" s="4"/>
      <c r="AV53" s="4"/>
      <c r="AW53" s="4"/>
    </row>
    <row r="54" spans="1:49" x14ac:dyDescent="0.25">
      <c r="A54" s="3" t="s">
        <v>13</v>
      </c>
      <c r="B54" s="18" cm="1">
        <f t="array" aca="1" ref="B54" ca="1">INDIRECT("'" &amp; $A54 &amp; "'!C40",TRUE)</f>
        <v>-7.8130741262638306E-6</v>
      </c>
      <c r="C54" s="5" cm="1">
        <f t="array" aca="1" ref="C54" ca="1">INDIRECT("'" &amp; $A54 &amp; "'!D40",TRUE)</f>
        <v>6.3571457105921596E-3</v>
      </c>
      <c r="D54" s="5" cm="1">
        <f t="array" aca="1" ref="D54" ca="1">INDIRECT("'" &amp; $A54 &amp; "'!E40",TRUE)</f>
        <v>0.10835986489416</v>
      </c>
      <c r="E54" s="5" cm="1">
        <f t="array" aca="1" ref="E54" ca="1">INDIRECT("'" &amp; $A54 &amp; "'!F40",TRUE)</f>
        <v>9.9341349030258402E-2</v>
      </c>
      <c r="F54" s="5" cm="1">
        <f t="array" aca="1" ref="F54" ca="1">INDIRECT("'" &amp; $A54 &amp; "'!G40",TRUE)</f>
        <v>0.236711433064624</v>
      </c>
      <c r="G54" s="14" cm="1">
        <f t="array" aca="1" ref="G54" ca="1">INDIRECT("'" &amp; $A54 &amp; "'!M40",TRUE)</f>
        <v>2.686362891830214E-2</v>
      </c>
      <c r="H54" s="9">
        <f ca="1">$AA$3/G54</f>
        <v>1.0137177974653622</v>
      </c>
      <c r="I54" s="15">
        <v>3.2000000000000002E-3</v>
      </c>
      <c r="J54" s="9">
        <f ca="1">$H$58</f>
        <v>1.021161283895422</v>
      </c>
      <c r="K54" s="9">
        <f ca="1">J54+I$58</f>
        <v>1.0248491491315714</v>
      </c>
      <c r="L54" s="9">
        <f ca="1">J54-I$58</f>
        <v>1.0174734186592727</v>
      </c>
      <c r="M54" s="5" cm="1">
        <f t="array" aca="1" ref="M54" ca="1">INDIRECT("'" &amp; $A54 &amp; "'!I40",TRUE)</f>
        <v>0.45777436443584602</v>
      </c>
      <c r="N54" s="16">
        <f ca="1">$AB$3/M54</f>
        <v>1.0075560664347893</v>
      </c>
      <c r="O54" s="17">
        <v>4.2200000000000001E-4</v>
      </c>
      <c r="P54" s="16">
        <f ca="1">$N$58</f>
        <v>1.0079697852385072</v>
      </c>
      <c r="Q54" s="16">
        <f ca="1">P54+O$58</f>
        <v>1.0083269868622438</v>
      </c>
      <c r="R54" s="16">
        <f ca="1">P54-O$58</f>
        <v>1.0076125836147707</v>
      </c>
      <c r="S54" s="5" cm="1">
        <f t="array" aca="1" ref="S54" ca="1">INDIRECT("'" &amp; $A54 &amp; "'!J40",TRUE)</f>
        <v>0.419674933558639</v>
      </c>
      <c r="T54" s="16">
        <f ca="1">$AC$3/S54</f>
        <v>1.0052124310628621</v>
      </c>
      <c r="U54" s="17">
        <v>4.3899999999999999E-4</v>
      </c>
      <c r="V54" s="16">
        <f ca="1">$T$58</f>
        <v>1.0055227310813912</v>
      </c>
      <c r="W54" s="16">
        <f ca="1">V54+U$58</f>
        <v>1.0059290899129674</v>
      </c>
      <c r="X54" s="16">
        <f ca="1">V54-U$58</f>
        <v>1.0051163722498151</v>
      </c>
      <c r="Z54" s="3" t="s">
        <v>13</v>
      </c>
      <c r="AA54" s="18" cm="1">
        <f t="array" aca="1" ref="AA54" ca="1">INDIRECT("'" &amp; $Z54 &amp; "'!O40",TRUE)</f>
        <v>-1.6631145789982816E-6</v>
      </c>
      <c r="AB54" s="5" cm="1">
        <f t="array" aca="1" ref="AB54" ca="1">INDIRECT("'" &amp; $Z54 &amp; "'!X40",TRUE)</f>
        <v>6.3635254601625045E-3</v>
      </c>
      <c r="AC54" s="5" cm="1">
        <f t="array" aca="1" ref="AC54" ca="1">INDIRECT("'" &amp; $Z54 &amp; "'!Q40",TRUE)</f>
        <v>0.1083127131061101</v>
      </c>
      <c r="AD54" s="5" cm="1">
        <f t="array" aca="1" ref="AD54" ca="1">INDIRECT("'" &amp; $Z54 &amp; "'!R40",TRUE)</f>
        <v>9.92990100300086E-2</v>
      </c>
      <c r="AE54" s="5" cm="1">
        <f t="array" aca="1" ref="AE54" ca="1">INDIRECT("'" &amp; $Z54 &amp; "'!S40",TRUE)</f>
        <v>0.23660252195438805</v>
      </c>
      <c r="AF54" s="5" cm="1">
        <f t="array" aca="1" ref="AF54" ca="1">INDIRECT("'" &amp; $Z54 &amp; "'!Y40",TRUE)</f>
        <v>2.6895303595338649E-2</v>
      </c>
      <c r="AG54" s="9">
        <f ca="1">$AA$3/AF54</f>
        <v>1.0125239390756602</v>
      </c>
      <c r="AH54" s="15">
        <v>3.1900000000000001E-3</v>
      </c>
      <c r="AI54" s="9">
        <f ca="1">$AG$58</f>
        <v>1.0199631861860015</v>
      </c>
      <c r="AJ54" s="9">
        <f ca="1">AI54+AH$58</f>
        <v>1.0236458686322627</v>
      </c>
      <c r="AK54" s="9">
        <f ca="1">AI54-AH$58</f>
        <v>1.0162805037397402</v>
      </c>
      <c r="AL54" s="5" cm="1">
        <f t="array" aca="1" ref="AL54" ca="1">INDIRECT("'" &amp; $Z54 &amp; "'!U40",TRUE)</f>
        <v>0.45778579829716171</v>
      </c>
      <c r="AM54" s="16">
        <f ca="1">$AB$3/AL54</f>
        <v>1.007530901267206</v>
      </c>
      <c r="AN54" s="17">
        <v>4.2200000000000001E-4</v>
      </c>
      <c r="AO54" s="16">
        <f ca="1">$AM$58</f>
        <v>1.0079449968920269</v>
      </c>
      <c r="AP54" s="16">
        <f ca="1">AO54+AN$58</f>
        <v>1.0083021985157634</v>
      </c>
      <c r="AQ54" s="16">
        <f ca="1">AO54-AN$58</f>
        <v>1.0075877952682903</v>
      </c>
      <c r="AR54" s="5" cm="1">
        <f t="array" aca="1" ref="AR54" ca="1">INDIRECT("'" &amp; $Z54 &amp; "'!V40",TRUE)</f>
        <v>0.41968917100143577</v>
      </c>
      <c r="AS54" s="16">
        <f ca="1">$AC$3/AR54</f>
        <v>1.0051783304582367</v>
      </c>
      <c r="AT54" s="17">
        <v>4.3899999999999999E-4</v>
      </c>
      <c r="AU54" s="16">
        <f ca="1">$AS$58</f>
        <v>1.0054890314347193</v>
      </c>
      <c r="AV54" s="16">
        <f ca="1">AU54+AT$58</f>
        <v>1.0058956150669527</v>
      </c>
      <c r="AW54" s="16">
        <f ca="1">AU54-AT$58</f>
        <v>1.005082447802486</v>
      </c>
    </row>
    <row r="55" spans="1:49" x14ac:dyDescent="0.25">
      <c r="A55" s="3" t="s">
        <v>20</v>
      </c>
      <c r="B55" s="18" cm="1">
        <f t="array" aca="1" ref="B55" ca="1">INDIRECT("'" &amp; $A55 &amp; "'!C40",TRUE)</f>
        <v>-6.8639947102322E-6</v>
      </c>
      <c r="C55" s="5" cm="1">
        <f t="array" aca="1" ref="C55" ca="1">INDIRECT("'" &amp; $A55 &amp; "'!D40",TRUE)</f>
        <v>6.1638514970115696E-3</v>
      </c>
      <c r="D55" s="5" cm="1">
        <f t="array" aca="1" ref="D55" ca="1">INDIRECT("'" &amp; $A55 &amp; "'!E40",TRUE)</f>
        <v>0.106439996665328</v>
      </c>
      <c r="E55" s="5" cm="1">
        <f t="array" aca="1" ref="E55" ca="1">INDIRECT("'" &amp; $A55 &amp; "'!F40",TRUE)</f>
        <v>9.7594859491692998E-2</v>
      </c>
      <c r="F55" s="5" cm="1">
        <f t="array" aca="1" ref="F55" ca="1">INDIRECT("'" &amp; $A55 &amp; "'!G40",TRUE)</f>
        <v>0.23265055622157299</v>
      </c>
      <c r="G55" s="14" cm="1">
        <f t="array" aca="1" ref="G55" ca="1">INDIRECT("'" &amp; $A55 &amp; "'!M40",TRUE)</f>
        <v>2.650627414092992E-2</v>
      </c>
      <c r="H55" s="9">
        <f t="shared" ref="H55:H57" ca="1" si="132">$AA$3/G55</f>
        <v>1.0273846333211081</v>
      </c>
      <c r="I55" s="15">
        <v>4.45E-3</v>
      </c>
      <c r="J55" s="9">
        <f t="shared" ref="J55:J57" ca="1" si="133">$H$58</f>
        <v>1.021161283895422</v>
      </c>
      <c r="K55" s="9">
        <f t="shared" ref="K55:K57" ca="1" si="134">J55+I$58</f>
        <v>1.0248491491315714</v>
      </c>
      <c r="L55" s="9">
        <f t="shared" ref="L55:L56" ca="1" si="135">J55-I$58</f>
        <v>1.0174734186592727</v>
      </c>
      <c r="M55" s="5" cm="1">
        <f t="array" aca="1" ref="M55" ca="1">INDIRECT("'" &amp; $A55 &amp; "'!I40",TRUE)</f>
        <v>0.45750881328252702</v>
      </c>
      <c r="N55" s="16">
        <f t="shared" ref="N55:N57" ca="1" si="136">$AB$3/M55</f>
        <v>1.008140880689089</v>
      </c>
      <c r="O55" s="17">
        <v>3.0400000000000002E-4</v>
      </c>
      <c r="P55" s="16">
        <f t="shared" ref="P55:P57" ca="1" si="137">$N$58</f>
        <v>1.0079697852385072</v>
      </c>
      <c r="Q55" s="16">
        <f t="shared" ref="Q55:Q57" ca="1" si="138">P55+O$58</f>
        <v>1.0083269868622438</v>
      </c>
      <c r="R55" s="16">
        <f t="shared" ref="R55:R57" ca="1" si="139">P55-O$58</f>
        <v>1.0076125836147707</v>
      </c>
      <c r="S55" s="5" cm="1">
        <f t="array" aca="1" ref="S55" ca="1">INDIRECT("'" &amp; $A55 &amp; "'!J40",TRUE)</f>
        <v>0.41949474614358001</v>
      </c>
      <c r="T55" s="16">
        <f t="shared" ref="T55:T57" ca="1" si="140">$AC$3/S55</f>
        <v>1.0056442043596756</v>
      </c>
      <c r="U55" s="17">
        <v>4.08E-4</v>
      </c>
      <c r="V55" s="16">
        <f t="shared" ref="V55:V57" ca="1" si="141">$T$58</f>
        <v>1.0055227310813912</v>
      </c>
      <c r="W55" s="16">
        <f t="shared" ref="W55:W57" ca="1" si="142">V55+U$58</f>
        <v>1.0059290899129674</v>
      </c>
      <c r="X55" s="16">
        <f t="shared" ref="X55:X57" ca="1" si="143">V55-U$58</f>
        <v>1.0051163722498151</v>
      </c>
      <c r="Z55" s="3" t="s">
        <v>20</v>
      </c>
      <c r="AA55" s="18" cm="1">
        <f t="array" aca="1" ref="AA55" ca="1">INDIRECT("'" &amp; $Z55 &amp; "'!O40",TRUE)</f>
        <v>-7.1403516296665891E-7</v>
      </c>
      <c r="AB55" s="5" cm="1">
        <f t="array" aca="1" ref="AB55" ca="1">INDIRECT("'" &amp; $Z55 &amp; "'!X40",TRUE)</f>
        <v>6.1700113032491328E-3</v>
      </c>
      <c r="AC55" s="5" cm="1">
        <f t="array" aca="1" ref="AC55" ca="1">INDIRECT("'" &amp; $Z55 &amp; "'!Q40",TRUE)</f>
        <v>0.10639284487727858</v>
      </c>
      <c r="AD55" s="5" cm="1">
        <f t="array" aca="1" ref="AD55" ca="1">INDIRECT("'" &amp; $Z55 &amp; "'!R40",TRUE)</f>
        <v>9.755252049144332E-2</v>
      </c>
      <c r="AE55" s="5" cm="1">
        <f t="array" aca="1" ref="AE55" ca="1">INDIRECT("'" &amp; $Z55 &amp; "'!S40",TRUE)</f>
        <v>0.2325416451113369</v>
      </c>
      <c r="AF55" s="5" cm="1">
        <f t="array" aca="1" ref="AF55" ca="1">INDIRECT("'" &amp; $Z55 &amp; "'!Y40",TRUE)</f>
        <v>2.6538349653389037E-2</v>
      </c>
      <c r="AG55" s="9">
        <f ca="1">$AA$3/AF55</f>
        <v>1.0261428873558616</v>
      </c>
      <c r="AH55" s="15">
        <v>4.4400000000000004E-3</v>
      </c>
      <c r="AI55" s="9">
        <f t="shared" ref="AI55:AI57" ca="1" si="144">$AG$58</f>
        <v>1.0199631861860015</v>
      </c>
      <c r="AJ55" s="9">
        <f t="shared" ref="AJ55:AJ57" ca="1" si="145">AI55+AH$58</f>
        <v>1.0236458686322627</v>
      </c>
      <c r="AK55" s="9">
        <f t="shared" ref="AK55:AK57" ca="1" si="146">AI55-AH$58</f>
        <v>1.0162805037397402</v>
      </c>
      <c r="AL55" s="5" cm="1">
        <f t="array" aca="1" ref="AL55" ca="1">INDIRECT("'" &amp; $Z55 &amp; "'!U40",TRUE)</f>
        <v>0.45752032641544654</v>
      </c>
      <c r="AM55" s="16">
        <f t="shared" ref="AM55" ca="1" si="147">$AB$3/AL55</f>
        <v>1.0081155116305121</v>
      </c>
      <c r="AN55" s="17">
        <v>3.0400000000000002E-4</v>
      </c>
      <c r="AO55" s="16">
        <f t="shared" ref="AO55:AO57" ca="1" si="148">$AM$58</f>
        <v>1.0079449968920269</v>
      </c>
      <c r="AP55" s="16">
        <f t="shared" ref="AP55:AP57" ca="1" si="149">AO55+AN$58</f>
        <v>1.0083021985157634</v>
      </c>
      <c r="AQ55" s="16">
        <f t="shared" ref="AQ55:AQ57" ca="1" si="150">AO55-AN$58</f>
        <v>1.0075877952682903</v>
      </c>
      <c r="AR55" s="5" cm="1">
        <f t="array" aca="1" ref="AR55" ca="1">INDIRECT("'" &amp; $Z55 &amp; "'!V40",TRUE)</f>
        <v>0.4195091557649242</v>
      </c>
      <c r="AS55" s="16">
        <f t="shared" ref="AS55:AS57" ca="1" si="151">$AC$3/AR55</f>
        <v>1.0056096617233763</v>
      </c>
      <c r="AT55" s="17">
        <v>4.08E-4</v>
      </c>
      <c r="AU55" s="16">
        <f t="shared" ref="AU55:AU57" ca="1" si="152">$AS$58</f>
        <v>1.0054890314347193</v>
      </c>
      <c r="AV55" s="16">
        <f t="shared" ref="AV55:AV57" ca="1" si="153">AU55+AT$58</f>
        <v>1.0058956150669527</v>
      </c>
      <c r="AW55" s="16">
        <f t="shared" ref="AW55:AW57" ca="1" si="154">AU55-AT$58</f>
        <v>1.005082447802486</v>
      </c>
    </row>
    <row r="56" spans="1:49" x14ac:dyDescent="0.25">
      <c r="A56" s="3" t="s">
        <v>23</v>
      </c>
      <c r="B56" s="5" cm="1">
        <f t="array" aca="1" ref="B56" ca="1">INDIRECT("'" &amp; $A56 &amp; "'!C40",TRUE)</f>
        <v>1.14972107385406E-5</v>
      </c>
      <c r="C56" s="5" cm="1">
        <f t="array" aca="1" ref="C56" ca="1">INDIRECT("'" &amp; $A56 &amp; "'!D40",TRUE)</f>
        <v>6.4375337144737697E-3</v>
      </c>
      <c r="D56" s="5" cm="1">
        <f t="array" aca="1" ref="D56" ca="1">INDIRECT("'" &amp; $A56 &amp; "'!E40",TRUE)</f>
        <v>0.11100338829584699</v>
      </c>
      <c r="E56" s="5" cm="1">
        <f t="array" aca="1" ref="E56" ca="1">INDIRECT("'" &amp; $A56 &amp; "'!F40",TRUE)</f>
        <v>0.101759256101549</v>
      </c>
      <c r="F56" s="5" cm="1">
        <f t="array" aca="1" ref="F56" ca="1">INDIRECT("'" &amp; $A56 &amp; "'!G40",TRUE)</f>
        <v>0.24251462323741499</v>
      </c>
      <c r="G56" s="14" cm="1">
        <f t="array" aca="1" ref="G56" ca="1">INDIRECT("'" &amp; $A56 &amp; "'!M40",TRUE)</f>
        <v>2.6533343093725497E-2</v>
      </c>
      <c r="H56" s="9">
        <f t="shared" ca="1" si="132"/>
        <v>1.0263365096058252</v>
      </c>
      <c r="I56" s="15">
        <v>3.6700000000000001E-3</v>
      </c>
      <c r="J56" s="9">
        <f t="shared" ca="1" si="133"/>
        <v>1.021161283895422</v>
      </c>
      <c r="K56" s="9">
        <f t="shared" ca="1" si="134"/>
        <v>1.0248491491315714</v>
      </c>
      <c r="L56" s="9">
        <f t="shared" ca="1" si="135"/>
        <v>1.0174734186592727</v>
      </c>
      <c r="M56" s="5" cm="1">
        <f t="array" aca="1" ref="M56" ca="1">INDIRECT("'" &amp; $A56 &amp; "'!I40",TRUE)</f>
        <v>0.45771814703680203</v>
      </c>
      <c r="N56" s="16">
        <f t="shared" ca="1" si="136"/>
        <v>1.0076798154751381</v>
      </c>
      <c r="O56" s="17">
        <v>3.8400000000000001E-4</v>
      </c>
      <c r="P56" s="16">
        <f t="shared" ca="1" si="137"/>
        <v>1.0079697852385072</v>
      </c>
      <c r="Q56" s="16">
        <f t="shared" ca="1" si="138"/>
        <v>1.0083269868622438</v>
      </c>
      <c r="R56" s="16">
        <f t="shared" ca="1" si="139"/>
        <v>1.0076125836147707</v>
      </c>
      <c r="S56" s="5" cm="1">
        <f t="array" aca="1" ref="S56" ca="1">INDIRECT("'" &amp; $A56 &amp; "'!J40",TRUE)</f>
        <v>0.41960061772590002</v>
      </c>
      <c r="T56" s="16">
        <f t="shared" ca="1" si="140"/>
        <v>1.0053904651165269</v>
      </c>
      <c r="U56" s="17">
        <v>3.6499999999999998E-4</v>
      </c>
      <c r="V56" s="16">
        <f t="shared" ca="1" si="141"/>
        <v>1.0055227310813912</v>
      </c>
      <c r="W56" s="16">
        <f t="shared" ca="1" si="142"/>
        <v>1.0059290899129674</v>
      </c>
      <c r="X56" s="16">
        <f t="shared" ca="1" si="143"/>
        <v>1.0051163722498151</v>
      </c>
      <c r="Z56" s="3" t="s">
        <v>23</v>
      </c>
      <c r="AA56" s="18" cm="1">
        <f t="array" aca="1" ref="AA56" ca="1">INDIRECT("'" &amp; $Z56 &amp; "'!O40",TRUE)</f>
        <v>1.7647170285806068E-5</v>
      </c>
      <c r="AB56" s="5" cm="1">
        <f t="array" aca="1" ref="AB56" ca="1">INDIRECT("'" &amp; $Z56 &amp; "'!X40",TRUE)</f>
        <v>6.4394359171052974E-3</v>
      </c>
      <c r="AC56" s="5" cm="1">
        <f t="array" aca="1" ref="AC56" ca="1">INDIRECT("'" &amp; $Z56 &amp; "'!Q40",TRUE)</f>
        <v>0.11095623650779751</v>
      </c>
      <c r="AD56" s="5" cm="1">
        <f t="array" aca="1" ref="AD56" ca="1">INDIRECT("'" &amp; $Z56 &amp; "'!R40",TRUE)</f>
        <v>0.10171691710129967</v>
      </c>
      <c r="AE56" s="5" cm="1">
        <f t="array" aca="1" ref="AE56" ca="1">INDIRECT("'" &amp; $Z56 &amp; "'!S40",TRUE)</f>
        <v>0.24240571212717837</v>
      </c>
      <c r="AF56" s="5" cm="1">
        <f t="array" aca="1" ref="AF56" ca="1">INDIRECT("'" &amp; $Z56 &amp; "'!Y40",TRUE)</f>
        <v>2.6564111292997246E-2</v>
      </c>
      <c r="AG56" s="9">
        <f t="shared" ref="AG56:AG57" ca="1" si="155">$AA$3/AF56</f>
        <v>1.0251477430817311</v>
      </c>
      <c r="AH56" s="15">
        <v>3.6700000000000001E-3</v>
      </c>
      <c r="AI56" s="9">
        <f t="shared" ca="1" si="144"/>
        <v>1.0199631861860015</v>
      </c>
      <c r="AJ56" s="9">
        <f t="shared" ca="1" si="145"/>
        <v>1.0236458686322627</v>
      </c>
      <c r="AK56" s="9">
        <f t="shared" ca="1" si="146"/>
        <v>1.0162805037397402</v>
      </c>
      <c r="AL56" s="5" cm="1">
        <f t="array" aca="1" ref="AL56" ca="1">INDIRECT("'" &amp; $Z56 &amp; "'!U40",TRUE)</f>
        <v>0.45772928118193051</v>
      </c>
      <c r="AM56" s="16">
        <f t="shared" ref="AM56:AM57" ca="1" si="156">$AB$3/AL56</f>
        <v>1.0076553039270029</v>
      </c>
      <c r="AN56" s="17">
        <v>3.8400000000000001E-4</v>
      </c>
      <c r="AO56" s="16">
        <f t="shared" ca="1" si="148"/>
        <v>1.0079449968920269</v>
      </c>
      <c r="AP56" s="16">
        <f t="shared" ca="1" si="149"/>
        <v>1.0083021985157634</v>
      </c>
      <c r="AQ56" s="16">
        <f t="shared" ca="1" si="150"/>
        <v>1.0075877952682903</v>
      </c>
      <c r="AR56" s="5" cm="1">
        <f t="array" aca="1" ref="AR56" ca="1">INDIRECT("'" &amp; $Z56 &amp; "'!V40",TRUE)</f>
        <v>0.41961448055709943</v>
      </c>
      <c r="AS56" s="16">
        <f t="shared" ca="1" si="151"/>
        <v>1.005357249965589</v>
      </c>
      <c r="AT56" s="17">
        <v>3.6600000000000001E-4</v>
      </c>
      <c r="AU56" s="16">
        <f t="shared" ca="1" si="152"/>
        <v>1.0054890314347193</v>
      </c>
      <c r="AV56" s="16">
        <f t="shared" ca="1" si="153"/>
        <v>1.0058956150669527</v>
      </c>
      <c r="AW56" s="16">
        <f t="shared" ca="1" si="154"/>
        <v>1.005082447802486</v>
      </c>
    </row>
    <row r="57" spans="1:49" x14ac:dyDescent="0.25">
      <c r="A57" s="3" t="s">
        <v>30</v>
      </c>
      <c r="B57" s="5" cm="1">
        <f t="array" aca="1" ref="B57" ca="1">INDIRECT("'" &amp; $A57 &amp; "'!C40",TRUE)</f>
        <v>5.3512949982612098E-5</v>
      </c>
      <c r="C57" s="5" cm="1">
        <f t="array" aca="1" ref="C57" ca="1">INDIRECT("'" &amp; $A57 &amp; "'!D40",TRUE)</f>
        <v>6.5245597693214096E-3</v>
      </c>
      <c r="D57" s="5" cm="1">
        <f t="array" aca="1" ref="D57" ca="1">INDIRECT("'" &amp; $A57 &amp; "'!E40",TRUE)</f>
        <v>0.111248349553279</v>
      </c>
      <c r="E57" s="5" cm="1">
        <f t="array" aca="1" ref="E57" ca="1">INDIRECT("'" &amp; $A57 &amp; "'!F40",TRUE)</f>
        <v>0.102021043516675</v>
      </c>
      <c r="F57" s="5" cm="1">
        <f t="array" aca="1" ref="F57" ca="1">INDIRECT("'" &amp; $A57 &amp; "'!G40",TRUE)</f>
        <v>0.24324815794528101</v>
      </c>
      <c r="G57" s="14" cm="1">
        <f t="array" aca="1" ref="G57" ca="1">INDIRECT("'" &amp; $A57 &amp; "'!M40",TRUE)</f>
        <v>2.6771503032300848E-2</v>
      </c>
      <c r="H57" s="9">
        <f t="shared" ca="1" si="132"/>
        <v>1.0172061951893934</v>
      </c>
      <c r="I57" s="15">
        <v>3.3E-3</v>
      </c>
      <c r="J57" s="9">
        <f t="shared" ca="1" si="133"/>
        <v>1.021161283895422</v>
      </c>
      <c r="K57" s="9">
        <f t="shared" ca="1" si="134"/>
        <v>1.0248491491315714</v>
      </c>
      <c r="L57" s="9">
        <f ca="1">J57-I$58</f>
        <v>1.0174734186592727</v>
      </c>
      <c r="M57" s="5" cm="1">
        <f t="array" aca="1" ref="M57" ca="1">INDIRECT("'" &amp; $A57 &amp; "'!I40",TRUE)</f>
        <v>0.45734481925366699</v>
      </c>
      <c r="N57" s="16">
        <f t="shared" ca="1" si="136"/>
        <v>1.0085023783550131</v>
      </c>
      <c r="O57" s="17">
        <v>3.0400000000000002E-4</v>
      </c>
      <c r="P57" s="16">
        <f t="shared" ca="1" si="137"/>
        <v>1.0079697852385072</v>
      </c>
      <c r="Q57" s="16">
        <f t="shared" ca="1" si="138"/>
        <v>1.0083269868622438</v>
      </c>
      <c r="R57" s="16">
        <f t="shared" ca="1" si="139"/>
        <v>1.0076125836147707</v>
      </c>
      <c r="S57" s="5" cm="1">
        <f t="array" aca="1" ref="S57" ca="1">INDIRECT("'" &amp; $A57 &amp; "'!J40",TRUE)</f>
        <v>0.41941149335741101</v>
      </c>
      <c r="T57" s="16">
        <f t="shared" ca="1" si="140"/>
        <v>1.0058438237865002</v>
      </c>
      <c r="U57" s="17">
        <v>4.0999999999999999E-4</v>
      </c>
      <c r="V57" s="16">
        <f t="shared" ca="1" si="141"/>
        <v>1.0055227310813912</v>
      </c>
      <c r="W57" s="16">
        <f t="shared" ca="1" si="142"/>
        <v>1.0059290899129674</v>
      </c>
      <c r="X57" s="16">
        <f t="shared" ca="1" si="143"/>
        <v>1.0051163722498151</v>
      </c>
      <c r="Z57" s="3" t="s">
        <v>30</v>
      </c>
      <c r="AA57" s="18" cm="1">
        <f t="array" aca="1" ref="AA57" ca="1">INDIRECT("'" &amp; $Z57 &amp; "'!O40",TRUE)</f>
        <v>5.9662909529877593E-5</v>
      </c>
      <c r="AB57" s="5" cm="1">
        <f t="array" aca="1" ref="AB57" ca="1">INDIRECT("'" &amp; $Z57 &amp; "'!X40",TRUE)</f>
        <v>6.5167080028896403E-3</v>
      </c>
      <c r="AC57" s="5" cm="1">
        <f t="array" aca="1" ref="AC57" ca="1">INDIRECT("'" &amp; $Z57 &amp; "'!Q40",TRUE)</f>
        <v>0.11120119776522926</v>
      </c>
      <c r="AD57" s="5" cm="1">
        <f t="array" aca="1" ref="AD57" ca="1">INDIRECT("'" &amp; $Z57 &amp; "'!R40",TRUE)</f>
        <v>0.10197870451642557</v>
      </c>
      <c r="AE57" s="5" cm="1">
        <f t="array" aca="1" ref="AE57" ca="1">INDIRECT("'" &amp; $Z57 &amp; "'!S40",TRUE)</f>
        <v>0.24313924683504445</v>
      </c>
      <c r="AF57" s="5" cm="1">
        <f t="array" aca="1" ref="AF57" ca="1">INDIRECT("'" &amp; $Z57 &amp; "'!Y40",TRUE)</f>
        <v>2.6802279090353411E-2</v>
      </c>
      <c r="AG57" s="9">
        <f t="shared" ca="1" si="155"/>
        <v>1.0160381752307532</v>
      </c>
      <c r="AH57" s="15">
        <v>3.3E-3</v>
      </c>
      <c r="AI57" s="9">
        <f t="shared" ca="1" si="144"/>
        <v>1.0199631861860015</v>
      </c>
      <c r="AJ57" s="9">
        <f t="shared" ca="1" si="145"/>
        <v>1.0236458686322627</v>
      </c>
      <c r="AK57" s="9">
        <f t="shared" ca="1" si="146"/>
        <v>1.0162805037397402</v>
      </c>
      <c r="AL57" s="5" cm="1">
        <f t="array" aca="1" ref="AL57" ca="1">INDIRECT("'" &amp; $Z57 &amp; "'!U40",TRUE)</f>
        <v>0.45735575205371043</v>
      </c>
      <c r="AM57" s="16">
        <f t="shared" ca="1" si="156"/>
        <v>1.0084782707433861</v>
      </c>
      <c r="AN57" s="17">
        <v>3.0400000000000002E-4</v>
      </c>
      <c r="AO57" s="16">
        <f t="shared" ca="1" si="148"/>
        <v>1.0079449968920269</v>
      </c>
      <c r="AP57" s="16">
        <f t="shared" ca="1" si="149"/>
        <v>1.0083021985157634</v>
      </c>
      <c r="AQ57" s="16">
        <f t="shared" ca="1" si="150"/>
        <v>1.0075877952682903</v>
      </c>
      <c r="AR57" s="5" cm="1">
        <f t="array" aca="1" ref="AR57" ca="1">INDIRECT("'" &amp; $Z57 &amp; "'!V40",TRUE)</f>
        <v>0.41942522903727719</v>
      </c>
      <c r="AS57" s="16">
        <f t="shared" ca="1" si="151"/>
        <v>1.0058108835916755</v>
      </c>
      <c r="AT57" s="17">
        <v>4.0999999999999999E-4</v>
      </c>
      <c r="AU57" s="16">
        <f t="shared" ca="1" si="152"/>
        <v>1.0054890314347193</v>
      </c>
      <c r="AV57" s="16">
        <f t="shared" ca="1" si="153"/>
        <v>1.0058956150669527</v>
      </c>
      <c r="AW57" s="16">
        <f t="shared" ca="1" si="154"/>
        <v>1.005082447802486</v>
      </c>
    </row>
    <row r="58" spans="1:49" x14ac:dyDescent="0.25">
      <c r="A58" s="3" t="s">
        <v>12</v>
      </c>
      <c r="B58" s="8">
        <f ca="1">AVERAGE(B54:B57)</f>
        <v>1.2583272971164167E-5</v>
      </c>
      <c r="C58" s="8">
        <f t="shared" ref="C58:G58" ca="1" si="157">AVERAGE(C54:C57)</f>
        <v>6.3707726728497276E-3</v>
      </c>
      <c r="D58" s="8">
        <f t="shared" ca="1" si="157"/>
        <v>0.1092628998521535</v>
      </c>
      <c r="E58" s="8">
        <f t="shared" ca="1" si="157"/>
        <v>0.10017912703504385</v>
      </c>
      <c r="F58" s="8">
        <f t="shared" ca="1" si="157"/>
        <v>0.23878119261722325</v>
      </c>
      <c r="G58" s="8">
        <f t="shared" ca="1" si="157"/>
        <v>2.6668687296314601E-2</v>
      </c>
      <c r="H58" s="19">
        <f ca="1">AVERAGE(H54:H57)</f>
        <v>1.021161283895422</v>
      </c>
      <c r="I58" s="19">
        <f>SQRT(SUMSQ(I54:I57)/COUNT(I54:I57))</f>
        <v>3.6878652361494991E-3</v>
      </c>
      <c r="J58" s="19"/>
      <c r="K58" s="19"/>
      <c r="L58" s="19"/>
      <c r="M58" s="8">
        <f ca="1">AVERAGE(M54:M57)</f>
        <v>0.45758653600221055</v>
      </c>
      <c r="N58" s="20">
        <f ca="1">AVERAGE(N54:N57)</f>
        <v>1.0079697852385072</v>
      </c>
      <c r="O58" s="20">
        <f>SQRT(SUMSQ(O54:O57)/COUNT(O54:O57))</f>
        <v>3.5720162373651109E-4</v>
      </c>
      <c r="P58" s="20"/>
      <c r="Q58" s="20"/>
      <c r="R58" s="20"/>
      <c r="S58" s="8">
        <f ca="1">AVERAGE(S54:S57)</f>
        <v>0.41954544769638247</v>
      </c>
      <c r="T58" s="20">
        <f ca="1">AVERAGE(T54:T57)</f>
        <v>1.0055227310813912</v>
      </c>
      <c r="U58" s="20">
        <f>SQRT(SUMSQ(U54:U57)/COUNT(U54:U57))</f>
        <v>4.0635883157623143E-4</v>
      </c>
      <c r="V58" s="20"/>
      <c r="W58" s="20"/>
      <c r="X58" s="4"/>
      <c r="AA58" s="8">
        <f ca="1">AVERAGE(AA54:AA57)</f>
        <v>1.873323251842968E-5</v>
      </c>
      <c r="AB58" s="8">
        <f t="shared" ref="AB58:AF58" ca="1" si="158">AVERAGE(AB54:AB57)</f>
        <v>6.3724201708516438E-3</v>
      </c>
      <c r="AC58" s="8">
        <f t="shared" ca="1" si="158"/>
        <v>0.10921574806410386</v>
      </c>
      <c r="AD58" s="8">
        <f t="shared" ca="1" si="158"/>
        <v>0.10013678803479428</v>
      </c>
      <c r="AE58" s="8">
        <f t="shared" ca="1" si="158"/>
        <v>0.23867228150698694</v>
      </c>
      <c r="AF58" s="8">
        <f t="shared" ca="1" si="158"/>
        <v>2.6700010908019586E-2</v>
      </c>
      <c r="AG58" s="19">
        <f ca="1">AVERAGE(AG54:AG57)</f>
        <v>1.0199631861860015</v>
      </c>
      <c r="AH58" s="19">
        <f>SQRT(SUMSQ(AH54:AH57)/COUNT(AH54:AH57))</f>
        <v>3.6826824462611492E-3</v>
      </c>
      <c r="AI58" s="19"/>
      <c r="AJ58" s="19"/>
      <c r="AK58" s="19"/>
      <c r="AL58" s="8">
        <f ca="1">AVERAGE(AL54:AL57)</f>
        <v>0.45759778948706226</v>
      </c>
      <c r="AM58" s="20">
        <f ca="1">AVERAGE(AM54:AM57)</f>
        <v>1.0079449968920269</v>
      </c>
      <c r="AN58" s="20">
        <f>SQRT(SUMSQ(AN54:AN57)/COUNT(AN54:AN57))</f>
        <v>3.5720162373651109E-4</v>
      </c>
      <c r="AO58" s="20"/>
      <c r="AP58" s="20"/>
      <c r="AQ58" s="20"/>
      <c r="AR58" s="8">
        <f ca="1">AVERAGE(AR54:AR57)</f>
        <v>0.41955950909018414</v>
      </c>
      <c r="AS58" s="20">
        <f ca="1">AVERAGE(AS54:AS57)</f>
        <v>1.0054890314347193</v>
      </c>
      <c r="AT58" s="20">
        <f>SQRT(SUMSQ(AT54:AT57)/COUNT(AT54:AT57))</f>
        <v>4.0658363223327129E-4</v>
      </c>
      <c r="AU58" s="4"/>
      <c r="AV58" s="4"/>
      <c r="AW58" s="4"/>
    </row>
    <row r="59" spans="1:49" x14ac:dyDescent="0.25">
      <c r="B59" s="10">
        <f ca="1">STDEV(B54:B57)/B58</f>
        <v>2.2806003516623528</v>
      </c>
      <c r="C59" s="35">
        <f t="shared" ref="C59:G59" ca="1" si="159">STDEV(C54:C57)/C58</f>
        <v>2.4166363580752269E-2</v>
      </c>
      <c r="D59" s="35">
        <f t="shared" ca="1" si="159"/>
        <v>2.097411485996693E-2</v>
      </c>
      <c r="E59" s="35">
        <f t="shared" ca="1" si="159"/>
        <v>2.0993937882235948E-2</v>
      </c>
      <c r="F59" s="35">
        <f t="shared" ca="1" si="159"/>
        <v>2.1045623245525051E-2</v>
      </c>
      <c r="G59" s="35">
        <f t="shared" ca="1" si="159"/>
        <v>6.6116114001523686E-3</v>
      </c>
      <c r="H59" s="23"/>
      <c r="I59" s="23">
        <f ca="1">I58/H58</f>
        <v>3.6114424766295551E-3</v>
      </c>
      <c r="J59" s="23"/>
      <c r="K59" s="23"/>
      <c r="L59" s="23"/>
      <c r="M59" s="24">
        <f ca="1">STDEV(M54:M57)/M58</f>
        <v>4.3170462847405468E-4</v>
      </c>
      <c r="N59" s="25"/>
      <c r="O59" s="23">
        <f ca="1">O58/N58</f>
        <v>3.5437731266120201E-4</v>
      </c>
      <c r="P59" s="25"/>
      <c r="Q59" s="25"/>
      <c r="R59" s="25"/>
      <c r="S59" s="24">
        <f ca="1">STDEV(S54:S57)/S58</f>
        <v>2.7634149967993593E-4</v>
      </c>
      <c r="T59" s="25"/>
      <c r="U59" s="23">
        <f ca="1">U58/T58</f>
        <v>4.041269471245191E-4</v>
      </c>
      <c r="V59" s="25"/>
      <c r="W59" s="25"/>
      <c r="X59" s="4"/>
      <c r="AA59" s="10">
        <f ca="1">STDEV(AA54:AA57)/AA58</f>
        <v>1.5318988185764497</v>
      </c>
      <c r="AB59" s="35">
        <f t="shared" ref="AB59:AF59" ca="1" si="160">STDEV(AB54:AB57)/AB58</f>
        <v>2.3339063566512032E-2</v>
      </c>
      <c r="AC59" s="35">
        <f t="shared" ca="1" si="160"/>
        <v>2.0983170028620591E-2</v>
      </c>
      <c r="AD59" s="35">
        <f t="shared" ca="1" si="160"/>
        <v>2.1002814363685535E-2</v>
      </c>
      <c r="AE59" s="35">
        <f t="shared" ca="1" si="160"/>
        <v>2.1055226799731361E-2</v>
      </c>
      <c r="AF59" s="35">
        <f t="shared" ca="1" si="160"/>
        <v>6.6014358855980074E-3</v>
      </c>
      <c r="AG59" s="23"/>
      <c r="AH59" s="23">
        <f ca="1">AH58/AG58</f>
        <v>3.6106033003328137E-3</v>
      </c>
      <c r="AI59" s="23"/>
      <c r="AJ59" s="23"/>
      <c r="AK59" s="23"/>
      <c r="AL59" s="24">
        <f ca="1">STDEV(AL54:AL57)/AL58</f>
        <v>4.3197275855182382E-4</v>
      </c>
      <c r="AM59" s="25"/>
      <c r="AN59" s="23">
        <f ca="1">AN58/AM58</f>
        <v>3.5438602784669136E-4</v>
      </c>
      <c r="AO59" s="25"/>
      <c r="AP59" s="25"/>
      <c r="AQ59" s="25"/>
      <c r="AR59" s="24">
        <f ca="1">STDEV(AR54:AR57)/AR58</f>
        <v>2.7659227865565485E-4</v>
      </c>
      <c r="AS59" s="25"/>
      <c r="AT59" s="23">
        <f ca="1">AT58/AS58</f>
        <v>4.0436406516849055E-4</v>
      </c>
      <c r="AU59" s="4"/>
      <c r="AV59" s="4"/>
      <c r="AW59" s="4"/>
    </row>
    <row r="60" spans="1:49" x14ac:dyDescent="0.25">
      <c r="B60" s="10"/>
      <c r="C60" s="21"/>
      <c r="D60" s="21"/>
      <c r="E60" s="21"/>
      <c r="F60" s="21"/>
      <c r="G60" s="26"/>
      <c r="H60" s="23"/>
      <c r="I60" s="23"/>
      <c r="J60" s="23"/>
      <c r="K60" s="23"/>
      <c r="L60" s="23"/>
      <c r="M60" s="26"/>
      <c r="N60" s="25"/>
      <c r="O60" s="25"/>
      <c r="P60" s="25"/>
      <c r="Q60" s="25"/>
      <c r="R60" s="25"/>
      <c r="S60" s="26"/>
      <c r="T60" s="25"/>
      <c r="U60" s="25"/>
      <c r="V60" s="25"/>
      <c r="W60" s="25"/>
      <c r="X60" s="4"/>
      <c r="AA60" s="10"/>
      <c r="AB60" s="21"/>
      <c r="AC60" s="21"/>
      <c r="AD60" s="21"/>
      <c r="AE60" s="21"/>
      <c r="AF60" s="26"/>
      <c r="AG60" s="23"/>
      <c r="AH60" s="23"/>
      <c r="AI60" s="23"/>
      <c r="AJ60" s="23"/>
      <c r="AK60" s="23"/>
      <c r="AL60" s="26"/>
      <c r="AM60" s="25"/>
      <c r="AN60" s="25"/>
      <c r="AO60" s="25"/>
      <c r="AP60" s="25"/>
      <c r="AQ60" s="25"/>
      <c r="AR60" s="26"/>
      <c r="AS60" s="25"/>
      <c r="AT60" s="25"/>
      <c r="AU60" s="4"/>
      <c r="AV60" s="4"/>
      <c r="AW60" s="4"/>
    </row>
    <row r="61" spans="1:49" x14ac:dyDescent="0.25">
      <c r="B61" s="10"/>
      <c r="C61" s="21"/>
      <c r="D61" s="21"/>
      <c r="E61" s="21"/>
      <c r="F61" s="21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1"/>
      <c r="U61" s="31"/>
      <c r="V61" s="30"/>
      <c r="W61" s="30"/>
      <c r="X61" s="4"/>
      <c r="AA61" s="10"/>
      <c r="AB61" s="21"/>
      <c r="AC61" s="21"/>
      <c r="AD61" s="21"/>
      <c r="AE61" s="21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U61" s="4"/>
      <c r="AV61" s="4"/>
      <c r="AW61" s="4"/>
    </row>
    <row r="62" spans="1:49" x14ac:dyDescent="0.25">
      <c r="B62" s="10"/>
      <c r="C62" s="21"/>
      <c r="D62" s="21"/>
      <c r="E62" s="21"/>
      <c r="F62" s="21"/>
      <c r="G62" s="21"/>
      <c r="H62" s="21"/>
      <c r="I62" s="21"/>
      <c r="J62" s="32"/>
      <c r="K62" s="32"/>
      <c r="L62" s="32"/>
      <c r="M62" s="24"/>
      <c r="N62" s="24"/>
      <c r="O62" s="24"/>
      <c r="P62" s="25"/>
      <c r="Q62" s="25"/>
      <c r="R62" s="25"/>
      <c r="S62" s="24"/>
      <c r="T62" s="24"/>
      <c r="U62" s="24"/>
      <c r="V62" s="25"/>
      <c r="W62" s="25"/>
      <c r="X62" s="4"/>
      <c r="AA62" s="10"/>
      <c r="AB62" s="21"/>
      <c r="AC62" s="21"/>
      <c r="AD62" s="21"/>
      <c r="AE62" s="21"/>
      <c r="AF62" s="21"/>
      <c r="AG62" s="21"/>
      <c r="AH62" s="21"/>
      <c r="AI62" s="32"/>
      <c r="AJ62" s="32"/>
      <c r="AK62" s="32"/>
      <c r="AL62" s="24"/>
      <c r="AM62" s="24"/>
      <c r="AN62" s="24"/>
      <c r="AO62" s="25"/>
      <c r="AP62" s="25"/>
      <c r="AQ62" s="25"/>
      <c r="AU62" s="4"/>
      <c r="AV62" s="4"/>
      <c r="AW62" s="4"/>
    </row>
    <row r="63" spans="1:49" x14ac:dyDescent="0.25">
      <c r="A63" s="3" t="s">
        <v>14</v>
      </c>
      <c r="B63" s="18" cm="1">
        <f t="array" aca="1" ref="B63" ca="1">INDIRECT("'" &amp; $A63 &amp; "'!C40",TRUE)</f>
        <v>3.9172658115863499E-5</v>
      </c>
      <c r="C63" s="5" cm="1">
        <f t="array" aca="1" ref="C63" ca="1">INDIRECT("'" &amp; $A63 &amp; "'!D40",TRUE)</f>
        <v>2.3303455851264601E-2</v>
      </c>
      <c r="D63" s="5" cm="1">
        <f t="array" aca="1" ref="D63" ca="1">INDIRECT("'" &amp; $A63 &amp; "'!E40",TRUE)</f>
        <v>0.39934040855740899</v>
      </c>
      <c r="E63" s="5" cm="1">
        <f t="array" aca="1" ref="E63" ca="1">INDIRECT("'" &amp; $A63 &amp; "'!F40",TRUE)</f>
        <v>0.366874035560463</v>
      </c>
      <c r="F63" s="5" cm="1">
        <f t="array" aca="1" ref="F63" ca="1">INDIRECT("'" &amp; $A63 &amp; "'!G40",TRUE)</f>
        <v>0.87391425607249495</v>
      </c>
      <c r="G63" s="14" cm="1">
        <f t="array" aca="1" ref="G63" ca="1">INDIRECT("'" &amp; $A63 &amp; "'!M40",TRUE)</f>
        <v>2.6655296570767251E-2</v>
      </c>
      <c r="H63" s="9">
        <f ca="1">$AA$3/G63</f>
        <v>1.0216408084858235</v>
      </c>
      <c r="I63" s="15">
        <v>1.39E-3</v>
      </c>
      <c r="J63" s="9">
        <f ca="1">$H$67</f>
        <v>1.0213123525645029</v>
      </c>
      <c r="K63" s="9">
        <f ca="1">J63+I$67</f>
        <v>1.0226297932652557</v>
      </c>
      <c r="L63" s="9">
        <f ca="1">J63-I$67</f>
        <v>1.0199949118637501</v>
      </c>
      <c r="M63" s="5" cm="1">
        <f t="array" aca="1" ref="M63" ca="1">INDIRECT("'" &amp; $A63 &amp; "'!I40",TRUE)</f>
        <v>0.45695635922885602</v>
      </c>
      <c r="N63" s="16">
        <f ca="1">$AB$3/M63</f>
        <v>1.0093597093692457</v>
      </c>
      <c r="O63" s="17">
        <v>2.2699999999999999E-4</v>
      </c>
      <c r="P63" s="16">
        <f ca="1">$N$67</f>
        <v>1.0092376115159118</v>
      </c>
      <c r="Q63" s="16">
        <f ca="1">P63+O$67</f>
        <v>1.0094637453258564</v>
      </c>
      <c r="R63" s="16">
        <f ca="1">P63-O$67</f>
        <v>1.0090114777059673</v>
      </c>
      <c r="S63" s="5" cm="1">
        <f t="array" aca="1" ref="S63" ca="1">INDIRECT("'" &amp; $A63 &amp; "'!J40",TRUE)</f>
        <v>0.41980620096000099</v>
      </c>
      <c r="T63" s="16">
        <f ca="1">$AC$3/S63</f>
        <v>1.0048981154969161</v>
      </c>
      <c r="U63" s="17">
        <v>2.8800000000000001E-4</v>
      </c>
      <c r="V63" s="16">
        <f ca="1">$T$67</f>
        <v>1.0048664669113538</v>
      </c>
      <c r="W63" s="16">
        <f ca="1">V63+U$67</f>
        <v>1.0051526460510549</v>
      </c>
      <c r="X63" s="16">
        <f ca="1">V63-U$67</f>
        <v>1.0045802877716528</v>
      </c>
      <c r="Z63" s="3" t="s">
        <v>14</v>
      </c>
      <c r="AA63" s="18" cm="1">
        <f t="array" aca="1" ref="AA63" ca="1">INDIRECT("'" &amp; $Z63 &amp; "'!O40",TRUE)</f>
        <v>4.5322617663129028E-5</v>
      </c>
      <c r="AB63" s="5" cm="1">
        <f t="array" aca="1" ref="AB63" ca="1">INDIRECT("'" &amp; $Z63 &amp; "'!X40",TRUE)</f>
        <v>2.3298922905006791E-2</v>
      </c>
      <c r="AC63" s="5" cm="1">
        <f t="array" aca="1" ref="AC63" ca="1">INDIRECT("'" &amp; $Z63 &amp; "'!Q40",TRUE)</f>
        <v>0.39929325676935895</v>
      </c>
      <c r="AD63" s="5" cm="1">
        <f t="array" aca="1" ref="AD63" ca="1">INDIRECT("'" &amp; $Z63 &amp; "'!R40",TRUE)</f>
        <v>0.36683169656021386</v>
      </c>
      <c r="AE63" s="5" cm="1">
        <f t="array" aca="1" ref="AE63" ca="1">INDIRECT("'" &amp; $Z63 &amp; "'!S40",TRUE)</f>
        <v>0.87380534496225892</v>
      </c>
      <c r="AF63" s="5" cm="1">
        <f t="array" aca="1" ref="AF63" ca="1">INDIRECT("'" &amp; $Z63 &amp; "'!Y40",TRUE)</f>
        <v>2.6663844449802198E-2</v>
      </c>
      <c r="AG63" s="9">
        <f ca="1">$AA$3/AF63</f>
        <v>1.0213132914968708</v>
      </c>
      <c r="AH63" s="15">
        <v>1.39E-3</v>
      </c>
      <c r="AI63" s="9">
        <f ca="1">$AG$67</f>
        <v>1.0209858201148765</v>
      </c>
      <c r="AJ63" s="9">
        <f ca="1">AI63+AH$67</f>
        <v>1.0223032608156293</v>
      </c>
      <c r="AK63" s="9">
        <f ca="1">AI63-AH$67</f>
        <v>1.0196683794141237</v>
      </c>
      <c r="AL63" s="5" cm="1">
        <f t="array" aca="1" ref="AL63" ca="1">INDIRECT("'" &amp; $Z63 &amp; "'!U40",TRUE)</f>
        <v>0.45695935304479418</v>
      </c>
      <c r="AM63" s="16">
        <f ca="1">$AB$3/AL63</f>
        <v>1.0093530964458748</v>
      </c>
      <c r="AN63" s="17">
        <v>2.2699999999999999E-4</v>
      </c>
      <c r="AO63" s="16">
        <f ca="1">$AM$67</f>
        <v>1.0092310016643873</v>
      </c>
      <c r="AP63" s="16">
        <f ca="1">AO63+AN$67</f>
        <v>1.0094568816103764</v>
      </c>
      <c r="AQ63" s="16">
        <f ca="1">AO63-AN$67</f>
        <v>1.0090051217183982</v>
      </c>
      <c r="AR63" s="5" cm="1">
        <f t="array" aca="1" ref="AR63" ca="1">INDIRECT("'" &amp; $Z63 &amp; "'!V40",TRUE)</f>
        <v>0.41981007232185863</v>
      </c>
      <c r="AS63" s="16">
        <f ca="1">$AC$3/AR63</f>
        <v>1.004888848629607</v>
      </c>
      <c r="AT63" s="17">
        <v>2.8800000000000001E-4</v>
      </c>
      <c r="AU63" s="16">
        <f ca="1">$AS$67</f>
        <v>1.0048572202700496</v>
      </c>
      <c r="AV63" s="16">
        <f ca="1">AU63+AT$67</f>
        <v>1.0051433994097507</v>
      </c>
      <c r="AW63" s="16">
        <f ca="1">AU63-AT$67</f>
        <v>1.0045710411303486</v>
      </c>
    </row>
    <row r="64" spans="1:49" x14ac:dyDescent="0.25">
      <c r="A64" s="3" t="s">
        <v>21</v>
      </c>
      <c r="B64" s="18" cm="1">
        <f t="array" aca="1" ref="B64" ca="1">INDIRECT("'" &amp; $A64 &amp; "'!C40",TRUE)</f>
        <v>1.84994724329391E-5</v>
      </c>
      <c r="C64" s="5" cm="1">
        <f t="array" aca="1" ref="C64" ca="1">INDIRECT("'" &amp; $A64 &amp; "'!D40",TRUE)</f>
        <v>2.30875396505693E-2</v>
      </c>
      <c r="D64" s="5" cm="1">
        <f t="array" aca="1" ref="D64" ca="1">INDIRECT("'" &amp; $A64 &amp; "'!E40",TRUE)</f>
        <v>0.396035735956352</v>
      </c>
      <c r="E64" s="5" cm="1">
        <f t="array" aca="1" ref="E64" ca="1">INDIRECT("'" &amp; $A64 &amp; "'!F40",TRUE)</f>
        <v>0.363716387616973</v>
      </c>
      <c r="F64" s="5" cm="1">
        <f t="array" aca="1" ref="F64" ca="1">INDIRECT("'" &amp; $A64 &amp; "'!G40",TRUE)</f>
        <v>0.86646345818499804</v>
      </c>
      <c r="G64" s="14" cm="1">
        <f t="array" aca="1" ref="G64" ca="1">INDIRECT("'" &amp; $A64 &amp; "'!M40",TRUE)</f>
        <v>2.6640667827237553E-2</v>
      </c>
      <c r="H64" s="9">
        <f ca="1">$AA$3/G64</f>
        <v>1.0222018049842496</v>
      </c>
      <c r="I64" s="15">
        <v>1.3799999999999999E-3</v>
      </c>
      <c r="J64" s="9">
        <f t="shared" ref="J64:J66" ca="1" si="161">$H$67</f>
        <v>1.0213123525645029</v>
      </c>
      <c r="K64" s="9">
        <f t="shared" ref="K64:K66" ca="1" si="162">J64+I$67</f>
        <v>1.0226297932652557</v>
      </c>
      <c r="L64" s="9">
        <f t="shared" ref="L64:L66" ca="1" si="163">J64-I$67</f>
        <v>1.0199949118637501</v>
      </c>
      <c r="M64" s="5" cm="1">
        <f t="array" aca="1" ref="M64" ca="1">INDIRECT("'" &amp; $A64 &amp; "'!I40",TRUE)</f>
        <v>0.45707231529492898</v>
      </c>
      <c r="N64" s="16">
        <f t="shared" ref="N64:N66" ca="1" si="164">$AB$3/M64</f>
        <v>1.0091036418341217</v>
      </c>
      <c r="O64" s="17">
        <v>2.3000000000000001E-4</v>
      </c>
      <c r="P64" s="16">
        <f t="shared" ref="P64:P66" ca="1" si="165">$N$67</f>
        <v>1.0092376115159118</v>
      </c>
      <c r="Q64" s="16">
        <f t="shared" ref="Q64:Q66" ca="1" si="166">P64+O$67</f>
        <v>1.0094637453258564</v>
      </c>
      <c r="R64" s="16">
        <f t="shared" ref="R64:R66" ca="1" si="167">P64-O$67</f>
        <v>1.0090114777059673</v>
      </c>
      <c r="S64" s="5" cm="1">
        <f t="array" aca="1" ref="S64" ca="1">INDIRECT("'" &amp; $A64 &amp; "'!J40",TRUE)</f>
        <v>0.41977110686400398</v>
      </c>
      <c r="T64" s="16">
        <f t="shared" ref="T64:T66" ca="1" si="168">$AC$3/S64</f>
        <v>1.0049821279273949</v>
      </c>
      <c r="U64" s="17">
        <v>2.6899999999999998E-4</v>
      </c>
      <c r="V64" s="16">
        <f t="shared" ref="V64:V66" ca="1" si="169">$T$67</f>
        <v>1.0048664669113538</v>
      </c>
      <c r="W64" s="16">
        <f t="shared" ref="W64:W66" ca="1" si="170">V64+U$67</f>
        <v>1.0051526460510549</v>
      </c>
      <c r="X64" s="16">
        <f t="shared" ref="X64:X66" ca="1" si="171">V64-U$67</f>
        <v>1.0045802877716528</v>
      </c>
      <c r="Z64" s="3" t="s">
        <v>21</v>
      </c>
      <c r="AA64" s="18" cm="1">
        <f t="array" aca="1" ref="AA64" ca="1">INDIRECT("'" &amp; $Z64 &amp; "'!O40",TRUE)</f>
        <v>2.4649431980204659E-5</v>
      </c>
      <c r="AB64" s="5" cm="1">
        <f t="array" aca="1" ref="AB64" ca="1">INDIRECT("'" &amp; $Z64 &amp; "'!X40",TRUE)</f>
        <v>2.3087809957284568E-2</v>
      </c>
      <c r="AC64" s="5" cm="1">
        <f t="array" aca="1" ref="AC64" ca="1">INDIRECT("'" &amp; $Z64 &amp; "'!Q40",TRUE)</f>
        <v>0.39598858416830213</v>
      </c>
      <c r="AD64" s="5" cm="1">
        <f t="array" aca="1" ref="AD64" ca="1">INDIRECT("'" &amp; $Z64 &amp; "'!R40",TRUE)</f>
        <v>0.36367404861672348</v>
      </c>
      <c r="AE64" s="5" cm="1">
        <f t="array" aca="1" ref="AE64" ca="1">INDIRECT("'" &amp; $Z64 &amp; "'!S40",TRUE)</f>
        <v>0.86635454707476123</v>
      </c>
      <c r="AF64" s="5" cm="1">
        <f t="array" aca="1" ref="AF64" ca="1">INDIRECT("'" &amp; $Z64 &amp; "'!Y40",TRUE)</f>
        <v>2.6649287748243509E-2</v>
      </c>
      <c r="AG64" s="9">
        <f ca="1">$AA$3/AF64</f>
        <v>1.0218711657981538</v>
      </c>
      <c r="AH64" s="15">
        <v>1.3799999999999999E-3</v>
      </c>
      <c r="AI64" s="9">
        <f t="shared" ref="AI64:AI66" ca="1" si="172">$AG$67</f>
        <v>1.0209858201148765</v>
      </c>
      <c r="AJ64" s="9">
        <f t="shared" ref="AJ64:AJ66" ca="1" si="173">AI64+AH$67</f>
        <v>1.0223032608156293</v>
      </c>
      <c r="AK64" s="9">
        <f t="shared" ref="AK64:AK66" ca="1" si="174">AI64-AH$67</f>
        <v>1.0196683794141237</v>
      </c>
      <c r="AL64" s="5" cm="1">
        <f t="array" aca="1" ref="AL64" ca="1">INDIRECT("'" &amp; $Z64 &amp; "'!U40",TRUE)</f>
        <v>0.45707534949063816</v>
      </c>
      <c r="AM64" s="16">
        <f t="shared" ref="AM64:AM66" ca="1" si="175">$AB$3/AL64</f>
        <v>1.009096943118158</v>
      </c>
      <c r="AN64" s="17">
        <v>2.2900000000000001E-4</v>
      </c>
      <c r="AO64" s="16">
        <f t="shared" ref="AO64:AO66" ca="1" si="176">$AM$67</f>
        <v>1.0092310016643873</v>
      </c>
      <c r="AP64" s="16">
        <f t="shared" ref="AP64:AP66" ca="1" si="177">AO64+AN$67</f>
        <v>1.0094568816103764</v>
      </c>
      <c r="AQ64" s="16">
        <f t="shared" ref="AQ64:AQ66" ca="1" si="178">AO64-AN$67</f>
        <v>1.0090051217183982</v>
      </c>
      <c r="AR64" s="5" cm="1">
        <f t="array" aca="1" ref="AR64" ca="1">INDIRECT("'" &amp; $Z64 &amp; "'!V40",TRUE)</f>
        <v>0.41977500699892561</v>
      </c>
      <c r="AS64" s="16">
        <f t="shared" ref="AS64:AS66" ca="1" si="179">$AC$3/AR64</f>
        <v>1.00497279062568</v>
      </c>
      <c r="AT64" s="17">
        <v>2.6899999999999998E-4</v>
      </c>
      <c r="AU64" s="16">
        <f t="shared" ref="AU64:AU66" ca="1" si="180">$AS$67</f>
        <v>1.0048572202700496</v>
      </c>
      <c r="AV64" s="16">
        <f t="shared" ref="AV64:AV66" ca="1" si="181">AU64+AT$67</f>
        <v>1.0051433994097507</v>
      </c>
      <c r="AW64" s="16">
        <f t="shared" ref="AW64:AW66" ca="1" si="182">AU64-AT$67</f>
        <v>1.0045710411303486</v>
      </c>
    </row>
    <row r="65" spans="1:49" x14ac:dyDescent="0.25">
      <c r="A65" s="3" t="s">
        <v>22</v>
      </c>
      <c r="B65" s="5" cm="1">
        <f t="array" aca="1" ref="B65" ca="1">INDIRECT("'" &amp; $A65 &amp; "'!C40",TRUE)</f>
        <v>6.6537078844070897E-6</v>
      </c>
      <c r="C65" s="5" cm="1">
        <f t="array" aca="1" ref="C65" ca="1">INDIRECT("'" &amp; $A65 &amp; "'!D40",TRUE)</f>
        <v>2.35705367639156E-2</v>
      </c>
      <c r="D65" s="5" cm="1">
        <f t="array" aca="1" ref="D65" ca="1">INDIRECT("'" &amp; $A65 &amp; "'!E40",TRUE)</f>
        <v>0.40344557448454599</v>
      </c>
      <c r="E65" s="5" cm="1">
        <f t="array" aca="1" ref="E65" ca="1">INDIRECT("'" &amp; $A65 &amp; "'!F40",TRUE)</f>
        <v>0.37063141019609203</v>
      </c>
      <c r="F65" s="5" cm="1">
        <f t="array" aca="1" ref="F65" ca="1">INDIRECT("'" &amp; $A65 &amp; "'!G40",TRUE)</f>
        <v>0.88282107888629702</v>
      </c>
      <c r="G65" s="14" cm="1">
        <f t="array" aca="1" ref="G65" ca="1">INDIRECT("'" &amp; $A65 &amp; "'!M40",TRUE)</f>
        <v>2.6697511724275019E-2</v>
      </c>
      <c r="H65" s="9">
        <f ca="1">$AA$3/G65</f>
        <v>1.0200253499365231</v>
      </c>
      <c r="I65" s="15">
        <v>1.1900000000000001E-3</v>
      </c>
      <c r="J65" s="9">
        <f t="shared" ca="1" si="161"/>
        <v>1.0213123525645029</v>
      </c>
      <c r="K65" s="9">
        <f t="shared" ca="1" si="162"/>
        <v>1.0226297932652557</v>
      </c>
      <c r="L65" s="9">
        <f t="shared" ca="1" si="163"/>
        <v>1.0199949118637501</v>
      </c>
      <c r="M65" s="5" cm="1">
        <f t="array" aca="1" ref="M65" ca="1">INDIRECT("'" &amp; $A65 &amp; "'!I40",TRUE)</f>
        <v>0.456995708158352</v>
      </c>
      <c r="N65" s="16">
        <f t="shared" ca="1" si="164"/>
        <v>1.0092727999665292</v>
      </c>
      <c r="O65" s="17">
        <v>2.4600000000000002E-4</v>
      </c>
      <c r="P65" s="16">
        <f t="shared" ca="1" si="165"/>
        <v>1.0092376115159118</v>
      </c>
      <c r="Q65" s="16">
        <f t="shared" ca="1" si="166"/>
        <v>1.0094637453258564</v>
      </c>
      <c r="R65" s="16">
        <f t="shared" ca="1" si="167"/>
        <v>1.0090114777059673</v>
      </c>
      <c r="S65" s="5" cm="1">
        <f t="array" aca="1" ref="S65" ca="1">INDIRECT("'" &amp; $A65 &amp; "'!J40",TRUE)</f>
        <v>0.41982630853199399</v>
      </c>
      <c r="T65" s="16">
        <f t="shared" ca="1" si="168"/>
        <v>1.0048499859233464</v>
      </c>
      <c r="U65" s="17">
        <v>2.92E-4</v>
      </c>
      <c r="V65" s="16">
        <f t="shared" ca="1" si="169"/>
        <v>1.0048664669113538</v>
      </c>
      <c r="W65" s="16">
        <f t="shared" ca="1" si="170"/>
        <v>1.0051526460510549</v>
      </c>
      <c r="X65" s="16">
        <f t="shared" ca="1" si="171"/>
        <v>1.0045802877716528</v>
      </c>
      <c r="Z65" s="3" t="s">
        <v>22</v>
      </c>
      <c r="AA65" s="18" cm="1">
        <f t="array" aca="1" ref="AA65" ca="1">INDIRECT("'" &amp; $Z65 &amp; "'!O40",TRUE)</f>
        <v>1.2803667431672561E-5</v>
      </c>
      <c r="AB65" s="5" cm="1">
        <f t="array" aca="1" ref="AB65" ca="1">INDIRECT("'" &amp; $Z65 &amp; "'!X40",TRUE)</f>
        <v>2.3573557271977241E-2</v>
      </c>
      <c r="AC65" s="5" cm="1">
        <f t="array" aca="1" ref="AC65" ca="1">INDIRECT("'" &amp; $Z65 &amp; "'!Q40",TRUE)</f>
        <v>0.40339842269649651</v>
      </c>
      <c r="AD65" s="5" cm="1">
        <f t="array" aca="1" ref="AD65" ca="1">INDIRECT("'" &amp; $Z65 &amp; "'!R40",TRUE)</f>
        <v>0.37058907119584189</v>
      </c>
      <c r="AE65" s="5" cm="1">
        <f t="array" aca="1" ref="AE65" ca="1">INDIRECT("'" &amp; $Z65 &amp; "'!S40",TRUE)</f>
        <v>0.88271216777606087</v>
      </c>
      <c r="AF65" s="5" cm="1">
        <f t="array" aca="1" ref="AF65" ca="1">INDIRECT("'" &amp; $Z65 &amp; "'!Y40",TRUE)</f>
        <v>2.6705978666739245E-2</v>
      </c>
      <c r="AG65" s="9">
        <f ca="1">$AA$3/AF65</f>
        <v>1.0197019580826712</v>
      </c>
      <c r="AH65" s="15">
        <v>1.1900000000000001E-3</v>
      </c>
      <c r="AI65" s="9">
        <f t="shared" ca="1" si="172"/>
        <v>1.0209858201148765</v>
      </c>
      <c r="AJ65" s="9">
        <f t="shared" ca="1" si="173"/>
        <v>1.0223032608156293</v>
      </c>
      <c r="AK65" s="9">
        <f t="shared" ca="1" si="174"/>
        <v>1.0196683794141237</v>
      </c>
      <c r="AL65" s="5" cm="1">
        <f t="array" aca="1" ref="AL65" ca="1">INDIRECT("'" &amp; $Z65 &amp; "'!U40",TRUE)</f>
        <v>0.45699867655032655</v>
      </c>
      <c r="AM65" s="16">
        <f t="shared" ca="1" si="175"/>
        <v>1.0092662443298648</v>
      </c>
      <c r="AN65" s="17">
        <v>2.4600000000000002E-4</v>
      </c>
      <c r="AO65" s="16">
        <f t="shared" ca="1" si="176"/>
        <v>1.0092310016643873</v>
      </c>
      <c r="AP65" s="16">
        <f t="shared" ca="1" si="177"/>
        <v>1.0094568816103764</v>
      </c>
      <c r="AQ65" s="16">
        <f t="shared" ca="1" si="178"/>
        <v>1.0090051217183982</v>
      </c>
      <c r="AR65" s="5" cm="1">
        <f t="array" aca="1" ref="AR65" ca="1">INDIRECT("'" &amp; $Z65 &amp; "'!V40",TRUE)</f>
        <v>0.41983014322436513</v>
      </c>
      <c r="AS65" s="16">
        <f t="shared" ca="1" si="179"/>
        <v>1.0048408077101156</v>
      </c>
      <c r="AT65" s="17">
        <v>2.92E-4</v>
      </c>
      <c r="AU65" s="16">
        <f t="shared" ca="1" si="180"/>
        <v>1.0048572202700496</v>
      </c>
      <c r="AV65" s="16">
        <f t="shared" ca="1" si="181"/>
        <v>1.0051433994097507</v>
      </c>
      <c r="AW65" s="16">
        <f t="shared" ca="1" si="182"/>
        <v>1.0045710411303486</v>
      </c>
    </row>
    <row r="66" spans="1:49" x14ac:dyDescent="0.25">
      <c r="A66" s="3" t="s">
        <v>29</v>
      </c>
      <c r="B66" s="5" cm="1">
        <f t="array" aca="1" ref="B66" ca="1">INDIRECT("'" &amp; $A66 &amp; "'!C40",TRUE)</f>
        <v>-1.5284658604959799E-5</v>
      </c>
      <c r="C66" s="5" cm="1">
        <f t="array" aca="1" ref="C66" ca="1">INDIRECT("'" &amp; $A66 &amp; "'!D40",TRUE)</f>
        <v>2.3498213814189501E-2</v>
      </c>
      <c r="D66" s="5" cm="1">
        <f t="array" aca="1" ref="D66" ca="1">INDIRECT("'" &amp; $A66 &amp; "'!E40",TRUE)</f>
        <v>0.40284766144269002</v>
      </c>
      <c r="E66" s="5" cm="1">
        <f t="array" aca="1" ref="E66" ca="1">INDIRECT("'" &amp; $A66 &amp; "'!F40",TRUE)</f>
        <v>0.37010308638470502</v>
      </c>
      <c r="F66" s="5" cm="1">
        <f t="array" aca="1" ref="F66" ca="1">INDIRECT("'" &amp; $A66 &amp; "'!G40",TRUE)</f>
        <v>0.88146169566169896</v>
      </c>
      <c r="G66" s="14" cm="1">
        <f t="array" aca="1" ref="G66" ca="1">INDIRECT("'" &amp; $A66 &amp; "'!M40",TRUE)</f>
        <v>2.6662065208777608E-2</v>
      </c>
      <c r="H66" s="9">
        <f ca="1">$AA$3/G66</f>
        <v>1.0213814468514153</v>
      </c>
      <c r="I66" s="15">
        <v>1.2999999999999999E-3</v>
      </c>
      <c r="J66" s="9">
        <f t="shared" ca="1" si="161"/>
        <v>1.0213123525645029</v>
      </c>
      <c r="K66" s="9">
        <f t="shared" ca="1" si="162"/>
        <v>1.0226297932652557</v>
      </c>
      <c r="L66" s="9">
        <f t="shared" ca="1" si="163"/>
        <v>1.0199949118637501</v>
      </c>
      <c r="M66" s="5" cm="1">
        <f t="array" aca="1" ref="M66" ca="1">INDIRECT("'" &amp; $A66 &amp; "'!I40",TRUE)</f>
        <v>0.45702220061619803</v>
      </c>
      <c r="N66" s="16">
        <f t="shared" ca="1" si="164"/>
        <v>1.009214294893751</v>
      </c>
      <c r="O66" s="17">
        <v>1.9900000000000001E-4</v>
      </c>
      <c r="P66" s="16">
        <f t="shared" ca="1" si="165"/>
        <v>1.0092376115159118</v>
      </c>
      <c r="Q66" s="16">
        <f t="shared" ca="1" si="166"/>
        <v>1.0094637453258564</v>
      </c>
      <c r="R66" s="16">
        <f t="shared" ca="1" si="167"/>
        <v>1.0090114777059673</v>
      </c>
      <c r="S66" s="5" cm="1">
        <f t="array" aca="1" ref="S66" ca="1">INDIRECT("'" &amp; $A66 &amp; "'!J40",TRUE)</f>
        <v>0.41987408840533602</v>
      </c>
      <c r="T66" s="16">
        <f t="shared" ca="1" si="168"/>
        <v>1.0047356382977581</v>
      </c>
      <c r="U66" s="17">
        <v>2.9500000000000001E-4</v>
      </c>
      <c r="V66" s="16">
        <f t="shared" ca="1" si="169"/>
        <v>1.0048664669113538</v>
      </c>
      <c r="W66" s="16">
        <f t="shared" ca="1" si="170"/>
        <v>1.0051526460510549</v>
      </c>
      <c r="X66" s="16">
        <f t="shared" ca="1" si="171"/>
        <v>1.0045802877716528</v>
      </c>
      <c r="Z66" s="3" t="s">
        <v>29</v>
      </c>
      <c r="AA66" s="18" cm="1">
        <f t="array" aca="1" ref="AA66" ca="1">INDIRECT("'" &amp; $Z66 &amp; "'!O40",TRUE)</f>
        <v>-9.1346990576942191E-6</v>
      </c>
      <c r="AB66" s="5" cm="1">
        <f t="array" aca="1" ref="AB66" ca="1">INDIRECT("'" &amp; $Z66 &amp; "'!X40",TRUE)</f>
        <v>2.3506329384797627E-2</v>
      </c>
      <c r="AC66" s="5" cm="1">
        <f t="array" aca="1" ref="AC66" ca="1">INDIRECT("'" &amp; $Z66 &amp; "'!Q40",TRUE)</f>
        <v>0.40280050965464059</v>
      </c>
      <c r="AD66" s="5" cm="1">
        <f t="array" aca="1" ref="AD66" ca="1">INDIRECT("'" &amp; $Z66 &amp; "'!R40",TRUE)</f>
        <v>0.37006074738445532</v>
      </c>
      <c r="AE66" s="5" cm="1">
        <f t="array" aca="1" ref="AE66" ca="1">INDIRECT("'" &amp; $Z66 &amp; "'!S40",TRUE)</f>
        <v>0.88135278455146238</v>
      </c>
      <c r="AF66" s="5" cm="1">
        <f t="array" aca="1" ref="AF66" ca="1">INDIRECT("'" &amp; $Z66 &amp; "'!Y40",TRUE)</f>
        <v>2.6670540760534565E-2</v>
      </c>
      <c r="AG66" s="9">
        <f ca="1">$AA$3/AF66</f>
        <v>1.0210568650818099</v>
      </c>
      <c r="AH66" s="15">
        <v>1.2999999999999999E-3</v>
      </c>
      <c r="AI66" s="9">
        <f t="shared" ca="1" si="172"/>
        <v>1.0209858201148765</v>
      </c>
      <c r="AJ66" s="9">
        <f t="shared" ca="1" si="173"/>
        <v>1.0223032608156293</v>
      </c>
      <c r="AK66" s="9">
        <f t="shared" ca="1" si="174"/>
        <v>1.0196683794141237</v>
      </c>
      <c r="AL66" s="5" cm="1">
        <f t="array" aca="1" ref="AL66" ca="1">INDIRECT("'" &amp; $Z66 &amp; "'!U40",TRUE)</f>
        <v>0.45702517682148552</v>
      </c>
      <c r="AM66" s="16">
        <f t="shared" ca="1" si="175"/>
        <v>1.0092077227636518</v>
      </c>
      <c r="AN66" s="17">
        <v>1.9900000000000001E-4</v>
      </c>
      <c r="AO66" s="16">
        <f t="shared" ca="1" si="176"/>
        <v>1.0092310016643873</v>
      </c>
      <c r="AP66" s="16">
        <f t="shared" ca="1" si="177"/>
        <v>1.0094568816103764</v>
      </c>
      <c r="AQ66" s="16">
        <f t="shared" ca="1" si="178"/>
        <v>1.0090051217183982</v>
      </c>
      <c r="AR66" s="5" cm="1">
        <f t="array" aca="1" ref="AR66" ca="1">INDIRECT("'" &amp; $Z66 &amp; "'!V40",TRUE)</f>
        <v>0.41987793482342495</v>
      </c>
      <c r="AS66" s="16">
        <f t="shared" ca="1" si="179"/>
        <v>1.0047264341147963</v>
      </c>
      <c r="AT66" s="17">
        <v>2.9500000000000001E-4</v>
      </c>
      <c r="AU66" s="16">
        <f t="shared" ca="1" si="180"/>
        <v>1.0048572202700496</v>
      </c>
      <c r="AV66" s="16">
        <f t="shared" ca="1" si="181"/>
        <v>1.0051433994097507</v>
      </c>
      <c r="AW66" s="16">
        <f t="shared" ca="1" si="182"/>
        <v>1.0045710411303486</v>
      </c>
    </row>
    <row r="67" spans="1:49" x14ac:dyDescent="0.25">
      <c r="A67" s="3" t="s">
        <v>93</v>
      </c>
      <c r="B67" s="8">
        <f ca="1">AVERAGE(B63:B66)</f>
        <v>1.2260294957062473E-5</v>
      </c>
      <c r="C67" s="8">
        <f ca="1">AVERAGE(C63:C66)</f>
        <v>2.3364936519984749E-2</v>
      </c>
      <c r="D67" s="8">
        <f ca="1">AVERAGE(D63:D66)</f>
        <v>0.40041734511024929</v>
      </c>
      <c r="E67" s="8">
        <f ca="1">AVERAGE(E63:E66)</f>
        <v>0.3678312299395583</v>
      </c>
      <c r="F67" s="8">
        <f ca="1">AVERAGE(F63:F66)</f>
        <v>0.87616512220137222</v>
      </c>
      <c r="G67" s="8">
        <f t="shared" ref="G67:T67" ca="1" si="183">AVERAGE(G63:G66)</f>
        <v>2.6663885332764356E-2</v>
      </c>
      <c r="H67" s="19">
        <f t="shared" ca="1" si="183"/>
        <v>1.0213123525645029</v>
      </c>
      <c r="I67" s="19">
        <f>SQRT(SUMSQ(I63:I66)/COUNT(I63:I66))</f>
        <v>1.3174407007527891E-3</v>
      </c>
      <c r="J67" s="19"/>
      <c r="K67" s="19"/>
      <c r="L67" s="19"/>
      <c r="M67" s="8">
        <f t="shared" ca="1" si="183"/>
        <v>0.45701164582458376</v>
      </c>
      <c r="N67" s="20">
        <f t="shared" ca="1" si="183"/>
        <v>1.0092376115159118</v>
      </c>
      <c r="O67" s="20">
        <f>SQRT(SUMSQ(O63:O66)/COUNT(O63:O66))</f>
        <v>2.2613380994446631E-4</v>
      </c>
      <c r="P67" s="20"/>
      <c r="Q67" s="20"/>
      <c r="R67" s="20"/>
      <c r="S67" s="8">
        <f t="shared" ca="1" si="183"/>
        <v>0.41981942619033374</v>
      </c>
      <c r="T67" s="20">
        <f t="shared" ca="1" si="183"/>
        <v>1.0048664669113538</v>
      </c>
      <c r="U67" s="20">
        <f>SQRT(SUMSQ(U63:U66)/COUNT(U63:U66))</f>
        <v>2.8617913970099221E-4</v>
      </c>
      <c r="V67" s="20"/>
      <c r="W67" s="20"/>
      <c r="AA67" s="8">
        <f ca="1">AVERAGE(AA63:AA66)</f>
        <v>1.8410254504328007E-5</v>
      </c>
      <c r="AB67" s="8">
        <f ca="1">AVERAGE(AB63:AB66)</f>
        <v>2.3366654879766559E-2</v>
      </c>
      <c r="AC67" s="8">
        <f ca="1">AVERAGE(AC63:AC66)</f>
        <v>0.40037019332219953</v>
      </c>
      <c r="AD67" s="8">
        <f ca="1">AVERAGE(AD63:AD66)</f>
        <v>0.36778889093930861</v>
      </c>
      <c r="AE67" s="8">
        <f ca="1">AVERAGE(AE63:AE66)</f>
        <v>0.87605621109113585</v>
      </c>
      <c r="AF67" s="8">
        <f t="shared" ref="AF67:AS67" ca="1" si="184">AVERAGE(AF63:AF66)</f>
        <v>2.6672412906329879E-2</v>
      </c>
      <c r="AG67" s="19">
        <f t="shared" ca="1" si="184"/>
        <v>1.0209858201148765</v>
      </c>
      <c r="AH67" s="19">
        <f>SQRT(SUMSQ(AH63:AH66)/COUNT(AH63:AH66))</f>
        <v>1.3174407007527891E-3</v>
      </c>
      <c r="AI67" s="19"/>
      <c r="AJ67" s="19"/>
      <c r="AK67" s="19"/>
      <c r="AL67" s="8">
        <f t="shared" ca="1" si="184"/>
        <v>0.45701463897681111</v>
      </c>
      <c r="AM67" s="20">
        <f t="shared" ca="1" si="184"/>
        <v>1.0092310016643873</v>
      </c>
      <c r="AN67" s="20">
        <f>SQRT(SUMSQ(AN63:AN66)/COUNT(AN63:AN66))</f>
        <v>2.2587994598901427E-4</v>
      </c>
      <c r="AO67" s="20"/>
      <c r="AP67" s="20"/>
      <c r="AQ67" s="20"/>
      <c r="AR67" s="8">
        <f t="shared" ca="1" si="184"/>
        <v>0.41982328934214358</v>
      </c>
      <c r="AS67" s="20">
        <f t="shared" ca="1" si="184"/>
        <v>1.0048572202700496</v>
      </c>
      <c r="AT67" s="20">
        <f>SQRT(SUMSQ(AT63:AT66)/COUNT(AT63:AT66))</f>
        <v>2.8617913970099221E-4</v>
      </c>
    </row>
    <row r="68" spans="1:49" x14ac:dyDescent="0.25">
      <c r="B68" s="10">
        <f ca="1">STDEV(B63:B66)/B67</f>
        <v>1.8559857624933851</v>
      </c>
      <c r="C68" s="21">
        <f ca="1">STDEV(C63:C66)/C67</f>
        <v>9.2708450479256285E-3</v>
      </c>
      <c r="D68" s="21">
        <f ca="1">STDEV(D63:D66)/D67</f>
        <v>8.5830591845861334E-3</v>
      </c>
      <c r="E68" s="21">
        <f ca="1">STDEV(E63:E66)/E67</f>
        <v>8.7180991448336711E-3</v>
      </c>
      <c r="F68" s="21">
        <f ca="1">STDEV(F63:F66)/F67</f>
        <v>8.6306070953043584E-3</v>
      </c>
      <c r="G68" s="35">
        <f t="shared" ref="G68:S68" ca="1" si="185">STDEV(G63:G66)/G67</f>
        <v>9.0499419188051484E-4</v>
      </c>
      <c r="H68" s="23"/>
      <c r="I68" s="34">
        <f ca="1">I67/H67</f>
        <v>1.2899488559447181E-3</v>
      </c>
      <c r="J68" s="23"/>
      <c r="K68" s="23"/>
      <c r="L68" s="23"/>
      <c r="M68" s="24">
        <f t="shared" ca="1" si="185"/>
        <v>1.0646995128140304E-4</v>
      </c>
      <c r="N68" s="25"/>
      <c r="O68" s="23">
        <f ca="1">O67/N67</f>
        <v>2.2406399381490059E-4</v>
      </c>
      <c r="P68" s="25"/>
      <c r="Q68" s="25"/>
      <c r="R68" s="25"/>
      <c r="S68" s="22">
        <f t="shared" ca="1" si="185"/>
        <v>1.0240641493209157E-4</v>
      </c>
      <c r="T68" s="25"/>
      <c r="U68" s="23">
        <f ca="1">U67/T67</f>
        <v>2.8479320300200446E-4</v>
      </c>
      <c r="V68" s="25"/>
      <c r="W68" s="25"/>
      <c r="AA68" s="10">
        <f ca="1">STDEV(AA63:AA66)/AA67</f>
        <v>1.2359923041220315</v>
      </c>
      <c r="AB68" s="21">
        <f ca="1">STDEV(AB63:AB66)/AB67</f>
        <v>9.3975917867255253E-3</v>
      </c>
      <c r="AC68" s="21">
        <f ca="1">STDEV(AC63:AC66)/AC67</f>
        <v>8.5840700155482685E-3</v>
      </c>
      <c r="AD68" s="21">
        <f ca="1">STDEV(AD63:AD66)/AD67</f>
        <v>8.7191027520950835E-3</v>
      </c>
      <c r="AE68" s="21">
        <f ca="1">STDEV(AE63:AE66)/AE67</f>
        <v>8.6316800504287368E-3</v>
      </c>
      <c r="AF68" s="35">
        <f t="shared" ref="AF68:AR68" ca="1" si="186">STDEV(AF63:AF66)/AF67</f>
        <v>9.0249852447701374E-4</v>
      </c>
      <c r="AG68" s="23"/>
      <c r="AH68" s="34">
        <f ca="1">AH67/AG67</f>
        <v>1.2903614083538957E-3</v>
      </c>
      <c r="AI68" s="23"/>
      <c r="AJ68" s="23"/>
      <c r="AK68" s="23"/>
      <c r="AL68" s="24">
        <f t="shared" ca="1" si="186"/>
        <v>1.0650927557829619E-4</v>
      </c>
      <c r="AM68" s="25"/>
      <c r="AN68" s="23">
        <f ca="1">AN67/AM67</f>
        <v>2.2381391932719191E-4</v>
      </c>
      <c r="AO68" s="25"/>
      <c r="AP68" s="25"/>
      <c r="AQ68" s="25"/>
      <c r="AR68" s="22">
        <f t="shared" ca="1" si="186"/>
        <v>1.0234996298252103E-4</v>
      </c>
      <c r="AS68" s="25"/>
      <c r="AT68" s="23">
        <f ca="1">AT67/AS67</f>
        <v>2.8479582365351688E-4</v>
      </c>
    </row>
    <row r="69" spans="1:49" x14ac:dyDescent="0.25">
      <c r="B69" s="10"/>
      <c r="C69" s="21"/>
      <c r="D69" s="21"/>
      <c r="E69" s="21"/>
      <c r="F69" s="21"/>
      <c r="G69" s="26"/>
      <c r="H69" s="23"/>
      <c r="I69" s="23"/>
      <c r="J69" s="23"/>
      <c r="K69" s="23"/>
      <c r="L69" s="23"/>
      <c r="M69" s="26"/>
      <c r="N69" s="25"/>
      <c r="O69" s="25"/>
      <c r="P69" s="25"/>
      <c r="Q69" s="25"/>
      <c r="R69" s="25"/>
      <c r="S69" s="26"/>
      <c r="T69" s="25"/>
      <c r="U69" s="25"/>
      <c r="V69" s="25"/>
      <c r="W69" s="25"/>
      <c r="AA69" s="10"/>
      <c r="AB69" s="21"/>
      <c r="AC69" s="21"/>
      <c r="AD69" s="21"/>
      <c r="AE69" s="21"/>
      <c r="AF69" s="26"/>
      <c r="AG69" s="23"/>
      <c r="AH69" s="23"/>
      <c r="AI69" s="23"/>
      <c r="AJ69" s="23"/>
      <c r="AK69" s="23"/>
      <c r="AL69" s="26"/>
      <c r="AM69" s="25"/>
      <c r="AN69" s="25"/>
      <c r="AO69" s="25"/>
      <c r="AP69" s="25"/>
      <c r="AQ69" s="25"/>
      <c r="AR69" s="26"/>
      <c r="AS69" s="25"/>
      <c r="AT69" s="25"/>
    </row>
    <row r="70" spans="1:49" x14ac:dyDescent="0.25">
      <c r="B70" s="10"/>
      <c r="C70" s="21"/>
      <c r="D70" s="21"/>
      <c r="E70" s="21"/>
      <c r="F70" s="21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1"/>
      <c r="U70" s="31"/>
      <c r="V70" s="31"/>
      <c r="W70" s="31"/>
      <c r="AA70" s="10"/>
      <c r="AB70" s="21"/>
      <c r="AC70" s="21"/>
      <c r="AD70" s="21"/>
      <c r="AE70" s="21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</row>
    <row r="71" spans="1:49" x14ac:dyDescent="0.25">
      <c r="B71" s="1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AA71" s="10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2"/>
      <c r="AM71" s="22"/>
      <c r="AN71" s="22"/>
      <c r="AO71" s="22"/>
      <c r="AP71" s="22"/>
      <c r="AQ71" s="22"/>
    </row>
    <row r="72" spans="1:49" x14ac:dyDescent="0.25"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AL72" s="3"/>
      <c r="AM72" s="3"/>
      <c r="AN72" s="3"/>
      <c r="AO72" s="3"/>
      <c r="AP72" s="3"/>
      <c r="AQ72" s="3"/>
    </row>
    <row r="73" spans="1:49" x14ac:dyDescent="0.25"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AL73" s="5"/>
      <c r="AM73" s="5"/>
      <c r="AN73" s="5"/>
      <c r="AO73" s="5"/>
      <c r="AP73" s="5"/>
      <c r="AQ73" s="5"/>
    </row>
    <row r="76" spans="1:49" x14ac:dyDescent="0.25">
      <c r="F76" s="3"/>
      <c r="G76" s="3"/>
      <c r="H76" s="3"/>
      <c r="I76" s="3"/>
      <c r="J76" s="3"/>
      <c r="K76" s="3"/>
      <c r="L76" s="3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AE76" s="3"/>
      <c r="AF76" s="3"/>
      <c r="AG76" s="3"/>
      <c r="AH76" s="3"/>
      <c r="AI76" s="3"/>
      <c r="AJ76" s="3"/>
      <c r="AK76" s="3"/>
      <c r="AL76" s="5"/>
      <c r="AM76" s="5"/>
      <c r="AN76" s="5"/>
      <c r="AO76" s="5"/>
      <c r="AP76" s="5"/>
      <c r="AQ76" s="5"/>
    </row>
    <row r="77" spans="1:49" x14ac:dyDescent="0.25">
      <c r="A77" s="3"/>
    </row>
    <row r="78" spans="1:49" x14ac:dyDescent="0.25">
      <c r="A78" s="3"/>
      <c r="F78" s="3"/>
      <c r="G78" s="3"/>
      <c r="H78" s="3"/>
      <c r="I78" s="3"/>
      <c r="J78" s="3"/>
      <c r="K78" s="3"/>
      <c r="L78" s="3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AE78" s="3"/>
      <c r="AF78" s="3"/>
      <c r="AG78" s="3"/>
      <c r="AH78" s="3"/>
      <c r="AI78" s="3"/>
      <c r="AJ78" s="3"/>
      <c r="AK78" s="3"/>
      <c r="AL78" s="5"/>
      <c r="AM78" s="5"/>
      <c r="AN78" s="5"/>
      <c r="AO78" s="5"/>
      <c r="AP78" s="5"/>
      <c r="AQ78" s="5"/>
    </row>
    <row r="79" spans="1:49" x14ac:dyDescent="0.25">
      <c r="A79" s="3"/>
      <c r="AS79" s="5"/>
      <c r="AT79" s="5"/>
    </row>
    <row r="80" spans="1:49" x14ac:dyDescent="0.25">
      <c r="A80" s="3"/>
      <c r="AA80" s="3"/>
    </row>
    <row r="81" spans="1:27" x14ac:dyDescent="0.25">
      <c r="A81" s="3"/>
      <c r="AA81" s="3"/>
    </row>
    <row r="82" spans="1:27" x14ac:dyDescent="0.25">
      <c r="A82" s="3"/>
      <c r="AA82" s="3"/>
    </row>
    <row r="83" spans="1:27" x14ac:dyDescent="0.25">
      <c r="A83" s="3"/>
      <c r="AA83" s="3"/>
    </row>
    <row r="87" spans="1:27" x14ac:dyDescent="0.25">
      <c r="A87" s="3"/>
      <c r="AA87" s="3"/>
    </row>
    <row r="88" spans="1:27" x14ac:dyDescent="0.25">
      <c r="A88" s="3"/>
      <c r="AA88" s="3"/>
    </row>
    <row r="89" spans="1:27" x14ac:dyDescent="0.25">
      <c r="A89" s="3"/>
      <c r="AA89" s="3"/>
    </row>
    <row r="90" spans="1:27" x14ac:dyDescent="0.25">
      <c r="A90" s="3"/>
      <c r="AA90" s="3"/>
    </row>
    <row r="91" spans="1:27" x14ac:dyDescent="0.25">
      <c r="A91" s="3"/>
      <c r="AA91" s="3"/>
    </row>
    <row r="92" spans="1:27" x14ac:dyDescent="0.25">
      <c r="A92" s="3"/>
      <c r="AA92" s="3"/>
    </row>
    <row r="93" spans="1:27" x14ac:dyDescent="0.25">
      <c r="A93" s="3"/>
      <c r="AA93" s="3"/>
    </row>
    <row r="94" spans="1:27" x14ac:dyDescent="0.25">
      <c r="A94" s="3"/>
      <c r="AA94" s="3"/>
    </row>
    <row r="95" spans="1:27" x14ac:dyDescent="0.25">
      <c r="A95" s="3"/>
      <c r="AA95" s="3"/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CD9D7-9AC2-44B7-AF96-23BA1CCAF117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0.99021165859799554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1.0208525022373856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1.0096897406767138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1.004636461737628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1755262722.27</v>
      </c>
      <c r="C18" s="1">
        <v>3.1446986167461403E-5</v>
      </c>
      <c r="D18" s="1">
        <v>6.0175807801818297E-2</v>
      </c>
      <c r="E18" s="1">
        <v>1.03117182281325</v>
      </c>
      <c r="F18" s="1">
        <v>0.94747521843745897</v>
      </c>
      <c r="G18" s="1">
        <v>2.2577995877011601</v>
      </c>
      <c r="H18" s="1">
        <v>2.6652413318530101E-2</v>
      </c>
      <c r="I18" s="1">
        <v>0.45671539158316699</v>
      </c>
      <c r="J18" s="1">
        <v>0.41964540324952099</v>
      </c>
      <c r="L18" s="5">
        <f>D18-1/$R$1*$N$7/$N$6*C18</f>
        <v>6.0168501158152442E-2</v>
      </c>
      <c r="M18" s="5">
        <f>L18/G18</f>
        <v>2.6649177139506271E-2</v>
      </c>
      <c r="O18" s="1">
        <f ca="1">C18-Summary!B$5</f>
        <v>3.7596945714726952E-5</v>
      </c>
      <c r="P18" s="1">
        <f ca="1">D18-Summary!C$5</f>
        <v>6.0181801963028081E-2</v>
      </c>
      <c r="Q18" s="1">
        <f ca="1">E18-Summary!D$5</f>
        <v>1.0311246710252004</v>
      </c>
      <c r="R18" s="1">
        <f ca="1">F18-Summary!E$5</f>
        <v>0.94743287943720933</v>
      </c>
      <c r="S18" s="1">
        <f ca="1">G18-Summary!F$5</f>
        <v>2.2576906765909239</v>
      </c>
      <c r="T18" s="1">
        <f ca="1">P18/S18</f>
        <v>2.6656354028932617E-2</v>
      </c>
      <c r="U18" s="1">
        <f ca="1">Q18/S18</f>
        <v>0.45671653859251521</v>
      </c>
      <c r="V18" s="1">
        <f ca="1">R18/S18</f>
        <v>0.41964689373117203</v>
      </c>
      <c r="X18" s="5">
        <f ca="1">P18-1/$R$1*$N$7/$N$6*O18</f>
        <v>6.0173066388693575E-2</v>
      </c>
      <c r="Y18" s="5">
        <f ca="1">X18/S18</f>
        <v>2.6652484776857884E-2</v>
      </c>
    </row>
    <row r="19" spans="1:25" x14ac:dyDescent="0.25">
      <c r="A19">
        <v>2</v>
      </c>
      <c r="B19">
        <v>1755262728.2739999</v>
      </c>
      <c r="C19" s="1">
        <v>-7.5188114683812196E-5</v>
      </c>
      <c r="D19" s="1">
        <v>5.9779897332483498E-2</v>
      </c>
      <c r="E19" s="1">
        <v>1.02810245493863</v>
      </c>
      <c r="F19" s="1">
        <v>0.945201094777675</v>
      </c>
      <c r="G19" s="1">
        <v>2.2504633908996099</v>
      </c>
      <c r="H19" s="1">
        <v>2.65633724921811E-2</v>
      </c>
      <c r="I19" s="1">
        <v>0.45684033745941099</v>
      </c>
      <c r="J19" s="1">
        <v>0.42000287522999102</v>
      </c>
      <c r="L19" s="5">
        <f t="shared" ref="L19:L37" si="0">D19-1/$R$1*$N$7/$N$6*C19</f>
        <v>5.9797367138937331E-2</v>
      </c>
      <c r="M19" s="5">
        <f t="shared" ref="M19:M37" si="1">L19/G19</f>
        <v>2.6571135251853031E-2</v>
      </c>
      <c r="O19" s="1">
        <f ca="1">C19-Summary!B$5</f>
        <v>-6.9038155136546647E-5</v>
      </c>
      <c r="P19" s="1">
        <f ca="1">D19-Summary!C$5</f>
        <v>5.9785891493693281E-2</v>
      </c>
      <c r="Q19" s="1">
        <f ca="1">E19-Summary!D$5</f>
        <v>1.0280553031505804</v>
      </c>
      <c r="R19" s="1">
        <f ca="1">F19-Summary!E$5</f>
        <v>0.94515875577742536</v>
      </c>
      <c r="S19" s="1">
        <f ca="1">G19-Summary!F$5</f>
        <v>2.2503544797893738</v>
      </c>
      <c r="T19" s="1">
        <f t="shared" ref="T19:T37" ca="1" si="2">P19/S19</f>
        <v>2.6567321740034955E-2</v>
      </c>
      <c r="U19" s="1">
        <f t="shared" ref="U19:U37" ca="1" si="3">Q19/S19</f>
        <v>0.45684149425507536</v>
      </c>
      <c r="V19" s="1">
        <f t="shared" ref="V19:V37" ca="1" si="4">R19/S19</f>
        <v>0.42000438787132299</v>
      </c>
      <c r="X19" s="5">
        <f t="shared" ref="X19:X36" ca="1" si="5">P19-1/$R$1*$N$7/$N$6*O19</f>
        <v>5.9801932369478471E-2</v>
      </c>
      <c r="Y19" s="5">
        <f t="shared" ref="Y19:Y36" ca="1" si="6">X19/S19</f>
        <v>2.6574449895145295E-2</v>
      </c>
    </row>
    <row r="20" spans="1:25" x14ac:dyDescent="0.25">
      <c r="A20">
        <v>3</v>
      </c>
      <c r="B20">
        <v>1755262734.2690001</v>
      </c>
      <c r="C20" s="1">
        <v>3.7059678715484197E-5</v>
      </c>
      <c r="D20" s="1">
        <v>5.9602270735290099E-2</v>
      </c>
      <c r="E20" s="1">
        <v>1.02266326645997</v>
      </c>
      <c r="F20" s="1">
        <v>0.94011454115030701</v>
      </c>
      <c r="G20" s="1">
        <v>2.23814098363234</v>
      </c>
      <c r="H20" s="1">
        <v>2.6630257508872299E-2</v>
      </c>
      <c r="I20" s="1">
        <v>0.45692531164871802</v>
      </c>
      <c r="J20" s="1">
        <v>0.42004259250217801</v>
      </c>
      <c r="L20" s="5">
        <f t="shared" si="0"/>
        <v>5.9593659993856782E-2</v>
      </c>
      <c r="M20" s="5">
        <f t="shared" si="1"/>
        <v>2.6626410234953386E-2</v>
      </c>
      <c r="O20" s="1">
        <f ca="1">C20-Summary!B$5</f>
        <v>4.3209638262749747E-5</v>
      </c>
      <c r="P20" s="1">
        <f ca="1">D20-Summary!C$5</f>
        <v>5.9608264896499882E-2</v>
      </c>
      <c r="Q20" s="1">
        <f ca="1">E20-Summary!D$5</f>
        <v>1.0226161146719204</v>
      </c>
      <c r="R20" s="1">
        <f ca="1">F20-Summary!E$5</f>
        <v>0.94007220215005738</v>
      </c>
      <c r="S20" s="1">
        <f ca="1">G20-Summary!F$5</f>
        <v>2.2380320725221039</v>
      </c>
      <c r="T20" s="1">
        <f t="shared" ca="1" si="2"/>
        <v>2.6634231755814645E-2</v>
      </c>
      <c r="U20" s="1">
        <f t="shared" ca="1" si="3"/>
        <v>0.45692647894875982</v>
      </c>
      <c r="V20" s="1">
        <f t="shared" ca="1" si="4"/>
        <v>0.42004411540477277</v>
      </c>
      <c r="X20" s="5">
        <f t="shared" ca="1" si="5"/>
        <v>5.9598225224397915E-2</v>
      </c>
      <c r="Y20" s="5">
        <f t="shared" ca="1" si="6"/>
        <v>2.662974581826923E-2</v>
      </c>
    </row>
    <row r="21" spans="1:25" x14ac:dyDescent="0.25">
      <c r="A21">
        <v>4</v>
      </c>
      <c r="B21">
        <v>1755262741.2720001</v>
      </c>
      <c r="C21" s="1">
        <v>-1.43465950885121E-4</v>
      </c>
      <c r="D21" s="1">
        <v>6.0381549208375997E-2</v>
      </c>
      <c r="E21" s="1">
        <v>1.0358367316285799</v>
      </c>
      <c r="F21" s="1">
        <v>0.95199078321259301</v>
      </c>
      <c r="G21" s="1">
        <v>2.2681258251845202</v>
      </c>
      <c r="H21" s="1">
        <v>2.66217810925298E-2</v>
      </c>
      <c r="I21" s="1">
        <v>0.45669279901802201</v>
      </c>
      <c r="J21" s="1">
        <v>0.41972573683611297</v>
      </c>
      <c r="L21" s="5">
        <f t="shared" si="0"/>
        <v>6.0414883232047405E-2</v>
      </c>
      <c r="M21" s="5">
        <f t="shared" si="1"/>
        <v>2.6636477818479245E-2</v>
      </c>
      <c r="O21" s="1">
        <f ca="1">C21-Summary!B$5</f>
        <v>-1.3731599133785544E-4</v>
      </c>
      <c r="P21" s="1">
        <f ca="1">D21-Summary!C$5</f>
        <v>6.0387543369585781E-2</v>
      </c>
      <c r="Q21" s="1">
        <f ca="1">E21-Summary!D$5</f>
        <v>1.0357895798405303</v>
      </c>
      <c r="R21" s="1">
        <f ca="1">F21-Summary!E$5</f>
        <v>0.95194844421234337</v>
      </c>
      <c r="S21" s="1">
        <f ca="1">G21-Summary!F$5</f>
        <v>2.2680169140742841</v>
      </c>
      <c r="T21" s="1">
        <f t="shared" ca="1" si="2"/>
        <v>2.6625702389981343E-2</v>
      </c>
      <c r="U21" s="1">
        <f t="shared" ca="1" si="3"/>
        <v>0.45669393972015382</v>
      </c>
      <c r="V21" s="1">
        <f t="shared" ca="1" si="4"/>
        <v>0.41972722438928173</v>
      </c>
      <c r="X21" s="5">
        <f t="shared" ca="1" si="5"/>
        <v>6.0419448462588538E-2</v>
      </c>
      <c r="Y21" s="5">
        <f t="shared" ca="1" si="6"/>
        <v>2.6639769786394825E-2</v>
      </c>
    </row>
    <row r="22" spans="1:25" x14ac:dyDescent="0.25">
      <c r="A22">
        <v>5</v>
      </c>
      <c r="B22">
        <v>1755262747.2720001</v>
      </c>
      <c r="C22" s="1">
        <v>-1.5001289273281799E-4</v>
      </c>
      <c r="D22" s="1">
        <v>5.9563660379649802E-2</v>
      </c>
      <c r="E22" s="1">
        <v>1.01936836346236</v>
      </c>
      <c r="F22" s="1">
        <v>0.93716401509411695</v>
      </c>
      <c r="G22" s="1">
        <v>2.23133780543413</v>
      </c>
      <c r="H22" s="1">
        <v>2.6694147445801401E-2</v>
      </c>
      <c r="I22" s="1">
        <v>0.45684179283828003</v>
      </c>
      <c r="J22" s="1">
        <v>0.42000095763706202</v>
      </c>
      <c r="L22" s="5">
        <f t="shared" si="0"/>
        <v>5.9598515572024863E-2</v>
      </c>
      <c r="M22" s="5">
        <f t="shared" si="1"/>
        <v>2.6709768205818281E-2</v>
      </c>
      <c r="O22" s="1">
        <f ca="1">C22-Summary!B$5</f>
        <v>-1.4386293318555246E-4</v>
      </c>
      <c r="P22" s="1">
        <f ca="1">D22-Summary!C$5</f>
        <v>5.9569654540859586E-2</v>
      </c>
      <c r="Q22" s="1">
        <f ca="1">E22-Summary!D$5</f>
        <v>1.0193212116743104</v>
      </c>
      <c r="R22" s="1">
        <f ca="1">F22-Summary!E$5</f>
        <v>0.93712167609386732</v>
      </c>
      <c r="S22" s="1">
        <f ca="1">G22-Summary!F$5</f>
        <v>2.2312288943238938</v>
      </c>
      <c r="T22" s="1">
        <f t="shared" ca="1" si="2"/>
        <v>2.669813692911608E-2</v>
      </c>
      <c r="U22" s="1">
        <f t="shared" ca="1" si="3"/>
        <v>0.45684295962077204</v>
      </c>
      <c r="V22" s="1">
        <f t="shared" ca="1" si="4"/>
        <v>0.42000248315080807</v>
      </c>
      <c r="X22" s="5">
        <f t="shared" ca="1" si="5"/>
        <v>5.9603080802565996E-2</v>
      </c>
      <c r="Y22" s="5">
        <f t="shared" ca="1" si="6"/>
        <v>2.6713118028451714E-2</v>
      </c>
    </row>
    <row r="23" spans="1:25" x14ac:dyDescent="0.25">
      <c r="A23">
        <v>6</v>
      </c>
      <c r="B23">
        <v>1755262753.2709999</v>
      </c>
      <c r="C23" s="1">
        <v>-1.2930849151228699E-6</v>
      </c>
      <c r="D23" s="1">
        <v>5.9616749998162501E-2</v>
      </c>
      <c r="E23" s="1">
        <v>1.0258266610478799</v>
      </c>
      <c r="F23" s="1">
        <v>0.94266532155198202</v>
      </c>
      <c r="G23" s="1">
        <v>2.2450973958115799</v>
      </c>
      <c r="H23" s="1">
        <v>2.6554193198648001E-2</v>
      </c>
      <c r="I23" s="1">
        <v>0.45691855638942303</v>
      </c>
      <c r="J23" s="1">
        <v>0.41987725045274299</v>
      </c>
      <c r="L23" s="5">
        <f t="shared" si="0"/>
        <v>5.9617050443828555E-2</v>
      </c>
      <c r="M23" s="5">
        <f t="shared" si="1"/>
        <v>2.6554327021646916E-2</v>
      </c>
      <c r="O23" s="1">
        <f ca="1">C23-Summary!B$5</f>
        <v>4.8568746321426797E-6</v>
      </c>
      <c r="P23" s="1">
        <f ca="1">D23-Summary!C$5</f>
        <v>5.9622744159372285E-2</v>
      </c>
      <c r="Q23" s="1">
        <f ca="1">E23-Summary!D$5</f>
        <v>1.0257795092598303</v>
      </c>
      <c r="R23" s="1">
        <f ca="1">F23-Summary!E$5</f>
        <v>0.94262298255173238</v>
      </c>
      <c r="S23" s="1">
        <f ca="1">G23-Summary!F$5</f>
        <v>2.2449884847013437</v>
      </c>
      <c r="T23" s="1">
        <f t="shared" ca="1" si="2"/>
        <v>2.655815144072066E-2</v>
      </c>
      <c r="U23" s="1">
        <f t="shared" ca="1" si="3"/>
        <v>0.45691971974470608</v>
      </c>
      <c r="V23" s="1">
        <f t="shared" ca="1" si="4"/>
        <v>0.4198787606151716</v>
      </c>
      <c r="X23" s="5">
        <f t="shared" ca="1" si="5"/>
        <v>5.9621615674369688E-2</v>
      </c>
      <c r="Y23" s="5">
        <f t="shared" ca="1" si="6"/>
        <v>2.6557648772216887E-2</v>
      </c>
    </row>
    <row r="24" spans="1:25" x14ac:dyDescent="0.25">
      <c r="A24">
        <v>7</v>
      </c>
      <c r="B24">
        <v>1755262759.2739999</v>
      </c>
      <c r="C24" s="1">
        <v>2.30717098328195E-4</v>
      </c>
      <c r="D24" s="1">
        <v>6.0242451851277801E-2</v>
      </c>
      <c r="E24" s="1">
        <v>1.02641475253643</v>
      </c>
      <c r="F24" s="1">
        <v>0.94404312472165897</v>
      </c>
      <c r="G24" s="1">
        <v>2.2468737835226298</v>
      </c>
      <c r="H24" s="1">
        <v>2.6811675979782901E-2</v>
      </c>
      <c r="I24" s="1">
        <v>0.45681905234891701</v>
      </c>
      <c r="J24" s="1">
        <v>0.42015850273600802</v>
      </c>
      <c r="L24" s="5">
        <f t="shared" si="0"/>
        <v>6.0188845199876391E-2</v>
      </c>
      <c r="M24" s="5">
        <f t="shared" si="1"/>
        <v>2.6787817651916714E-2</v>
      </c>
      <c r="O24" s="1">
        <f ca="1">C24-Summary!B$5</f>
        <v>2.3686705787546054E-4</v>
      </c>
      <c r="P24" s="1">
        <f ca="1">D24-Summary!C$5</f>
        <v>6.0248446012487585E-2</v>
      </c>
      <c r="Q24" s="1">
        <f ca="1">E24-Summary!D$5</f>
        <v>1.0263676007483804</v>
      </c>
      <c r="R24" s="1">
        <f ca="1">F24-Summary!E$5</f>
        <v>0.94400078572140933</v>
      </c>
      <c r="S24" s="1">
        <f ca="1">G24-Summary!F$5</f>
        <v>2.2467648724123936</v>
      </c>
      <c r="T24" s="1">
        <f t="shared" ca="1" si="2"/>
        <v>2.6815643573685436E-2</v>
      </c>
      <c r="U24" s="1">
        <f t="shared" ca="1" si="3"/>
        <v>0.45682020996097833</v>
      </c>
      <c r="V24" s="1">
        <f t="shared" ca="1" si="4"/>
        <v>0.42016002533803992</v>
      </c>
      <c r="X24" s="5">
        <f t="shared" ca="1" si="5"/>
        <v>6.0193410430417531E-2</v>
      </c>
      <c r="Y24" s="5">
        <f t="shared" ca="1" si="6"/>
        <v>2.6791148094543037E-2</v>
      </c>
    </row>
    <row r="25" spans="1:25" x14ac:dyDescent="0.25">
      <c r="A25">
        <v>8</v>
      </c>
      <c r="B25">
        <v>1755262765.2739999</v>
      </c>
      <c r="C25" s="1">
        <v>-9.3894840477299702E-5</v>
      </c>
      <c r="D25" s="1">
        <v>5.9513469117886603E-2</v>
      </c>
      <c r="E25" s="1">
        <v>1.0228074381758701</v>
      </c>
      <c r="F25" s="1">
        <v>0.94021986851689698</v>
      </c>
      <c r="G25" s="1">
        <v>2.23863554962734</v>
      </c>
      <c r="H25" s="1">
        <v>2.6584706531526999E-2</v>
      </c>
      <c r="I25" s="1">
        <v>0.456888767957847</v>
      </c>
      <c r="J25" s="1">
        <v>0.41999684525398101</v>
      </c>
      <c r="L25" s="5">
        <f t="shared" si="0"/>
        <v>5.9535285394262866E-2</v>
      </c>
      <c r="M25" s="5">
        <f t="shared" si="1"/>
        <v>2.6594451876802167E-2</v>
      </c>
      <c r="O25" s="1">
        <f ca="1">C25-Summary!B$5</f>
        <v>-8.7744880930034152E-5</v>
      </c>
      <c r="P25" s="1">
        <f ca="1">D25-Summary!C$5</f>
        <v>5.9519463279096387E-2</v>
      </c>
      <c r="Q25" s="1">
        <f ca="1">E25-Summary!D$5</f>
        <v>1.0227602863878205</v>
      </c>
      <c r="R25" s="1">
        <f ca="1">F25-Summary!E$5</f>
        <v>0.94017752951664735</v>
      </c>
      <c r="S25" s="1">
        <f ca="1">G25-Summary!F$5</f>
        <v>2.2385266385171039</v>
      </c>
      <c r="T25" s="1">
        <f t="shared" ca="1" si="2"/>
        <v>2.6588677684231014E-2</v>
      </c>
      <c r="U25" s="1">
        <f t="shared" ca="1" si="3"/>
        <v>0.45688993322203247</v>
      </c>
      <c r="V25" s="1">
        <f t="shared" ca="1" si="4"/>
        <v>0.41999836559437204</v>
      </c>
      <c r="X25" s="5">
        <f t="shared" ca="1" si="5"/>
        <v>5.9539850624803999E-2</v>
      </c>
      <c r="Y25" s="5">
        <f t="shared" ca="1" si="6"/>
        <v>2.6597785168304161E-2</v>
      </c>
    </row>
    <row r="26" spans="1:25" x14ac:dyDescent="0.25">
      <c r="A26">
        <v>9</v>
      </c>
      <c r="B26">
        <v>1755262772.2720001</v>
      </c>
      <c r="C26" s="1">
        <v>-4.0579738187947E-5</v>
      </c>
      <c r="D26" s="1">
        <v>5.9861963617987603E-2</v>
      </c>
      <c r="E26" s="1">
        <v>1.02444763645904</v>
      </c>
      <c r="F26" s="1">
        <v>0.94160785057789897</v>
      </c>
      <c r="G26" s="1">
        <v>2.24344547933786</v>
      </c>
      <c r="H26" s="1">
        <v>2.6683048092461501E-2</v>
      </c>
      <c r="I26" s="1">
        <v>0.45664030879921602</v>
      </c>
      <c r="J26" s="1">
        <v>0.419715058489323</v>
      </c>
      <c r="L26" s="5">
        <f t="shared" si="0"/>
        <v>5.9871392238123537E-2</v>
      </c>
      <c r="M26" s="5">
        <f t="shared" si="1"/>
        <v>2.6687250833389645E-2</v>
      </c>
      <c r="O26" s="1">
        <f ca="1">C26-Summary!B$5</f>
        <v>-3.4429778640681451E-5</v>
      </c>
      <c r="P26" s="1">
        <f ca="1">D26-Summary!C$5</f>
        <v>5.9867957779197387E-2</v>
      </c>
      <c r="Q26" s="1">
        <f ca="1">E26-Summary!D$5</f>
        <v>1.0244004846709904</v>
      </c>
      <c r="R26" s="1">
        <f ca="1">F26-Summary!E$5</f>
        <v>0.94156551157764934</v>
      </c>
      <c r="S26" s="1">
        <f ca="1">G26-Summary!F$5</f>
        <v>2.2433365682276238</v>
      </c>
      <c r="T26" s="1">
        <f t="shared" ca="1" si="2"/>
        <v>2.6687015504988098E-2</v>
      </c>
      <c r="U26" s="1">
        <f t="shared" ca="1" si="3"/>
        <v>0.45664145950258855</v>
      </c>
      <c r="V26" s="1">
        <f t="shared" ca="1" si="4"/>
        <v>0.4197165618895719</v>
      </c>
      <c r="X26" s="5">
        <f t="shared" ca="1" si="5"/>
        <v>5.987595746866467E-2</v>
      </c>
      <c r="Y26" s="5">
        <f t="shared" ca="1" si="6"/>
        <v>2.6690581483263753E-2</v>
      </c>
    </row>
    <row r="27" spans="1:25" x14ac:dyDescent="0.25">
      <c r="A27">
        <v>10</v>
      </c>
      <c r="B27">
        <v>1755262778.2709999</v>
      </c>
      <c r="C27" s="1">
        <v>-9.3894840477299702E-5</v>
      </c>
      <c r="D27" s="1">
        <v>5.9691080139814501E-2</v>
      </c>
      <c r="E27" s="1">
        <v>1.0211128468202799</v>
      </c>
      <c r="F27" s="1">
        <v>0.93828084651515398</v>
      </c>
      <c r="G27" s="1">
        <v>2.23384211968173</v>
      </c>
      <c r="H27" s="1">
        <v>2.6721261817875801E-2</v>
      </c>
      <c r="I27" s="1">
        <v>0.457110570985994</v>
      </c>
      <c r="J27" s="1">
        <v>0.42003006311333801</v>
      </c>
      <c r="L27" s="5">
        <f t="shared" si="0"/>
        <v>5.9712896416190764E-2</v>
      </c>
      <c r="M27" s="5">
        <f t="shared" si="1"/>
        <v>2.6731028074937744E-2</v>
      </c>
      <c r="O27" s="1">
        <f ca="1">C27-Summary!B$5</f>
        <v>-8.7744880930034152E-5</v>
      </c>
      <c r="P27" s="1">
        <f ca="1">D27-Summary!C$5</f>
        <v>5.9697074301024285E-2</v>
      </c>
      <c r="Q27" s="1">
        <f ca="1">E27-Summary!D$5</f>
        <v>1.0210656950322303</v>
      </c>
      <c r="R27" s="1">
        <f ca="1">F27-Summary!E$5</f>
        <v>0.93823850751490434</v>
      </c>
      <c r="S27" s="1">
        <f ca="1">G27-Summary!F$5</f>
        <v>2.2337332085714938</v>
      </c>
      <c r="T27" s="1">
        <f t="shared" ca="1" si="2"/>
        <v>2.6725248150472485E-2</v>
      </c>
      <c r="U27" s="1">
        <f t="shared" ca="1" si="3"/>
        <v>0.45711174956530159</v>
      </c>
      <c r="V27" s="1">
        <f t="shared" ca="1" si="4"/>
        <v>0.42003158833588816</v>
      </c>
      <c r="X27" s="5">
        <f t="shared" ca="1" si="5"/>
        <v>5.9717461646731897E-2</v>
      </c>
      <c r="Y27" s="5">
        <f t="shared" ca="1" si="6"/>
        <v>2.6734375178547896E-2</v>
      </c>
    </row>
    <row r="28" spans="1:25" x14ac:dyDescent="0.25">
      <c r="A28">
        <v>11</v>
      </c>
      <c r="B28">
        <v>1755262784.273</v>
      </c>
      <c r="C28" s="1">
        <v>2.36330922917977E-4</v>
      </c>
      <c r="D28" s="1">
        <v>5.9251935683704501E-2</v>
      </c>
      <c r="E28" s="1">
        <v>1.0090865156103499</v>
      </c>
      <c r="F28" s="1">
        <v>0.92778124850565802</v>
      </c>
      <c r="G28" s="1">
        <v>2.2093923131153899</v>
      </c>
      <c r="H28" s="1">
        <v>2.6818204866547801E-2</v>
      </c>
      <c r="I28" s="1">
        <v>0.45672581986468302</v>
      </c>
      <c r="J28" s="1">
        <v>0.41992598733967001</v>
      </c>
      <c r="L28" s="5">
        <f t="shared" si="0"/>
        <v>5.9197024671508017E-2</v>
      </c>
      <c r="M28" s="5">
        <f t="shared" si="1"/>
        <v>2.6793351420706393E-2</v>
      </c>
      <c r="O28" s="1">
        <f ca="1">C28-Summary!B$5</f>
        <v>2.4248088246524253E-4</v>
      </c>
      <c r="P28" s="1">
        <f ca="1">D28-Summary!C$5</f>
        <v>5.9257929844914285E-2</v>
      </c>
      <c r="Q28" s="1">
        <f ca="1">E28-Summary!D$5</f>
        <v>1.0090393638223003</v>
      </c>
      <c r="R28" s="1">
        <f ca="1">F28-Summary!E$5</f>
        <v>0.92773890950540838</v>
      </c>
      <c r="S28" s="1">
        <f ca="1">G28-Summary!F$5</f>
        <v>2.2092834020051537</v>
      </c>
      <c r="T28" s="1">
        <f t="shared" ca="1" si="2"/>
        <v>2.6822240094291013E-2</v>
      </c>
      <c r="U28" s="1">
        <f t="shared" ca="1" si="3"/>
        <v>0.45672699252005988</v>
      </c>
      <c r="V28" s="1">
        <f t="shared" ca="1" si="4"/>
        <v>0.41992752431100017</v>
      </c>
      <c r="X28" s="5">
        <f t="shared" ca="1" si="5"/>
        <v>5.920158990204915E-2</v>
      </c>
      <c r="Y28" s="5">
        <f t="shared" ca="1" si="6"/>
        <v>2.6796738638563786E-2</v>
      </c>
    </row>
    <row r="29" spans="1:25" x14ac:dyDescent="0.25">
      <c r="A29">
        <v>12</v>
      </c>
      <c r="B29">
        <v>1755262790.27</v>
      </c>
      <c r="C29" s="1">
        <v>-1.06989337786552E-4</v>
      </c>
      <c r="D29" s="1">
        <v>5.9422745072363198E-2</v>
      </c>
      <c r="E29" s="1">
        <v>1.01775521241003</v>
      </c>
      <c r="F29" s="1">
        <v>0.93544951465758297</v>
      </c>
      <c r="G29" s="1">
        <v>2.2276511551988798</v>
      </c>
      <c r="H29" s="1">
        <v>2.66750675632864E-2</v>
      </c>
      <c r="I29" s="1">
        <v>0.45687369408571699</v>
      </c>
      <c r="J29" s="1">
        <v>0.419926393086473</v>
      </c>
      <c r="L29" s="5">
        <f t="shared" si="0"/>
        <v>5.9447603828718706E-2</v>
      </c>
      <c r="M29" s="5">
        <f t="shared" si="1"/>
        <v>2.6686226741552518E-2</v>
      </c>
      <c r="O29" s="1">
        <f ca="1">C29-Summary!B$5</f>
        <v>-1.0083937823928645E-4</v>
      </c>
      <c r="P29" s="1">
        <f ca="1">D29-Summary!C$5</f>
        <v>5.9428739233572982E-2</v>
      </c>
      <c r="Q29" s="1">
        <f ca="1">E29-Summary!D$5</f>
        <v>1.0177080606219804</v>
      </c>
      <c r="R29" s="1">
        <f ca="1">F29-Summary!E$5</f>
        <v>0.93540717565733333</v>
      </c>
      <c r="S29" s="1">
        <f ca="1">G29-Summary!F$5</f>
        <v>2.2275422440886437</v>
      </c>
      <c r="T29" s="1">
        <f t="shared" ca="1" si="2"/>
        <v>2.6679062716445639E-2</v>
      </c>
      <c r="U29" s="1">
        <f t="shared" ca="1" si="3"/>
        <v>0.45687486435901742</v>
      </c>
      <c r="V29" s="1">
        <f t="shared" ca="1" si="4"/>
        <v>0.41992791747931019</v>
      </c>
      <c r="X29" s="5">
        <f t="shared" ca="1" si="5"/>
        <v>5.9452169059259846E-2</v>
      </c>
      <c r="Y29" s="5">
        <f t="shared" ca="1" si="6"/>
        <v>2.6689580957232784E-2</v>
      </c>
    </row>
    <row r="30" spans="1:25" x14ac:dyDescent="0.25">
      <c r="A30">
        <v>13</v>
      </c>
      <c r="B30">
        <v>1755262796.2720001</v>
      </c>
      <c r="C30" s="1">
        <v>1.8955002583404701E-4</v>
      </c>
      <c r="D30" s="1">
        <v>5.9080190323455899E-2</v>
      </c>
      <c r="E30" s="1">
        <v>1.00955472547956</v>
      </c>
      <c r="F30" s="1">
        <v>0.92830898913161797</v>
      </c>
      <c r="G30" s="1">
        <v>2.21051169403977</v>
      </c>
      <c r="H30" s="1">
        <v>2.67269295533493E-2</v>
      </c>
      <c r="I30" s="1">
        <v>0.45670634912343699</v>
      </c>
      <c r="J30" s="1">
        <v>0.41995208242264798</v>
      </c>
      <c r="L30" s="5">
        <f t="shared" si="0"/>
        <v>5.9036148758129174E-2</v>
      </c>
      <c r="M30" s="5">
        <f t="shared" si="1"/>
        <v>2.6707005856295207E-2</v>
      </c>
      <c r="O30" s="1">
        <f ca="1">C30-Summary!B$5</f>
        <v>1.9569998538131254E-4</v>
      </c>
      <c r="P30" s="1">
        <f ca="1">D30-Summary!C$5</f>
        <v>5.9086184484665683E-2</v>
      </c>
      <c r="Q30" s="1">
        <f ca="1">E30-Summary!D$5</f>
        <v>1.0095075736915105</v>
      </c>
      <c r="R30" s="1">
        <f ca="1">F30-Summary!E$5</f>
        <v>0.92826665013136833</v>
      </c>
      <c r="S30" s="1">
        <f ca="1">G30-Summary!F$5</f>
        <v>2.2104027829295338</v>
      </c>
      <c r="T30" s="1">
        <f t="shared" ca="1" si="2"/>
        <v>2.6730958240269873E-2</v>
      </c>
      <c r="U30" s="1">
        <f t="shared" ca="1" si="3"/>
        <v>0.45670752022559902</v>
      </c>
      <c r="V30" s="1">
        <f t="shared" ca="1" si="4"/>
        <v>0.41995361990139191</v>
      </c>
      <c r="X30" s="5">
        <f t="shared" ca="1" si="5"/>
        <v>5.9040713988670307E-2</v>
      </c>
      <c r="Y30" s="5">
        <f t="shared" ca="1" si="6"/>
        <v>2.6710387104390686E-2</v>
      </c>
    </row>
    <row r="31" spans="1:25" x14ac:dyDescent="0.25">
      <c r="A31">
        <v>14</v>
      </c>
      <c r="B31">
        <v>1755262802.2709999</v>
      </c>
      <c r="C31" s="1">
        <v>1.6896713273280899E-4</v>
      </c>
      <c r="D31" s="1">
        <v>5.82026212308729E-2</v>
      </c>
      <c r="E31" s="1">
        <v>0.994915096270239</v>
      </c>
      <c r="F31" s="1">
        <v>0.91439413103464295</v>
      </c>
      <c r="G31" s="1">
        <v>2.1779655489062502</v>
      </c>
      <c r="H31" s="1">
        <v>2.6723389293325302E-2</v>
      </c>
      <c r="I31" s="1">
        <v>0.45680938193437898</v>
      </c>
      <c r="J31" s="1">
        <v>0.419838656995211</v>
      </c>
      <c r="L31" s="5">
        <f t="shared" si="0"/>
        <v>5.8163362059149883E-2</v>
      </c>
      <c r="M31" s="5">
        <f t="shared" si="1"/>
        <v>2.6705363676830823E-2</v>
      </c>
      <c r="O31" s="1">
        <f ca="1">C31-Summary!B$5</f>
        <v>1.7511709228007456E-4</v>
      </c>
      <c r="P31" s="1">
        <f ca="1">D31-Summary!C$5</f>
        <v>5.8208615392082684E-2</v>
      </c>
      <c r="Q31" s="1">
        <f ca="1">E31-Summary!D$5</f>
        <v>0.9948679444821894</v>
      </c>
      <c r="R31" s="1">
        <f ca="1">F31-Summary!E$5</f>
        <v>0.91435179203439332</v>
      </c>
      <c r="S31" s="1">
        <f ca="1">G31-Summary!F$5</f>
        <v>2.177856637796014</v>
      </c>
      <c r="T31" s="1">
        <f t="shared" ca="1" si="2"/>
        <v>2.6727478008373256E-2</v>
      </c>
      <c r="U31" s="1">
        <f t="shared" ca="1" si="3"/>
        <v>0.45681057569013978</v>
      </c>
      <c r="V31" s="1">
        <f t="shared" ca="1" si="4"/>
        <v>0.41984021177799619</v>
      </c>
      <c r="X31" s="5">
        <f t="shared" ca="1" si="5"/>
        <v>5.8167927289691015E-2</v>
      </c>
      <c r="Y31" s="5">
        <f t="shared" ca="1" si="6"/>
        <v>2.6708795372571828E-2</v>
      </c>
    </row>
    <row r="32" spans="1:25" x14ac:dyDescent="0.25">
      <c r="A32">
        <v>15</v>
      </c>
      <c r="B32">
        <v>1755262808.2709999</v>
      </c>
      <c r="C32" s="1">
        <v>3.1118496514960801E-4</v>
      </c>
      <c r="D32" s="1">
        <v>5.8441707509219697E-2</v>
      </c>
      <c r="E32" s="1">
        <v>0.99679215788960995</v>
      </c>
      <c r="F32" s="1">
        <v>0.91669613491976298</v>
      </c>
      <c r="G32" s="1">
        <v>2.1824019716359402</v>
      </c>
      <c r="H32" s="1">
        <v>2.6778617444801599E-2</v>
      </c>
      <c r="I32" s="1">
        <v>0.45674086206145098</v>
      </c>
      <c r="J32" s="1">
        <v>0.42004000492750798</v>
      </c>
      <c r="L32" s="5">
        <f t="shared" si="0"/>
        <v>5.8369404311628313E-2</v>
      </c>
      <c r="M32" s="5">
        <f t="shared" si="1"/>
        <v>2.6745487343871072E-2</v>
      </c>
      <c r="O32" s="1">
        <f ca="1">C32-Summary!B$5</f>
        <v>3.1733492469687355E-4</v>
      </c>
      <c r="P32" s="1">
        <f ca="1">D32-Summary!C$5</f>
        <v>5.8447701670429481E-2</v>
      </c>
      <c r="Q32" s="1">
        <f ca="1">E32-Summary!D$5</f>
        <v>0.99674500610156036</v>
      </c>
      <c r="R32" s="1">
        <f ca="1">F32-Summary!E$5</f>
        <v>0.91665379591951335</v>
      </c>
      <c r="S32" s="1">
        <f ca="1">G32-Summary!F$5</f>
        <v>2.182293060525704</v>
      </c>
      <c r="T32" s="1">
        <f t="shared" ca="1" si="2"/>
        <v>2.678270060408372E-2</v>
      </c>
      <c r="U32" s="1">
        <f t="shared" ca="1" si="3"/>
        <v>0.45674204997079965</v>
      </c>
      <c r="V32" s="1">
        <f t="shared" ca="1" si="4"/>
        <v>0.42004156659816155</v>
      </c>
      <c r="X32" s="5">
        <f t="shared" ca="1" si="5"/>
        <v>5.8373969542169446E-2</v>
      </c>
      <c r="Y32" s="5">
        <f t="shared" ca="1" si="6"/>
        <v>2.6748914065697224E-2</v>
      </c>
    </row>
    <row r="33" spans="1:25" x14ac:dyDescent="0.25">
      <c r="A33">
        <v>16</v>
      </c>
      <c r="B33">
        <v>1755262814.2739999</v>
      </c>
      <c r="C33" s="1">
        <v>4.3194216493914696E-6</v>
      </c>
      <c r="D33" s="1">
        <v>5.7439465653940001E-2</v>
      </c>
      <c r="E33" s="1">
        <v>0.98330452619118103</v>
      </c>
      <c r="F33" s="1">
        <v>0.90411879075605694</v>
      </c>
      <c r="G33" s="1">
        <v>2.1534031853415301</v>
      </c>
      <c r="H33" s="1">
        <v>2.6673809180248701E-2</v>
      </c>
      <c r="I33" s="1">
        <v>0.45662815625269199</v>
      </c>
      <c r="J33" s="1">
        <v>0.41985578776445398</v>
      </c>
      <c r="L33" s="5">
        <f t="shared" si="0"/>
        <v>5.7438462045051486E-2</v>
      </c>
      <c r="M33" s="5">
        <f t="shared" si="1"/>
        <v>2.6673343123128024E-2</v>
      </c>
      <c r="O33" s="1">
        <f ca="1">C33-Summary!B$5</f>
        <v>1.0469381196657018E-5</v>
      </c>
      <c r="P33" s="1">
        <f ca="1">D33-Summary!C$5</f>
        <v>5.7445459815149785E-2</v>
      </c>
      <c r="Q33" s="1">
        <f ca="1">E33-Summary!D$5</f>
        <v>0.98325737440313143</v>
      </c>
      <c r="R33" s="1">
        <f ca="1">F33-Summary!E$5</f>
        <v>0.90407645175580731</v>
      </c>
      <c r="S33" s="1">
        <f ca="1">G33-Summary!F$5</f>
        <v>2.1532942742312939</v>
      </c>
      <c r="T33" s="1">
        <f t="shared" ca="1" si="2"/>
        <v>2.6677942027063292E-2</v>
      </c>
      <c r="U33" s="1">
        <f t="shared" ca="1" si="3"/>
        <v>0.45662935445929481</v>
      </c>
      <c r="V33" s="1">
        <f t="shared" ca="1" si="4"/>
        <v>0.41985736114890948</v>
      </c>
      <c r="X33" s="5">
        <f t="shared" ca="1" si="5"/>
        <v>5.7443027275592619E-2</v>
      </c>
      <c r="Y33" s="5">
        <f t="shared" ca="1" si="6"/>
        <v>2.6676812344239038E-2</v>
      </c>
    </row>
    <row r="34" spans="1:25" x14ac:dyDescent="0.25">
      <c r="A34">
        <v>17</v>
      </c>
      <c r="B34">
        <v>1755262821.2690001</v>
      </c>
      <c r="C34" s="1">
        <v>7.8220398312969704E-5</v>
      </c>
      <c r="D34" s="1">
        <v>5.6806829971064197E-2</v>
      </c>
      <c r="E34" s="1">
        <v>0.97151258359425996</v>
      </c>
      <c r="F34" s="1">
        <v>0.89242233100199297</v>
      </c>
      <c r="G34" s="1">
        <v>2.1259383410569002</v>
      </c>
      <c r="H34" s="1">
        <v>2.6720826692848799E-2</v>
      </c>
      <c r="I34" s="1">
        <v>0.45698060232136001</v>
      </c>
      <c r="J34" s="1">
        <v>0.41977808752361301</v>
      </c>
      <c r="L34" s="5">
        <f t="shared" si="0"/>
        <v>5.6788655619638896E-2</v>
      </c>
      <c r="M34" s="5">
        <f t="shared" si="1"/>
        <v>2.6712277831823988E-2</v>
      </c>
      <c r="O34" s="1">
        <f ca="1">C34-Summary!B$5</f>
        <v>8.4370357860235254E-5</v>
      </c>
      <c r="P34" s="1">
        <f ca="1">D34-Summary!C$5</f>
        <v>5.6812824132273981E-2</v>
      </c>
      <c r="Q34" s="1">
        <f ca="1">E34-Summary!D$5</f>
        <v>0.97146543180621037</v>
      </c>
      <c r="R34" s="1">
        <f ca="1">F34-Summary!E$5</f>
        <v>0.89237999200174334</v>
      </c>
      <c r="S34" s="1">
        <f ca="1">G34-Summary!F$5</f>
        <v>2.125829429946664</v>
      </c>
      <c r="T34" s="1">
        <f t="shared" ca="1" si="2"/>
        <v>2.6725015343163908E-2</v>
      </c>
      <c r="U34" s="1">
        <f t="shared" ca="1" si="3"/>
        <v>0.45698183406492021</v>
      </c>
      <c r="V34" s="1">
        <f t="shared" ca="1" si="4"/>
        <v>0.41977967725478932</v>
      </c>
      <c r="X34" s="5">
        <f t="shared" ca="1" si="5"/>
        <v>5.6793220850180029E-2</v>
      </c>
      <c r="Y34" s="5">
        <f t="shared" ca="1" si="6"/>
        <v>2.6715793868563077E-2</v>
      </c>
    </row>
    <row r="35" spans="1:25" x14ac:dyDescent="0.25">
      <c r="A35">
        <v>18</v>
      </c>
      <c r="B35">
        <v>1755262827.273</v>
      </c>
      <c r="C35" s="1">
        <v>6.5123619718454294E-5</v>
      </c>
      <c r="D35" s="1">
        <v>5.7448134643825699E-2</v>
      </c>
      <c r="E35" s="1">
        <v>0.98206930626840105</v>
      </c>
      <c r="F35" s="1">
        <v>0.90295624542571495</v>
      </c>
      <c r="G35" s="1">
        <v>2.15073807972193</v>
      </c>
      <c r="H35" s="1">
        <v>2.6710892965289799E-2</v>
      </c>
      <c r="I35" s="1">
        <v>0.45661966723319902</v>
      </c>
      <c r="J35" s="1">
        <v>0.41983552248373002</v>
      </c>
      <c r="L35" s="5">
        <f t="shared" si="0"/>
        <v>5.7433003302431666E-2</v>
      </c>
      <c r="M35" s="5">
        <f t="shared" si="1"/>
        <v>2.6703857547292421E-2</v>
      </c>
      <c r="O35" s="1">
        <f ca="1">C35-Summary!B$5</f>
        <v>7.1273579265719844E-5</v>
      </c>
      <c r="P35" s="1">
        <f ca="1">D35-Summary!C$5</f>
        <v>5.7454128805035483E-2</v>
      </c>
      <c r="Q35" s="1">
        <f ca="1">E35-Summary!D$5</f>
        <v>0.98202215448035146</v>
      </c>
      <c r="R35" s="1">
        <f ca="1">F35-Summary!E$5</f>
        <v>0.90291390642546532</v>
      </c>
      <c r="S35" s="1">
        <f ca="1">G35-Summary!F$5</f>
        <v>2.1506291686116938</v>
      </c>
      <c r="T35" s="1">
        <f t="shared" ca="1" si="2"/>
        <v>2.6715032811595374E-2</v>
      </c>
      <c r="U35" s="1">
        <f t="shared" ca="1" si="3"/>
        <v>0.45662086649474815</v>
      </c>
      <c r="V35" s="1">
        <f t="shared" ca="1" si="4"/>
        <v>0.41983709679169273</v>
      </c>
      <c r="X35" s="5">
        <f t="shared" ca="1" si="5"/>
        <v>5.7437568532972799E-2</v>
      </c>
      <c r="Y35" s="5">
        <f t="shared" ca="1" si="6"/>
        <v>2.6707332612832903E-2</v>
      </c>
    </row>
    <row r="36" spans="1:25" x14ac:dyDescent="0.25">
      <c r="A36">
        <v>19</v>
      </c>
      <c r="B36">
        <v>1755262833.2720001</v>
      </c>
      <c r="C36" s="1">
        <v>1.83000876976388E-4</v>
      </c>
      <c r="D36" s="1">
        <v>5.8595022379982202E-2</v>
      </c>
      <c r="E36" s="1">
        <v>1.00644514927466</v>
      </c>
      <c r="F36" s="1">
        <v>0.92551635219547701</v>
      </c>
      <c r="G36" s="1">
        <v>2.20354231889283</v>
      </c>
      <c r="H36" s="1">
        <v>2.65912852581035E-2</v>
      </c>
      <c r="I36" s="1">
        <v>0.456739650809314</v>
      </c>
      <c r="J36" s="1">
        <v>0.42001296923605302</v>
      </c>
      <c r="L36" s="5">
        <f t="shared" si="0"/>
        <v>5.8552502496153437E-2</v>
      </c>
      <c r="M36" s="5">
        <f t="shared" si="1"/>
        <v>2.6571989107780396E-2</v>
      </c>
      <c r="O36" s="1">
        <f ca="1">C36-Summary!B$5</f>
        <v>1.8915083652365353E-4</v>
      </c>
      <c r="P36" s="1">
        <f ca="1">D36-Summary!C$5</f>
        <v>5.8601016541191986E-2</v>
      </c>
      <c r="Q36" s="1">
        <f ca="1">E36-Summary!D$5</f>
        <v>1.0063979974866104</v>
      </c>
      <c r="R36" s="1">
        <f ca="1">F36-Summary!E$5</f>
        <v>0.92547401319522737</v>
      </c>
      <c r="S36" s="1">
        <f ca="1">G36-Summary!F$5</f>
        <v>2.2034334077825939</v>
      </c>
      <c r="T36" s="1">
        <f t="shared" ca="1" si="2"/>
        <v>2.6595319982991729E-2</v>
      </c>
      <c r="U36" s="1">
        <f t="shared" ca="1" si="3"/>
        <v>0.45674082726166448</v>
      </c>
      <c r="V36" s="1">
        <f t="shared" ca="1" si="4"/>
        <v>0.42001451458729133</v>
      </c>
      <c r="X36" s="5">
        <f t="shared" ca="1" si="5"/>
        <v>5.855706772669457E-2</v>
      </c>
      <c r="Y36" s="5">
        <f t="shared" ca="1" si="6"/>
        <v>2.6575374377037775E-2</v>
      </c>
    </row>
    <row r="37" spans="1:25" x14ac:dyDescent="0.25">
      <c r="A37">
        <v>20</v>
      </c>
      <c r="B37">
        <v>1755262839.2709999</v>
      </c>
      <c r="C37" s="1">
        <v>-6.9576027876580695E-5</v>
      </c>
      <c r="D37" s="1">
        <v>5.8458098556553699E-2</v>
      </c>
      <c r="E37" s="1">
        <v>1.0017763580077499</v>
      </c>
      <c r="F37" s="1">
        <v>0.92071550677718295</v>
      </c>
      <c r="G37" s="1">
        <v>2.1924408841610301</v>
      </c>
      <c r="H37" s="1">
        <v>2.6663477669512301E-2</v>
      </c>
      <c r="I37" s="1">
        <v>0.45692285946906702</v>
      </c>
      <c r="J37" s="1">
        <v>0.41994998060324201</v>
      </c>
      <c r="L37" s="5">
        <f t="shared" si="0"/>
        <v>5.8474264405982718E-2</v>
      </c>
      <c r="M37" s="5">
        <f t="shared" si="1"/>
        <v>2.667085111777541E-2</v>
      </c>
      <c r="O37" s="1">
        <f ca="1">C37-Summary!B$5</f>
        <v>-6.3426068329315146E-5</v>
      </c>
      <c r="P37" s="1">
        <f ca="1">D37-Summary!C$5</f>
        <v>5.8464092717763483E-2</v>
      </c>
      <c r="Q37" s="1">
        <f ca="1">E37-Summary!D$5</f>
        <v>1.0017292062197003</v>
      </c>
      <c r="R37" s="1">
        <f ca="1">F37-Summary!E$5</f>
        <v>0.92067316777693331</v>
      </c>
      <c r="S37" s="1">
        <f ca="1">G37-Summary!F$5</f>
        <v>2.192331973050794</v>
      </c>
      <c r="T37" s="1">
        <f t="shared" ca="1" si="2"/>
        <v>2.6667536411653169E-2</v>
      </c>
      <c r="U37" s="1">
        <f t="shared" ca="1" si="3"/>
        <v>0.45692405098016209</v>
      </c>
      <c r="V37" s="1">
        <f t="shared" ca="1" si="4"/>
        <v>0.41995153065060109</v>
      </c>
      <c r="X37" s="5">
        <f ca="1">P37-1/$R$1*$N$7/$N$6*O37</f>
        <v>5.8478829636523857E-2</v>
      </c>
      <c r="Y37" s="5">
        <f ca="1">X37/S37</f>
        <v>2.6674258440498037E-2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3.8051314924011597E-5</v>
      </c>
      <c r="D40" s="1">
        <v>5.90787825603864E-2</v>
      </c>
      <c r="E40" s="1">
        <v>1.0115481802669199</v>
      </c>
      <c r="F40" s="1">
        <v>0.92985609544807202</v>
      </c>
      <c r="G40" s="1">
        <v>2.21438737064517</v>
      </c>
      <c r="H40" s="1">
        <v>2.6679967898276199E-2</v>
      </c>
      <c r="I40" s="1">
        <v>0.45680699660921498</v>
      </c>
      <c r="J40" s="1">
        <v>0.41991553789414299</v>
      </c>
      <c r="L40">
        <f>AVERAGE(L18:L37)</f>
        <v>5.9069941414284663E-2</v>
      </c>
      <c r="M40">
        <f t="shared" ref="M40:Y40" si="7">AVERAGE(M18:M37)</f>
        <v>2.6675879893817984E-2</v>
      </c>
      <c r="O40">
        <f t="shared" ca="1" si="7"/>
        <v>4.420127447127714E-5</v>
      </c>
      <c r="P40">
        <f t="shared" ca="1" si="7"/>
        <v>5.9084776721596219E-2</v>
      </c>
      <c r="Q40">
        <f t="shared" ca="1" si="7"/>
        <v>1.011501028478867</v>
      </c>
      <c r="R40">
        <f t="shared" ca="1" si="7"/>
        <v>0.92981375644782194</v>
      </c>
      <c r="S40">
        <f t="shared" ca="1" si="7"/>
        <v>2.2142784595349307</v>
      </c>
      <c r="T40">
        <f t="shared" ca="1" si="7"/>
        <v>2.6683988471895421E-2</v>
      </c>
      <c r="U40">
        <f t="shared" ca="1" si="7"/>
        <v>0.45680817095796444</v>
      </c>
      <c r="V40">
        <f t="shared" ca="1" si="7"/>
        <v>0.41991707134107725</v>
      </c>
      <c r="X40">
        <f t="shared" ca="1" si="7"/>
        <v>5.907450664482581E-2</v>
      </c>
      <c r="Y40">
        <f t="shared" ca="1" si="7"/>
        <v>2.6679254739181098E-2</v>
      </c>
    </row>
    <row r="41" spans="1:25" x14ac:dyDescent="0.25">
      <c r="A41" t="s">
        <v>38</v>
      </c>
      <c r="B41" t="s">
        <v>42</v>
      </c>
      <c r="C41" s="1">
        <v>82.223689605231499</v>
      </c>
      <c r="D41" s="1">
        <v>0.38019226396993699</v>
      </c>
      <c r="E41" s="1">
        <v>0.39858670667664597</v>
      </c>
      <c r="F41" s="1">
        <v>0.39844790528164298</v>
      </c>
      <c r="G41" s="1">
        <v>0.39784578341888099</v>
      </c>
      <c r="H41" s="1">
        <v>6.3224176503508797E-2</v>
      </c>
      <c r="I41" s="1">
        <v>6.3296686875753804E-3</v>
      </c>
      <c r="J41" s="1">
        <v>6.9429055711317002E-3</v>
      </c>
      <c r="L41">
        <f>STDEV(L18:L37)/SQRT(COUNT(L18:L37))/L40</f>
        <v>3.8411083759553508E-3</v>
      </c>
      <c r="M41">
        <f t="shared" ref="M41:Y41" si="8">STDEV(M18:M37)/SQRT(COUNT(M18:M37))/M40</f>
        <v>5.6871916339085757E-4</v>
      </c>
      <c r="O41">
        <f t="shared" ca="1" si="8"/>
        <v>0.70783468232707802</v>
      </c>
      <c r="P41">
        <f t="shared" ca="1" si="8"/>
        <v>3.8015369339648099E-3</v>
      </c>
      <c r="Q41">
        <f t="shared" ca="1" si="8"/>
        <v>3.9860528705902001E-3</v>
      </c>
      <c r="R41">
        <f t="shared" ca="1" si="8"/>
        <v>3.9846604857737824E-3</v>
      </c>
      <c r="S41">
        <f t="shared" ca="1" si="8"/>
        <v>3.9786535179151114E-3</v>
      </c>
      <c r="T41">
        <f t="shared" ca="1" si="8"/>
        <v>6.3239109558118083E-4</v>
      </c>
      <c r="U41">
        <f t="shared" ca="1" si="8"/>
        <v>6.329850501195069E-5</v>
      </c>
      <c r="V41">
        <f t="shared" ca="1" si="8"/>
        <v>6.9430749797910423E-5</v>
      </c>
      <c r="X41">
        <f t="shared" ca="1" si="8"/>
        <v>3.8408115381776769E-3</v>
      </c>
      <c r="Y41">
        <f t="shared" ca="1" si="8"/>
        <v>5.6883258911493209E-4</v>
      </c>
    </row>
    <row r="42" spans="1:25" x14ac:dyDescent="0.25">
      <c r="A42" t="s">
        <v>38</v>
      </c>
      <c r="B42" t="s">
        <v>41</v>
      </c>
      <c r="C42" s="1">
        <v>3.1287195073828402E-5</v>
      </c>
      <c r="D42" s="1">
        <v>2.2461296094220901E-4</v>
      </c>
      <c r="E42" s="1">
        <v>4.0318965781734597E-3</v>
      </c>
      <c r="F42" s="1">
        <v>3.7049921344465202E-3</v>
      </c>
      <c r="G42" s="1">
        <v>8.8098467826720605E-3</v>
      </c>
      <c r="H42" s="1">
        <v>1.6868189995085601E-5</v>
      </c>
      <c r="I42" s="1">
        <v>2.8914369427026999E-5</v>
      </c>
      <c r="J42" s="1">
        <v>2.9154339274500101E-5</v>
      </c>
    </row>
    <row r="43" spans="1:25" x14ac:dyDescent="0.25">
      <c r="A43" t="s">
        <v>38</v>
      </c>
      <c r="B43" t="s">
        <v>40</v>
      </c>
      <c r="C43" s="1">
        <v>367.71551863628099</v>
      </c>
      <c r="D43" s="1">
        <v>1.70027149351264</v>
      </c>
      <c r="E43" s="1">
        <v>1.7825339421135</v>
      </c>
      <c r="F43" s="1">
        <v>1.7819132034042999</v>
      </c>
      <c r="G43" s="1">
        <v>1.77922043257255</v>
      </c>
      <c r="H43" s="1">
        <v>0.282747112966581</v>
      </c>
      <c r="I43" s="1">
        <v>2.8307138920940798E-2</v>
      </c>
      <c r="J43" s="1">
        <v>3.1049617636825001E-2</v>
      </c>
    </row>
    <row r="44" spans="1:25" x14ac:dyDescent="0.25">
      <c r="A44" t="s">
        <v>38</v>
      </c>
      <c r="B44" t="s">
        <v>39</v>
      </c>
      <c r="C44" s="1">
        <v>1.3992059002075399E-4</v>
      </c>
      <c r="D44" s="1">
        <v>1.0044996985885701E-3</v>
      </c>
      <c r="E44" s="1">
        <v>1.80311896540893E-2</v>
      </c>
      <c r="F44" s="1">
        <v>1.65692285374489E-2</v>
      </c>
      <c r="G44" s="1">
        <v>3.9398832554825097E-2</v>
      </c>
      <c r="H44" s="1">
        <v>7.5436838972786697E-5</v>
      </c>
      <c r="I44" s="1">
        <v>1.2930899113074799E-4</v>
      </c>
      <c r="J44" s="1">
        <v>1.3038216891374799E-4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9E5DD-3141-4463-B12C-A921402171E1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0.9923507186973739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1.0137177974653622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1.0075560664347893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1.0052124310628621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1755256319.2709999</v>
      </c>
      <c r="C18" s="1">
        <v>-5.8377074175386198E-5</v>
      </c>
      <c r="D18" s="1">
        <v>6.5214670750675602E-3</v>
      </c>
      <c r="E18" s="1">
        <v>0.108977059317582</v>
      </c>
      <c r="F18" s="1">
        <v>9.9922796039725301E-2</v>
      </c>
      <c r="G18" s="1">
        <v>0.237827288026563</v>
      </c>
      <c r="H18" s="1">
        <v>2.7421021066090501E-2</v>
      </c>
      <c r="I18" s="1">
        <v>0.45821932471185201</v>
      </c>
      <c r="J18" s="1">
        <v>0.42014857449227999</v>
      </c>
      <c r="L18" s="5">
        <f>D18-1/$R$1*$N$7/$N$6*C18</f>
        <v>6.5350016328245275E-3</v>
      </c>
      <c r="M18" s="5">
        <f>L18/G18</f>
        <v>2.7477930253716854E-2</v>
      </c>
      <c r="O18" s="1">
        <f ca="1">C18-Summary!B$5</f>
        <v>-5.2227114628120648E-5</v>
      </c>
      <c r="P18" s="1">
        <f ca="1">D18-Summary!C$5</f>
        <v>6.5274612362773449E-3</v>
      </c>
      <c r="Q18" s="1">
        <f ca="1">E18-Summary!D$5</f>
        <v>0.10892990752953237</v>
      </c>
      <c r="R18" s="1">
        <f ca="1">F18-Summary!E$5</f>
        <v>9.9880457039475623E-2</v>
      </c>
      <c r="S18" s="1">
        <f ca="1">G18-Summary!F$5</f>
        <v>0.23771837691632669</v>
      </c>
      <c r="T18" s="1">
        <f ca="1">P18/S18</f>
        <v>2.7458799445593193E-2</v>
      </c>
      <c r="U18" s="1">
        <f ca="1">Q18/S18</f>
        <v>0.45823090727173382</v>
      </c>
      <c r="V18" s="1">
        <f ca="1">R18/S18</f>
        <v>0.42016296062223263</v>
      </c>
      <c r="X18" s="5">
        <f ca="1">P18-1/$R$1*$N$7/$N$6*O18</f>
        <v>6.5395699434950168E-3</v>
      </c>
      <c r="Y18" s="5">
        <f ca="1">X18/S18</f>
        <v>2.7509736640162437E-2</v>
      </c>
    </row>
    <row r="19" spans="1:25" x14ac:dyDescent="0.25">
      <c r="A19">
        <v>2</v>
      </c>
      <c r="B19">
        <v>1755256325.27</v>
      </c>
      <c r="C19" s="1">
        <v>-4.7152422367724202E-5</v>
      </c>
      <c r="D19" s="1">
        <v>6.3904152791638101E-3</v>
      </c>
      <c r="E19" s="1">
        <v>0.10814121371298301</v>
      </c>
      <c r="F19" s="1">
        <v>9.9270914935960297E-2</v>
      </c>
      <c r="G19" s="1">
        <v>0.23679319628332601</v>
      </c>
      <c r="H19" s="1">
        <v>2.69873264074597E-2</v>
      </c>
      <c r="I19" s="1">
        <v>0.45669054436678402</v>
      </c>
      <c r="J19" s="1">
        <v>0.41923043606869997</v>
      </c>
      <c r="L19" s="5">
        <f t="shared" ref="L19:L37" si="0">D19-1/$R$1*$N$7/$N$6*C19</f>
        <v>6.4013474334886321E-3</v>
      </c>
      <c r="M19" s="5">
        <f t="shared" ref="M19:M37" si="1">L19/G19</f>
        <v>2.7033493926190935E-2</v>
      </c>
      <c r="O19" s="1">
        <f ca="1">C19-Summary!B$5</f>
        <v>-4.1002462820458653E-5</v>
      </c>
      <c r="P19" s="1">
        <f ca="1">D19-Summary!C$5</f>
        <v>6.3964094403735948E-3</v>
      </c>
      <c r="Q19" s="1">
        <f ca="1">E19-Summary!D$5</f>
        <v>0.10809406192493337</v>
      </c>
      <c r="R19" s="1">
        <f ca="1">F19-Summary!E$5</f>
        <v>9.922857593571062E-2</v>
      </c>
      <c r="S19" s="1">
        <f ca="1">G19-Summary!F$5</f>
        <v>0.2366842851730897</v>
      </c>
      <c r="T19" s="1">
        <f t="shared" ref="T19:T37" ca="1" si="2">P19/S19</f>
        <v>2.7025070277461951E-2</v>
      </c>
      <c r="U19" s="1">
        <f t="shared" ref="U19:U37" ca="1" si="3">Q19/S19</f>
        <v>0.45670147405808142</v>
      </c>
      <c r="V19" s="1">
        <f t="shared" ref="V19:V37" ca="1" si="4">R19/S19</f>
        <v>0.41924446256811565</v>
      </c>
      <c r="X19" s="5">
        <f t="shared" ref="X19:X36" ca="1" si="5">P19-1/$R$1*$N$7/$N$6*O19</f>
        <v>6.4059157441591213E-3</v>
      </c>
      <c r="Y19" s="5">
        <f t="shared" ref="Y19:Y36" ca="1" si="6">X19/S19</f>
        <v>2.7065234768224717E-2</v>
      </c>
    </row>
    <row r="20" spans="1:25" x14ac:dyDescent="0.25">
      <c r="A20">
        <v>3</v>
      </c>
      <c r="B20">
        <v>1755256331.2739999</v>
      </c>
      <c r="C20" s="1">
        <v>-4.7152422367724202E-5</v>
      </c>
      <c r="D20" s="1">
        <v>6.3305116867503801E-3</v>
      </c>
      <c r="E20" s="1">
        <v>0.109101232644587</v>
      </c>
      <c r="F20" s="1">
        <v>0.100100652788775</v>
      </c>
      <c r="G20" s="1">
        <v>0.238894265633667</v>
      </c>
      <c r="H20" s="1">
        <v>2.6499219937149501E-2</v>
      </c>
      <c r="I20" s="1">
        <v>0.45669255540812498</v>
      </c>
      <c r="J20" s="1">
        <v>0.419016557485207</v>
      </c>
      <c r="L20" s="5">
        <f t="shared" si="0"/>
        <v>6.3414438410752021E-3</v>
      </c>
      <c r="M20" s="5">
        <f t="shared" si="1"/>
        <v>2.6544981413658145E-2</v>
      </c>
      <c r="O20" s="1">
        <f ca="1">C20-Summary!B$5</f>
        <v>-4.1002462820458653E-5</v>
      </c>
      <c r="P20" s="1">
        <f ca="1">D20-Summary!C$5</f>
        <v>6.3365058479601648E-3</v>
      </c>
      <c r="Q20" s="1">
        <f ca="1">E20-Summary!D$5</f>
        <v>0.10905408085653737</v>
      </c>
      <c r="R20" s="1">
        <f ca="1">F20-Summary!E$5</f>
        <v>0.10005831378852532</v>
      </c>
      <c r="S20" s="1">
        <f ca="1">G20-Summary!F$5</f>
        <v>0.23878535452343069</v>
      </c>
      <c r="T20" s="1">
        <f t="shared" ca="1" si="2"/>
        <v>2.6536409071681148E-2</v>
      </c>
      <c r="U20" s="1">
        <f t="shared" ca="1" si="3"/>
        <v>0.45670338984645092</v>
      </c>
      <c r="V20" s="1">
        <f t="shared" ca="1" si="4"/>
        <v>0.41903036301460922</v>
      </c>
      <c r="X20" s="5">
        <f t="shared" ca="1" si="5"/>
        <v>6.3460121517456914E-3</v>
      </c>
      <c r="Y20" s="5">
        <f t="shared" ca="1" si="6"/>
        <v>2.6576220155591627E-2</v>
      </c>
    </row>
    <row r="21" spans="1:25" x14ac:dyDescent="0.25">
      <c r="A21">
        <v>4</v>
      </c>
      <c r="B21">
        <v>1755256337.2739999</v>
      </c>
      <c r="C21" s="1">
        <v>1.3245935119879899E-4</v>
      </c>
      <c r="D21" s="1">
        <v>6.3529751074712197E-3</v>
      </c>
      <c r="E21" s="1">
        <v>0.10862865075846</v>
      </c>
      <c r="F21" s="1">
        <v>9.9530630667796605E-2</v>
      </c>
      <c r="G21" s="1">
        <v>0.23783047786751399</v>
      </c>
      <c r="H21" s="1">
        <v>2.67121992287725E-2</v>
      </c>
      <c r="I21" s="1">
        <v>0.45674823400461101</v>
      </c>
      <c r="J21" s="1">
        <v>0.41849401119750901</v>
      </c>
      <c r="L21" s="5">
        <f t="shared" si="0"/>
        <v>6.3222647855755995E-3</v>
      </c>
      <c r="M21" s="5">
        <f t="shared" si="1"/>
        <v>2.6583072288562968E-2</v>
      </c>
      <c r="O21" s="1">
        <f ca="1">C21-Summary!B$5</f>
        <v>1.3860931074606456E-4</v>
      </c>
      <c r="P21" s="1">
        <f ca="1">D21-Summary!C$5</f>
        <v>6.3589692686810044E-3</v>
      </c>
      <c r="Q21" s="1">
        <f ca="1">E21-Summary!D$5</f>
        <v>0.10858149897041036</v>
      </c>
      <c r="R21" s="1">
        <f ca="1">F21-Summary!E$5</f>
        <v>9.9488291667546927E-2</v>
      </c>
      <c r="S21" s="1">
        <f ca="1">G21-Summary!F$5</f>
        <v>0.23772156675727768</v>
      </c>
      <c r="T21" s="1">
        <f t="shared" ca="1" si="2"/>
        <v>2.6749652357683399E-2</v>
      </c>
      <c r="U21" s="1">
        <f t="shared" ca="1" si="3"/>
        <v>0.45675914243521709</v>
      </c>
      <c r="V21" s="1">
        <f t="shared" ca="1" si="4"/>
        <v>0.41850763910338884</v>
      </c>
      <c r="X21" s="5">
        <f t="shared" ca="1" si="5"/>
        <v>6.3268330962460888E-3</v>
      </c>
      <c r="Y21" s="5">
        <f t="shared" ca="1" si="6"/>
        <v>2.6614468272901863E-2</v>
      </c>
    </row>
    <row r="22" spans="1:25" x14ac:dyDescent="0.25">
      <c r="A22">
        <v>5</v>
      </c>
      <c r="B22">
        <v>1755256343.2709999</v>
      </c>
      <c r="C22" s="1">
        <v>-1.28528258909688E-4</v>
      </c>
      <c r="D22" s="1">
        <v>6.2266250217342398E-3</v>
      </c>
      <c r="E22" s="1">
        <v>0.108958034047759</v>
      </c>
      <c r="F22" s="1">
        <v>0.100006780156172</v>
      </c>
      <c r="G22" s="1">
        <v>0.238393095506579</v>
      </c>
      <c r="H22" s="1">
        <v>2.61191500051744E-2</v>
      </c>
      <c r="I22" s="1">
        <v>0.45705197047014301</v>
      </c>
      <c r="J22" s="1">
        <v>0.41950367708284902</v>
      </c>
      <c r="L22" s="5">
        <f t="shared" si="0"/>
        <v>6.2564239311209855E-3</v>
      </c>
      <c r="M22" s="5">
        <f t="shared" si="1"/>
        <v>2.6244149050652036E-2</v>
      </c>
      <c r="O22" s="1">
        <f ca="1">C22-Summary!B$5</f>
        <v>-1.2237829936242246E-4</v>
      </c>
      <c r="P22" s="1">
        <f ca="1">D22-Summary!C$5</f>
        <v>6.2326191829440245E-3</v>
      </c>
      <c r="Q22" s="1">
        <f ca="1">E22-Summary!D$5</f>
        <v>0.10891088225970937</v>
      </c>
      <c r="R22" s="1">
        <f ca="1">F22-Summary!E$5</f>
        <v>9.9964441155922318E-2</v>
      </c>
      <c r="S22" s="1">
        <f ca="1">G22-Summary!F$5</f>
        <v>0.23828418439634269</v>
      </c>
      <c r="T22" s="1">
        <f t="shared" ca="1" si="2"/>
        <v>2.6156243641320267E-2</v>
      </c>
      <c r="U22" s="1">
        <f t="shared" ca="1" si="3"/>
        <v>0.45706299197161904</v>
      </c>
      <c r="V22" s="1">
        <f t="shared" ca="1" si="4"/>
        <v>0.41951773429347511</v>
      </c>
      <c r="X22" s="5">
        <f t="shared" ca="1" si="5"/>
        <v>6.2609922417914739E-3</v>
      </c>
      <c r="Y22" s="5">
        <f t="shared" ca="1" si="6"/>
        <v>2.6275315995699676E-2</v>
      </c>
    </row>
    <row r="23" spans="1:25" x14ac:dyDescent="0.25">
      <c r="A23">
        <v>6</v>
      </c>
      <c r="B23">
        <v>1755256349.27</v>
      </c>
      <c r="C23" s="1">
        <v>-9.7359953284117203E-6</v>
      </c>
      <c r="D23" s="1">
        <v>6.2930737893172901E-3</v>
      </c>
      <c r="E23" s="1">
        <v>0.10759311380077199</v>
      </c>
      <c r="F23" s="1">
        <v>9.8457624954260498E-2</v>
      </c>
      <c r="G23" s="1">
        <v>0.23488269930435299</v>
      </c>
      <c r="H23" s="1">
        <v>2.6792410884051199E-2</v>
      </c>
      <c r="I23" s="1">
        <v>0.45807168480023502</v>
      </c>
      <c r="J23" s="1">
        <v>0.41917785024550602</v>
      </c>
      <c r="L23" s="5">
        <f t="shared" si="0"/>
        <v>6.2953310520005492E-3</v>
      </c>
      <c r="M23" s="5">
        <f t="shared" si="1"/>
        <v>2.6802021054106135E-2</v>
      </c>
      <c r="O23" s="1">
        <f ca="1">C23-Summary!B$5</f>
        <v>-3.5860357811461709E-6</v>
      </c>
      <c r="P23" s="1">
        <f ca="1">D23-Summary!C$5</f>
        <v>6.2990679505270748E-3</v>
      </c>
      <c r="Q23" s="1">
        <f ca="1">E23-Summary!D$5</f>
        <v>0.10754596201272236</v>
      </c>
      <c r="R23" s="1">
        <f ca="1">F23-Summary!E$5</f>
        <v>9.841528595401082E-2</v>
      </c>
      <c r="S23" s="1">
        <f ca="1">G23-Summary!F$5</f>
        <v>0.23477378819411668</v>
      </c>
      <c r="T23" s="1">
        <f t="shared" ca="1" si="2"/>
        <v>2.683037147792177E-2</v>
      </c>
      <c r="U23" s="1">
        <f t="shared" ca="1" si="3"/>
        <v>0.45808334414147095</v>
      </c>
      <c r="V23" s="1">
        <f t="shared" ca="1" si="4"/>
        <v>0.41919196649260804</v>
      </c>
      <c r="X23" s="5">
        <f t="shared" ca="1" si="5"/>
        <v>6.2998993626710385E-3</v>
      </c>
      <c r="Y23" s="5">
        <f t="shared" ca="1" si="6"/>
        <v>2.6833912810837846E-2</v>
      </c>
    </row>
    <row r="24" spans="1:25" x14ac:dyDescent="0.25">
      <c r="A24">
        <v>7</v>
      </c>
      <c r="B24">
        <v>1755256356.2690001</v>
      </c>
      <c r="C24" s="1">
        <v>1.4649289612871899E-4</v>
      </c>
      <c r="D24" s="1">
        <v>6.2996253187651303E-3</v>
      </c>
      <c r="E24" s="1">
        <v>0.108293402154891</v>
      </c>
      <c r="F24" s="1">
        <v>9.9262028474102995E-2</v>
      </c>
      <c r="G24" s="1">
        <v>0.23591820760460999</v>
      </c>
      <c r="H24" s="1">
        <v>2.6702582147974899E-2</v>
      </c>
      <c r="I24" s="1">
        <v>0.45902943759383802</v>
      </c>
      <c r="J24" s="1">
        <v>0.42074763742043197</v>
      </c>
      <c r="L24" s="5">
        <f t="shared" si="0"/>
        <v>6.265661359597139E-3</v>
      </c>
      <c r="M24" s="5">
        <f t="shared" si="1"/>
        <v>2.655861717166888E-2</v>
      </c>
      <c r="O24" s="1">
        <f ca="1">C24-Summary!B$5</f>
        <v>1.5264285567598453E-4</v>
      </c>
      <c r="P24" s="1">
        <f ca="1">D24-Summary!C$5</f>
        <v>6.305619479974915E-3</v>
      </c>
      <c r="Q24" s="1">
        <f ca="1">E24-Summary!D$5</f>
        <v>0.10824625036684137</v>
      </c>
      <c r="R24" s="1">
        <f ca="1">F24-Summary!E$5</f>
        <v>9.9219689473853317E-2</v>
      </c>
      <c r="S24" s="1">
        <f ca="1">G24-Summary!F$5</f>
        <v>0.23580929649437368</v>
      </c>
      <c r="T24" s="1">
        <f t="shared" ca="1" si="2"/>
        <v>2.6740334557273763E-2</v>
      </c>
      <c r="U24" s="1">
        <f t="shared" ca="1" si="3"/>
        <v>0.45904148808409712</v>
      </c>
      <c r="V24" s="1">
        <f t="shared" ca="1" si="4"/>
        <v>0.42076241670234854</v>
      </c>
      <c r="X24" s="5">
        <f t="shared" ca="1" si="5"/>
        <v>6.2702296702676283E-3</v>
      </c>
      <c r="Y24" s="5">
        <f t="shared" ca="1" si="6"/>
        <v>2.6590256463520017E-2</v>
      </c>
    </row>
    <row r="25" spans="1:25" x14ac:dyDescent="0.25">
      <c r="A25">
        <v>8</v>
      </c>
      <c r="B25">
        <v>1755256362.2720001</v>
      </c>
      <c r="C25" s="1">
        <v>-7.8019907992711495E-5</v>
      </c>
      <c r="D25" s="1">
        <v>6.2921378600923504E-3</v>
      </c>
      <c r="E25" s="1">
        <v>0.10805958523394101</v>
      </c>
      <c r="F25" s="1">
        <v>9.9206736641480997E-2</v>
      </c>
      <c r="G25" s="1">
        <v>0.23649473114171299</v>
      </c>
      <c r="H25" s="1">
        <v>2.66058268178581E-2</v>
      </c>
      <c r="I25" s="1">
        <v>0.45692174498885202</v>
      </c>
      <c r="J25" s="1">
        <v>0.41948814742106699</v>
      </c>
      <c r="L25" s="5">
        <f t="shared" si="0"/>
        <v>6.3102265527141856E-3</v>
      </c>
      <c r="M25" s="5">
        <f t="shared" si="1"/>
        <v>2.6682313480095907E-2</v>
      </c>
      <c r="O25" s="1">
        <f ca="1">C25-Summary!B$5</f>
        <v>-7.1869948445445946E-5</v>
      </c>
      <c r="P25" s="1">
        <f ca="1">D25-Summary!C$5</f>
        <v>6.2981320213021351E-3</v>
      </c>
      <c r="Q25" s="1">
        <f ca="1">E25-Summary!D$5</f>
        <v>0.10801243344589137</v>
      </c>
      <c r="R25" s="1">
        <f ca="1">F25-Summary!E$5</f>
        <v>9.9164397641231319E-2</v>
      </c>
      <c r="S25" s="1">
        <f ca="1">G25-Summary!F$5</f>
        <v>0.23638582003147668</v>
      </c>
      <c r="T25" s="1">
        <f t="shared" ca="1" si="2"/>
        <v>2.6643442573939028E-2</v>
      </c>
      <c r="U25" s="1">
        <f t="shared" ca="1" si="3"/>
        <v>0.45693279500229178</v>
      </c>
      <c r="V25" s="1">
        <f t="shared" ca="1" si="4"/>
        <v>0.4195023103671226</v>
      </c>
      <c r="X25" s="5">
        <f t="shared" ca="1" si="5"/>
        <v>6.3147948633846748E-3</v>
      </c>
      <c r="Y25" s="5">
        <f t="shared" ca="1" si="6"/>
        <v>2.6713932597749769E-2</v>
      </c>
    </row>
    <row r="26" spans="1:25" x14ac:dyDescent="0.25">
      <c r="A26">
        <v>9</v>
      </c>
      <c r="B26">
        <v>1755256368.2709999</v>
      </c>
      <c r="C26" s="1">
        <v>-2.5198224709250102E-4</v>
      </c>
      <c r="D26" s="1">
        <v>6.0881264918389204E-3</v>
      </c>
      <c r="E26" s="1">
        <v>0.108372024635971</v>
      </c>
      <c r="F26" s="1">
        <v>9.9291650309224905E-2</v>
      </c>
      <c r="G26" s="1">
        <v>0.236543584746462</v>
      </c>
      <c r="H26" s="1">
        <v>2.5737863482387199E-2</v>
      </c>
      <c r="I26" s="1">
        <v>0.45814822985848203</v>
      </c>
      <c r="J26" s="1">
        <v>0.41976048691259199</v>
      </c>
      <c r="L26" s="5">
        <f t="shared" si="0"/>
        <v>6.1465478554509033E-3</v>
      </c>
      <c r="M26" s="5">
        <f t="shared" si="1"/>
        <v>2.5984842759692883E-2</v>
      </c>
      <c r="O26" s="1">
        <f ca="1">C26-Summary!B$5</f>
        <v>-2.4583228754523548E-4</v>
      </c>
      <c r="P26" s="1">
        <f ca="1">D26-Summary!C$5</f>
        <v>6.0941206530487051E-3</v>
      </c>
      <c r="Q26" s="1">
        <f ca="1">E26-Summary!D$5</f>
        <v>0.10832487284792136</v>
      </c>
      <c r="R26" s="1">
        <f ca="1">F26-Summary!E$5</f>
        <v>9.9249311308975227E-2</v>
      </c>
      <c r="S26" s="1">
        <f ca="1">G26-Summary!F$5</f>
        <v>0.2364346736362257</v>
      </c>
      <c r="T26" s="1">
        <f t="shared" ca="1" si="2"/>
        <v>2.5775071648014767E-2</v>
      </c>
      <c r="U26" s="1">
        <f t="shared" ca="1" si="3"/>
        <v>0.45815984255586867</v>
      </c>
      <c r="V26" s="1">
        <f t="shared" ca="1" si="4"/>
        <v>0.41977477238249117</v>
      </c>
      <c r="X26" s="5">
        <f t="shared" ca="1" si="5"/>
        <v>6.1511161661213926E-3</v>
      </c>
      <c r="Y26" s="5">
        <f t="shared" ca="1" si="6"/>
        <v>2.6016134061560673E-2</v>
      </c>
    </row>
    <row r="27" spans="1:25" x14ac:dyDescent="0.25">
      <c r="A27">
        <v>10</v>
      </c>
      <c r="B27">
        <v>1755256374.273</v>
      </c>
      <c r="C27" s="1">
        <v>1.11877179162445E-4</v>
      </c>
      <c r="D27" s="1">
        <v>6.42224054276711E-3</v>
      </c>
      <c r="E27" s="1">
        <v>0.10819160481012401</v>
      </c>
      <c r="F27" s="1">
        <v>9.9367683551969802E-2</v>
      </c>
      <c r="G27" s="1">
        <v>0.23635349251882901</v>
      </c>
      <c r="H27" s="1">
        <v>2.7172183809619301E-2</v>
      </c>
      <c r="I27" s="1">
        <v>0.457753357723305</v>
      </c>
      <c r="J27" s="1">
        <v>0.42041978095184501</v>
      </c>
      <c r="L27" s="5">
        <f t="shared" si="0"/>
        <v>6.3963021386170237E-3</v>
      </c>
      <c r="M27" s="5">
        <f t="shared" si="1"/>
        <v>2.7062439697638337E-2</v>
      </c>
      <c r="O27" s="1">
        <f ca="1">C27-Summary!B$5</f>
        <v>1.1802713870971055E-4</v>
      </c>
      <c r="P27" s="1">
        <f ca="1">D27-Summary!C$5</f>
        <v>6.4282347039768947E-3</v>
      </c>
      <c r="Q27" s="1">
        <f ca="1">E27-Summary!D$5</f>
        <v>0.10814445302207437</v>
      </c>
      <c r="R27" s="1">
        <f ca="1">F27-Summary!E$5</f>
        <v>9.9325344551720124E-2</v>
      </c>
      <c r="S27" s="1">
        <f ca="1">G27-Summary!F$5</f>
        <v>0.2362445814085927</v>
      </c>
      <c r="T27" s="1">
        <f t="shared" ca="1" si="2"/>
        <v>2.7210083150474691E-2</v>
      </c>
      <c r="U27" s="1">
        <f t="shared" ca="1" si="3"/>
        <v>0.4577647977247572</v>
      </c>
      <c r="V27" s="1">
        <f t="shared" ca="1" si="4"/>
        <v>0.42043438185756188</v>
      </c>
      <c r="X27" s="5">
        <f t="shared" ca="1" si="5"/>
        <v>6.4008704492875129E-3</v>
      </c>
      <c r="Y27" s="5">
        <f t="shared" ca="1" si="6"/>
        <v>2.7094252960735633E-2</v>
      </c>
    </row>
    <row r="28" spans="1:25" x14ac:dyDescent="0.25">
      <c r="A28">
        <v>11</v>
      </c>
      <c r="B28">
        <v>1755256380.2690001</v>
      </c>
      <c r="C28" s="1">
        <v>2.2069081772660198E-5</v>
      </c>
      <c r="D28" s="1">
        <v>6.4596833443304903E-3</v>
      </c>
      <c r="E28" s="1">
        <v>0.109471836521624</v>
      </c>
      <c r="F28" s="1">
        <v>0.10018959257801099</v>
      </c>
      <c r="G28" s="1">
        <v>0.23883679523763199</v>
      </c>
      <c r="H28" s="1">
        <v>2.7046432849274299E-2</v>
      </c>
      <c r="I28" s="1">
        <v>0.45835415105409</v>
      </c>
      <c r="J28" s="1">
        <v>0.41948977115660702</v>
      </c>
      <c r="L28" s="5">
        <f t="shared" si="0"/>
        <v>6.4545666908134274E-3</v>
      </c>
      <c r="M28" s="5">
        <f t="shared" si="1"/>
        <v>2.7025009627982242E-2</v>
      </c>
      <c r="O28" s="1">
        <f ca="1">C28-Summary!B$5</f>
        <v>2.8219041319925748E-5</v>
      </c>
      <c r="P28" s="1">
        <f ca="1">D28-Summary!C$5</f>
        <v>6.465677505540275E-3</v>
      </c>
      <c r="Q28" s="1">
        <f ca="1">E28-Summary!D$5</f>
        <v>0.10942468473357436</v>
      </c>
      <c r="R28" s="1">
        <f ca="1">F28-Summary!E$5</f>
        <v>0.10014725357776132</v>
      </c>
      <c r="S28" s="1">
        <f ca="1">G28-Summary!F$5</f>
        <v>0.23872788412739568</v>
      </c>
      <c r="T28" s="1">
        <f t="shared" ca="1" si="2"/>
        <v>2.7083880583006825E-2</v>
      </c>
      <c r="U28" s="1">
        <f t="shared" ca="1" si="3"/>
        <v>0.45836574614459596</v>
      </c>
      <c r="V28" s="1">
        <f t="shared" ca="1" si="4"/>
        <v>0.41950379589641212</v>
      </c>
      <c r="X28" s="5">
        <f t="shared" ca="1" si="5"/>
        <v>6.4591350014839167E-3</v>
      </c>
      <c r="Y28" s="5">
        <f t="shared" ca="1" si="6"/>
        <v>2.7056474886013059E-2</v>
      </c>
    </row>
    <row r="29" spans="1:25" x14ac:dyDescent="0.25">
      <c r="A29">
        <v>12</v>
      </c>
      <c r="B29">
        <v>1755256387.2739999</v>
      </c>
      <c r="C29" s="1">
        <v>-1.27592942543639E-4</v>
      </c>
      <c r="D29" s="1">
        <v>6.3473592043182502E-3</v>
      </c>
      <c r="E29" s="1">
        <v>0.10819160481012401</v>
      </c>
      <c r="F29" s="1">
        <v>9.9083327986530398E-2</v>
      </c>
      <c r="G29" s="1">
        <v>0.235801452702637</v>
      </c>
      <c r="H29" s="1">
        <v>2.6918236217665401E-2</v>
      </c>
      <c r="I29" s="1">
        <v>0.45882501388386798</v>
      </c>
      <c r="J29" s="1">
        <v>0.420198123679422</v>
      </c>
      <c r="L29" s="5">
        <f t="shared" si="0"/>
        <v>6.3769412632794448E-3</v>
      </c>
      <c r="M29" s="5">
        <f t="shared" si="1"/>
        <v>2.7043689469213057E-2</v>
      </c>
      <c r="O29" s="1">
        <f ca="1">C29-Summary!B$5</f>
        <v>-1.2144298299637345E-4</v>
      </c>
      <c r="P29" s="1">
        <f ca="1">D29-Summary!C$5</f>
        <v>6.3533533655280349E-3</v>
      </c>
      <c r="Q29" s="1">
        <f ca="1">E29-Summary!D$5</f>
        <v>0.10814445302207437</v>
      </c>
      <c r="R29" s="1">
        <f ca="1">F29-Summary!E$5</f>
        <v>9.904098898628072E-2</v>
      </c>
      <c r="S29" s="1">
        <f ca="1">G29-Summary!F$5</f>
        <v>0.23569254159240069</v>
      </c>
      <c r="T29" s="1">
        <f t="shared" ca="1" si="2"/>
        <v>2.6956106979894704E-2</v>
      </c>
      <c r="U29" s="1">
        <f t="shared" ca="1" si="3"/>
        <v>0.45883697588146855</v>
      </c>
      <c r="V29" s="1">
        <f t="shared" ca="1" si="4"/>
        <v>0.42021265635787114</v>
      </c>
      <c r="X29" s="5">
        <f t="shared" ca="1" si="5"/>
        <v>6.3815095739499341E-3</v>
      </c>
      <c r="Y29" s="5">
        <f t="shared" ca="1" si="6"/>
        <v>2.7075568581147201E-2</v>
      </c>
    </row>
    <row r="30" spans="1:25" x14ac:dyDescent="0.25">
      <c r="A30">
        <v>13</v>
      </c>
      <c r="B30">
        <v>1755256393.27</v>
      </c>
      <c r="C30" s="1">
        <v>5.3875182709694598E-5</v>
      </c>
      <c r="D30" s="1">
        <v>6.3941593745150804E-3</v>
      </c>
      <c r="E30" s="1">
        <v>0.108217809130128</v>
      </c>
      <c r="F30" s="1">
        <v>9.9140587779455502E-2</v>
      </c>
      <c r="G30" s="1">
        <v>0.23633862633407701</v>
      </c>
      <c r="H30" s="1">
        <v>2.7055075480876201E-2</v>
      </c>
      <c r="I30" s="1">
        <v>0.45789302751195698</v>
      </c>
      <c r="J30" s="1">
        <v>0.41948533473878602</v>
      </c>
      <c r="L30" s="5">
        <f t="shared" si="0"/>
        <v>6.3816685674242552E-3</v>
      </c>
      <c r="M30" s="5">
        <f t="shared" si="1"/>
        <v>2.7002224166283478E-2</v>
      </c>
      <c r="O30" s="1">
        <f ca="1">C30-Summary!B$5</f>
        <v>6.0025142256960147E-5</v>
      </c>
      <c r="P30" s="1">
        <f ca="1">D30-Summary!C$5</f>
        <v>6.4001535357248651E-3</v>
      </c>
      <c r="Q30" s="1">
        <f ca="1">E30-Summary!D$5</f>
        <v>0.10817065734207837</v>
      </c>
      <c r="R30" s="1">
        <f ca="1">F30-Summary!E$5</f>
        <v>9.9098248779205825E-2</v>
      </c>
      <c r="S30" s="1">
        <f ca="1">G30-Summary!F$5</f>
        <v>0.2362297152238407</v>
      </c>
      <c r="T30" s="1">
        <f t="shared" ca="1" si="2"/>
        <v>2.7092923215271059E-2</v>
      </c>
      <c r="U30" s="1">
        <f t="shared" ca="1" si="3"/>
        <v>0.45790453262656095</v>
      </c>
      <c r="V30" s="1">
        <f t="shared" ca="1" si="4"/>
        <v>0.41949950574721201</v>
      </c>
      <c r="X30" s="5">
        <f t="shared" ca="1" si="5"/>
        <v>6.3862368780947445E-3</v>
      </c>
      <c r="Y30" s="5">
        <f t="shared" ca="1" si="6"/>
        <v>2.7034011669714929E-2</v>
      </c>
    </row>
    <row r="31" spans="1:25" x14ac:dyDescent="0.25">
      <c r="A31">
        <v>14</v>
      </c>
      <c r="B31">
        <v>1755256399.273</v>
      </c>
      <c r="C31" s="1">
        <v>9.5037539109188204E-5</v>
      </c>
      <c r="D31" s="1">
        <v>6.2556373131908696E-3</v>
      </c>
      <c r="E31" s="1">
        <v>0.107093623310617</v>
      </c>
      <c r="F31" s="1">
        <v>9.8339237771896404E-2</v>
      </c>
      <c r="G31" s="1">
        <v>0.233839674671524</v>
      </c>
      <c r="H31" s="1">
        <v>2.67518218282598E-2</v>
      </c>
      <c r="I31" s="1">
        <v>0.457978841533424</v>
      </c>
      <c r="J31" s="1">
        <v>0.42054128714485201</v>
      </c>
      <c r="L31" s="5">
        <f t="shared" si="0"/>
        <v>6.2336031314453285E-3</v>
      </c>
      <c r="M31" s="5">
        <f t="shared" si="1"/>
        <v>2.6657594098185897E-2</v>
      </c>
      <c r="O31" s="1">
        <f ca="1">C31-Summary!B$5</f>
        <v>1.0118749865645375E-4</v>
      </c>
      <c r="P31" s="1">
        <f ca="1">D31-Summary!C$5</f>
        <v>6.2616314744006543E-3</v>
      </c>
      <c r="Q31" s="1">
        <f ca="1">E31-Summary!D$5</f>
        <v>0.10704647152256737</v>
      </c>
      <c r="R31" s="1">
        <f ca="1">F31-Summary!E$5</f>
        <v>9.8296898771646726E-2</v>
      </c>
      <c r="S31" s="1">
        <f ca="1">G31-Summary!F$5</f>
        <v>0.23373076356128769</v>
      </c>
      <c r="T31" s="1">
        <f t="shared" ca="1" si="2"/>
        <v>2.6789932908248774E-2</v>
      </c>
      <c r="U31" s="1">
        <f t="shared" ca="1" si="3"/>
        <v>0.45799050964251092</v>
      </c>
      <c r="V31" s="1">
        <f t="shared" ca="1" si="4"/>
        <v>0.42055610170405239</v>
      </c>
      <c r="X31" s="5">
        <f t="shared" ca="1" si="5"/>
        <v>6.2381714421158177E-3</v>
      </c>
      <c r="Y31" s="5">
        <f t="shared" ca="1" si="6"/>
        <v>2.6689560873659132E-2</v>
      </c>
    </row>
    <row r="32" spans="1:25" x14ac:dyDescent="0.25">
      <c r="A32">
        <v>15</v>
      </c>
      <c r="B32">
        <v>1755256405.273</v>
      </c>
      <c r="C32" s="1">
        <v>1.3649991139226701E-5</v>
      </c>
      <c r="D32" s="1">
        <v>6.2865223033969804E-3</v>
      </c>
      <c r="E32" s="1">
        <v>0.107505484478568</v>
      </c>
      <c r="F32" s="1">
        <v>9.8513863593934006E-2</v>
      </c>
      <c r="G32" s="1">
        <v>0.23409504078884399</v>
      </c>
      <c r="H32" s="1">
        <v>2.6854572750507202E-2</v>
      </c>
      <c r="I32" s="1">
        <v>0.45923862426260698</v>
      </c>
      <c r="J32" s="1">
        <v>0.42082849453779803</v>
      </c>
      <c r="L32" s="5">
        <f t="shared" si="0"/>
        <v>6.2833575919744632E-3</v>
      </c>
      <c r="M32" s="5">
        <f t="shared" si="1"/>
        <v>2.6841053833524448E-2</v>
      </c>
      <c r="O32" s="1">
        <f ca="1">C32-Summary!B$5</f>
        <v>1.9799950686492248E-5</v>
      </c>
      <c r="P32" s="1">
        <f ca="1">D32-Summary!C$5</f>
        <v>6.2925164646067651E-3</v>
      </c>
      <c r="Q32" s="1">
        <f ca="1">E32-Summary!D$5</f>
        <v>0.10745833269051837</v>
      </c>
      <c r="R32" s="1">
        <f ca="1">F32-Summary!E$5</f>
        <v>9.8471524593684329E-2</v>
      </c>
      <c r="S32" s="1">
        <f ca="1">G32-Summary!F$5</f>
        <v>0.23398612967860768</v>
      </c>
      <c r="T32" s="1">
        <f t="shared" ca="1" si="2"/>
        <v>2.6892690063508761E-2</v>
      </c>
      <c r="U32" s="1">
        <f t="shared" ca="1" si="3"/>
        <v>0.45925086601551157</v>
      </c>
      <c r="V32" s="1">
        <f t="shared" ca="1" si="4"/>
        <v>0.42084342661225332</v>
      </c>
      <c r="X32" s="5">
        <f t="shared" ca="1" si="5"/>
        <v>6.2879259026449525E-3</v>
      </c>
      <c r="Y32" s="5">
        <f t="shared" ca="1" si="6"/>
        <v>2.6873071114436362E-2</v>
      </c>
    </row>
    <row r="33" spans="1:25" x14ac:dyDescent="0.25">
      <c r="A33">
        <v>16</v>
      </c>
      <c r="B33">
        <v>1755256411.2709999</v>
      </c>
      <c r="C33" s="1">
        <v>-1.4349320034707001E-4</v>
      </c>
      <c r="D33" s="1">
        <v>6.4138161083307403E-3</v>
      </c>
      <c r="E33" s="1">
        <v>0.108950023510248</v>
      </c>
      <c r="F33" s="1">
        <v>9.9793374984216393E-2</v>
      </c>
      <c r="G33" s="1">
        <v>0.23831650330182499</v>
      </c>
      <c r="H33" s="1">
        <v>2.69130170150562E-2</v>
      </c>
      <c r="I33" s="1">
        <v>0.45716524873757702</v>
      </c>
      <c r="J33" s="1">
        <v>0.41874303122779999</v>
      </c>
      <c r="L33" s="5">
        <f t="shared" si="0"/>
        <v>6.4470845966074003E-3</v>
      </c>
      <c r="M33" s="5">
        <f t="shared" si="1"/>
        <v>2.7052614935534888E-2</v>
      </c>
      <c r="O33" s="1">
        <f ca="1">C33-Summary!B$5</f>
        <v>-1.3734324079980447E-4</v>
      </c>
      <c r="P33" s="1">
        <f ca="1">D33-Summary!C$5</f>
        <v>6.4198102695405251E-3</v>
      </c>
      <c r="Q33" s="1">
        <f ca="1">E33-Summary!D$5</f>
        <v>0.10890287172219837</v>
      </c>
      <c r="R33" s="1">
        <f ca="1">F33-Summary!E$5</f>
        <v>9.9751035983966715E-2</v>
      </c>
      <c r="S33" s="1">
        <f ca="1">G33-Summary!F$5</f>
        <v>0.23820759219158869</v>
      </c>
      <c r="T33" s="1">
        <f t="shared" ca="1" si="2"/>
        <v>2.6950485542782857E-2</v>
      </c>
      <c r="U33" s="1">
        <f t="shared" ca="1" si="3"/>
        <v>0.45717632557491517</v>
      </c>
      <c r="V33" s="1">
        <f t="shared" ca="1" si="4"/>
        <v>0.4187567451827382</v>
      </c>
      <c r="X33" s="5">
        <f t="shared" ca="1" si="5"/>
        <v>6.4516529072778895E-3</v>
      </c>
      <c r="Y33" s="5">
        <f t="shared" ca="1" si="6"/>
        <v>2.7084161541286522E-2</v>
      </c>
    </row>
    <row r="34" spans="1:25" x14ac:dyDescent="0.25">
      <c r="A34">
        <v>17</v>
      </c>
      <c r="B34">
        <v>1755256417.273</v>
      </c>
      <c r="C34" s="1">
        <v>1.15619360370957E-4</v>
      </c>
      <c r="D34" s="1">
        <v>6.4634277026769799E-3</v>
      </c>
      <c r="E34" s="1">
        <v>0.108292394212332</v>
      </c>
      <c r="F34" s="1">
        <v>9.9276839286093405E-2</v>
      </c>
      <c r="G34" s="1">
        <v>0.236884557423757</v>
      </c>
      <c r="H34" s="1">
        <v>2.7285137422929099E-2</v>
      </c>
      <c r="I34" s="1">
        <v>0.45715261218404502</v>
      </c>
      <c r="J34" s="1">
        <v>0.41909375759137901</v>
      </c>
      <c r="L34" s="5">
        <f t="shared" si="0"/>
        <v>6.4366216845119896E-3</v>
      </c>
      <c r="M34" s="5">
        <f t="shared" si="1"/>
        <v>2.7171976740542333E-2</v>
      </c>
      <c r="O34" s="1">
        <f ca="1">C34-Summary!B$5</f>
        <v>1.2176931991822255E-4</v>
      </c>
      <c r="P34" s="1">
        <f ca="1">D34-Summary!C$5</f>
        <v>6.4694218638867646E-3</v>
      </c>
      <c r="Q34" s="1">
        <f ca="1">E34-Summary!D$5</f>
        <v>0.10824524242428236</v>
      </c>
      <c r="R34" s="1">
        <f ca="1">F34-Summary!E$5</f>
        <v>9.9234500285843727E-2</v>
      </c>
      <c r="S34" s="1">
        <f ca="1">G34-Summary!F$5</f>
        <v>0.23677564631352069</v>
      </c>
      <c r="T34" s="1">
        <f t="shared" ca="1" si="2"/>
        <v>2.7323003715172791E-2</v>
      </c>
      <c r="U34" s="1">
        <f t="shared" ca="1" si="3"/>
        <v>0.45716375019816047</v>
      </c>
      <c r="V34" s="1">
        <f t="shared" ca="1" si="4"/>
        <v>0.41910771580977879</v>
      </c>
      <c r="X34" s="5">
        <f t="shared" ca="1" si="5"/>
        <v>6.4411899951824789E-3</v>
      </c>
      <c r="Y34" s="5">
        <f t="shared" ca="1" si="6"/>
        <v>2.7203769033972078E-2</v>
      </c>
    </row>
    <row r="35" spans="1:25" x14ac:dyDescent="0.25">
      <c r="A35">
        <v>18</v>
      </c>
      <c r="B35">
        <v>1755256423.2739999</v>
      </c>
      <c r="C35" s="1">
        <v>2.4875461259135899E-5</v>
      </c>
      <c r="D35" s="1">
        <v>6.5448710141689801E-3</v>
      </c>
      <c r="E35" s="1">
        <v>0.108841887193578</v>
      </c>
      <c r="F35" s="1">
        <v>9.9876360677275997E-2</v>
      </c>
      <c r="G35" s="1">
        <v>0.23770076501001899</v>
      </c>
      <c r="H35" s="1">
        <v>2.7534076358118199E-2</v>
      </c>
      <c r="I35" s="1">
        <v>0.457894559948053</v>
      </c>
      <c r="J35" s="1">
        <v>0.42017685838354801</v>
      </c>
      <c r="L35" s="5">
        <f t="shared" si="0"/>
        <v>6.5391037095909625E-3</v>
      </c>
      <c r="M35" s="5">
        <f t="shared" si="1"/>
        <v>2.7509813480471306E-2</v>
      </c>
      <c r="O35" s="1">
        <f ca="1">C35-Summary!B$5</f>
        <v>3.1025420806401452E-5</v>
      </c>
      <c r="P35" s="1">
        <f ca="1">D35-Summary!C$5</f>
        <v>6.5508651753787648E-3</v>
      </c>
      <c r="Q35" s="1">
        <f ca="1">E35-Summary!D$5</f>
        <v>0.10879473540552836</v>
      </c>
      <c r="R35" s="1">
        <f ca="1">F35-Summary!E$5</f>
        <v>9.9834021677026319E-2</v>
      </c>
      <c r="S35" s="1">
        <f ca="1">G35-Summary!F$5</f>
        <v>0.23759185389978268</v>
      </c>
      <c r="T35" s="1">
        <f t="shared" ca="1" si="2"/>
        <v>2.7571926679531483E-2</v>
      </c>
      <c r="U35" s="1">
        <f t="shared" ca="1" si="3"/>
        <v>0.45790599980510477</v>
      </c>
      <c r="V35" s="1">
        <f t="shared" ca="1" si="4"/>
        <v>0.42019126513965738</v>
      </c>
      <c r="X35" s="5">
        <f t="shared" ca="1" si="5"/>
        <v>6.5436720202614517E-3</v>
      </c>
      <c r="Y35" s="5">
        <f t="shared" ca="1" si="6"/>
        <v>2.7541651419671999E-2</v>
      </c>
    </row>
    <row r="36" spans="1:25" x14ac:dyDescent="0.25">
      <c r="A36">
        <v>19</v>
      </c>
      <c r="B36">
        <v>1755256430.2720001</v>
      </c>
      <c r="C36" s="1">
        <v>-1.34777017962522E-5</v>
      </c>
      <c r="D36" s="1">
        <v>6.3417433331473001E-3</v>
      </c>
      <c r="E36" s="1">
        <v>0.108306505495624</v>
      </c>
      <c r="F36" s="1">
        <v>9.9259066337041499E-2</v>
      </c>
      <c r="G36" s="1">
        <v>0.23672096253033301</v>
      </c>
      <c r="H36" s="1">
        <v>2.67899524628482E-2</v>
      </c>
      <c r="I36" s="1">
        <v>0.45752815609537101</v>
      </c>
      <c r="J36" s="1">
        <v>0.41930830829704202</v>
      </c>
      <c r="L36" s="5">
        <f t="shared" si="0"/>
        <v>6.3448680997781953E-3</v>
      </c>
      <c r="M36" s="5">
        <f t="shared" si="1"/>
        <v>2.6803152673752648E-2</v>
      </c>
      <c r="O36" s="1">
        <f ca="1">C36-Summary!B$5</f>
        <v>-7.3277422489866503E-6</v>
      </c>
      <c r="P36" s="1">
        <f ca="1">D36-Summary!C$5</f>
        <v>6.3477374943570848E-3</v>
      </c>
      <c r="Q36" s="1">
        <f ca="1">E36-Summary!D$5</f>
        <v>0.10825935370757436</v>
      </c>
      <c r="R36" s="1">
        <f ca="1">F36-Summary!E$5</f>
        <v>9.9216727336791821E-2</v>
      </c>
      <c r="S36" s="1">
        <f ca="1">G36-Summary!F$5</f>
        <v>0.2366120514200967</v>
      </c>
      <c r="T36" s="1">
        <f t="shared" ca="1" si="2"/>
        <v>2.6827617005386134E-2</v>
      </c>
      <c r="U36" s="1">
        <f t="shared" ca="1" si="3"/>
        <v>0.45753947467098172</v>
      </c>
      <c r="V36" s="1">
        <f t="shared" ca="1" si="4"/>
        <v>0.41932237492263602</v>
      </c>
      <c r="X36" s="5">
        <f t="shared" ca="1" si="5"/>
        <v>6.3494364104486846E-3</v>
      </c>
      <c r="Y36" s="5">
        <f t="shared" ca="1" si="6"/>
        <v>2.6834797181042459E-2</v>
      </c>
    </row>
    <row r="37" spans="1:25" x14ac:dyDescent="0.25">
      <c r="A37">
        <v>20</v>
      </c>
      <c r="B37">
        <v>1755256436.2690001</v>
      </c>
      <c r="C37" s="1">
        <v>3.3294647545005901E-5</v>
      </c>
      <c r="D37" s="1">
        <v>6.4184963407994001E-3</v>
      </c>
      <c r="E37" s="1">
        <v>0.108010208103282</v>
      </c>
      <c r="F37" s="1">
        <v>9.8937231091242805E-2</v>
      </c>
      <c r="G37" s="1">
        <v>0.23576324465822299</v>
      </c>
      <c r="H37" s="1">
        <v>2.7224329857285599E-2</v>
      </c>
      <c r="I37" s="1">
        <v>0.45812996957969598</v>
      </c>
      <c r="J37" s="1">
        <v>0.41964654513755201</v>
      </c>
      <c r="L37" s="5">
        <f t="shared" si="0"/>
        <v>6.4107770719500929E-3</v>
      </c>
      <c r="M37" s="5">
        <f t="shared" si="1"/>
        <v>2.7191588244569475E-2</v>
      </c>
      <c r="O37" s="1">
        <f ca="1">C37-Summary!B$5</f>
        <v>3.944460709227145E-5</v>
      </c>
      <c r="P37" s="1">
        <f ca="1">D37-Summary!C$5</f>
        <v>6.4244905020091848E-3</v>
      </c>
      <c r="Q37" s="1">
        <f ca="1">E37-Summary!D$5</f>
        <v>0.10796305631523237</v>
      </c>
      <c r="R37" s="1">
        <f ca="1">F37-Summary!E$5</f>
        <v>9.8894892090993128E-2</v>
      </c>
      <c r="S37" s="1">
        <f ca="1">G37-Summary!F$5</f>
        <v>0.23565433354798668</v>
      </c>
      <c r="T37" s="1">
        <f t="shared" ca="1" si="2"/>
        <v>2.7262348225397498E-2</v>
      </c>
      <c r="U37" s="1">
        <f t="shared" ca="1" si="3"/>
        <v>0.45814161229183453</v>
      </c>
      <c r="V37" s="1">
        <f t="shared" ca="1" si="4"/>
        <v>0.41966082525214837</v>
      </c>
      <c r="X37" s="5">
        <f ca="1">P37-1/$R$1*$N$7/$N$6*O37</f>
        <v>6.4153453826205822E-3</v>
      </c>
      <c r="Y37" s="5">
        <f ca="1">X37/S37</f>
        <v>2.7223540878844966E-2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-7.8130741262638306E-6</v>
      </c>
      <c r="D40" s="1">
        <v>6.3571457105921596E-3</v>
      </c>
      <c r="E40" s="1">
        <v>0.10835986489416</v>
      </c>
      <c r="F40" s="1">
        <v>9.9341349030258402E-2</v>
      </c>
      <c r="G40" s="1">
        <v>0.236711433064624</v>
      </c>
      <c r="H40" s="1">
        <v>2.6856121801467899E-2</v>
      </c>
      <c r="I40" s="1">
        <v>0.45777436443584602</v>
      </c>
      <c r="J40" s="1">
        <v>0.419674933558639</v>
      </c>
      <c r="L40">
        <f>AVERAGE(L18:L37)</f>
        <v>6.3589571494920161E-3</v>
      </c>
      <c r="M40">
        <f t="shared" ref="M40:Y40" si="7">AVERAGE(M18:M37)</f>
        <v>2.686362891830214E-2</v>
      </c>
      <c r="O40">
        <f t="shared" ca="1" si="7"/>
        <v>-1.6631145789982816E-6</v>
      </c>
      <c r="P40">
        <f t="shared" ca="1" si="7"/>
        <v>6.36313987180194E-3</v>
      </c>
      <c r="Q40">
        <f t="shared" ca="1" si="7"/>
        <v>0.1083127131061101</v>
      </c>
      <c r="R40">
        <f t="shared" ca="1" si="7"/>
        <v>9.92990100300086E-2</v>
      </c>
      <c r="S40">
        <f t="shared" ca="1" si="7"/>
        <v>0.23660252195438805</v>
      </c>
      <c r="T40">
        <f t="shared" ca="1" si="7"/>
        <v>2.689381965597824E-2</v>
      </c>
      <c r="U40">
        <f t="shared" ca="1" si="7"/>
        <v>0.45778579829716171</v>
      </c>
      <c r="V40">
        <f t="shared" ca="1" si="7"/>
        <v>0.41968917100143577</v>
      </c>
      <c r="X40">
        <f t="shared" ca="1" si="7"/>
        <v>6.3635254601625045E-3</v>
      </c>
      <c r="Y40">
        <f t="shared" ca="1" si="7"/>
        <v>2.6895303595338649E-2</v>
      </c>
    </row>
    <row r="41" spans="1:25" x14ac:dyDescent="0.25">
      <c r="A41" t="s">
        <v>38</v>
      </c>
      <c r="B41" t="s">
        <v>42</v>
      </c>
      <c r="C41" s="1">
        <v>-300.24167520357503</v>
      </c>
      <c r="D41" s="1">
        <v>0.37428860447422102</v>
      </c>
      <c r="E41" s="1">
        <v>0.120212904709119</v>
      </c>
      <c r="F41" s="1">
        <v>0.119852842855439</v>
      </c>
      <c r="G41" s="1">
        <v>0.13591749577920401</v>
      </c>
      <c r="H41" s="1">
        <v>0.34938484769509698</v>
      </c>
      <c r="I41" s="1">
        <v>3.7582638908309103E-2</v>
      </c>
      <c r="J41" s="1">
        <v>3.5199951993758201E-2</v>
      </c>
      <c r="L41">
        <f>STDEV(L18:L37)/SQRT(COUNT(L18:L37))/L40</f>
        <v>3.4898247145693138E-3</v>
      </c>
      <c r="M41">
        <f t="shared" ref="M41:Y41" si="8">STDEV(M18:M37)/SQRT(COUNT(M18:M37))/M40</f>
        <v>3.1330995848418055E-3</v>
      </c>
      <c r="O41">
        <f t="shared" ca="1" si="8"/>
        <v>-14.104923940791132</v>
      </c>
      <c r="P41">
        <f t="shared" ca="1" si="8"/>
        <v>3.7393601970013173E-3</v>
      </c>
      <c r="Q41">
        <f t="shared" ca="1" si="8"/>
        <v>1.2026523700918276E-3</v>
      </c>
      <c r="R41">
        <f t="shared" ca="1" si="8"/>
        <v>1.1990394557577515E-3</v>
      </c>
      <c r="S41">
        <f t="shared" ca="1" si="8"/>
        <v>1.359800603082985E-3</v>
      </c>
      <c r="T41">
        <f t="shared" ca="1" si="8"/>
        <v>3.490570392482063E-3</v>
      </c>
      <c r="U41">
        <f t="shared" ca="1" si="8"/>
        <v>3.7600831053276351E-4</v>
      </c>
      <c r="V41">
        <f t="shared" ca="1" si="8"/>
        <v>3.5217577246692819E-4</v>
      </c>
      <c r="X41">
        <f t="shared" ca="1" si="8"/>
        <v>3.4873194046461439E-3</v>
      </c>
      <c r="Y41">
        <f t="shared" ca="1" si="8"/>
        <v>3.1307551773757853E-3</v>
      </c>
    </row>
    <row r="42" spans="1:25" x14ac:dyDescent="0.25">
      <c r="A42" t="s">
        <v>38</v>
      </c>
      <c r="B42" t="s">
        <v>41</v>
      </c>
      <c r="C42" s="1">
        <v>2.34581046415916E-5</v>
      </c>
      <c r="D42" s="1">
        <v>2.3794071964568202E-5</v>
      </c>
      <c r="E42" s="1">
        <v>1.3026254112814701E-4</v>
      </c>
      <c r="F42" s="1">
        <v>1.19063430943709E-4</v>
      </c>
      <c r="G42" s="1">
        <v>3.2173225204450601E-4</v>
      </c>
      <c r="H42" s="1">
        <v>9.38312202528686E-5</v>
      </c>
      <c r="I42" s="1">
        <v>1.7204368640073099E-4</v>
      </c>
      <c r="J42" s="1">
        <v>1.47725375142477E-4</v>
      </c>
    </row>
    <row r="43" spans="1:25" x14ac:dyDescent="0.25">
      <c r="A43" t="s">
        <v>38</v>
      </c>
      <c r="B43" t="s">
        <v>40</v>
      </c>
      <c r="C43" s="1">
        <v>-1342.7215908672099</v>
      </c>
      <c r="D43" s="1">
        <v>1.6738695256157801</v>
      </c>
      <c r="E43" s="1">
        <v>0.53760845340459096</v>
      </c>
      <c r="F43" s="1">
        <v>0.53599820784272401</v>
      </c>
      <c r="G43" s="1">
        <v>0.60784151978768397</v>
      </c>
      <c r="H43" s="1">
        <v>1.56249653950929</v>
      </c>
      <c r="I43" s="1">
        <v>0.168074670745615</v>
      </c>
      <c r="J43" s="1">
        <v>0.15741897092554499</v>
      </c>
    </row>
    <row r="44" spans="1:25" x14ac:dyDescent="0.25">
      <c r="A44" t="s">
        <v>38</v>
      </c>
      <c r="B44" t="s">
        <v>39</v>
      </c>
      <c r="C44" s="1">
        <v>1.04907833203804E-4</v>
      </c>
      <c r="D44" s="1">
        <v>1.06410324748593E-4</v>
      </c>
      <c r="E44" s="1">
        <v>5.8255179376879901E-4</v>
      </c>
      <c r="F44" s="1">
        <v>5.3246785044897005E-4</v>
      </c>
      <c r="G44" s="1">
        <v>1.43883037225122E-3</v>
      </c>
      <c r="H44" s="1">
        <v>4.1962597379433799E-4</v>
      </c>
      <c r="I44" s="1">
        <v>7.6940275578338095E-4</v>
      </c>
      <c r="J44" s="1">
        <v>6.6064796164047601E-4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8A24B-DE9C-41C9-BE07-8897BD666602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0.99176351845727484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1.0273846333211081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1.008140880689089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1.0056442043596756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1755258807.273</v>
      </c>
      <c r="C18" s="1">
        <v>7.6901085309812696E-5</v>
      </c>
      <c r="D18" s="1">
        <v>6.2027733168602802E-3</v>
      </c>
      <c r="E18" s="1">
        <v>0.108776336086712</v>
      </c>
      <c r="F18" s="1">
        <v>9.9869768468195397E-2</v>
      </c>
      <c r="G18" s="1">
        <v>0.237736529116339</v>
      </c>
      <c r="H18" s="1">
        <v>2.6090955983566401E-2</v>
      </c>
      <c r="I18" s="1">
        <v>0.457549946114849</v>
      </c>
      <c r="J18" s="1">
        <v>0.420085919649827</v>
      </c>
      <c r="L18" s="5">
        <f>D18-1/$R$1*$N$7/$N$6*C18</f>
        <v>6.1849334637647038E-3</v>
      </c>
      <c r="M18" s="5">
        <f>L18/G18</f>
        <v>2.6015915546314879E-2</v>
      </c>
      <c r="O18" s="1">
        <f ca="1">C18-Summary!B$5</f>
        <v>8.3051044857078245E-5</v>
      </c>
      <c r="P18" s="1">
        <f ca="1">D18-Summary!C$5</f>
        <v>6.2087674780700649E-3</v>
      </c>
      <c r="Q18" s="1">
        <f ca="1">E18-Summary!D$5</f>
        <v>0.10872918429866237</v>
      </c>
      <c r="R18" s="1">
        <f ca="1">F18-Summary!E$5</f>
        <v>9.9827429467945719E-2</v>
      </c>
      <c r="S18" s="1">
        <f ca="1">G18-Summary!F$5</f>
        <v>0.23762761800610269</v>
      </c>
      <c r="T18" s="1">
        <f ca="1">P18/S18</f>
        <v>2.6128139187552742E-2</v>
      </c>
      <c r="U18" s="1">
        <f ca="1">Q18/S18</f>
        <v>0.45756122630438528</v>
      </c>
      <c r="V18" s="1">
        <f ca="1">R18/S18</f>
        <v>0.42010028255798942</v>
      </c>
      <c r="X18" s="5">
        <f ca="1">P18-1/$R$1*$N$7/$N$6*O18</f>
        <v>6.1895009302220683E-3</v>
      </c>
      <c r="Y18" s="5">
        <f ca="1">X18/S18</f>
        <v>2.6047060447591204E-2</v>
      </c>
    </row>
    <row r="19" spans="1:25" x14ac:dyDescent="0.25">
      <c r="A19">
        <v>2</v>
      </c>
      <c r="B19">
        <v>1755258813.2709999</v>
      </c>
      <c r="C19" s="1">
        <v>-9.6153576446517702E-5</v>
      </c>
      <c r="D19" s="1">
        <v>6.3216326056974598E-3</v>
      </c>
      <c r="E19" s="1">
        <v>0.10701564494496101</v>
      </c>
      <c r="F19" s="1">
        <v>9.8147209262891402E-2</v>
      </c>
      <c r="G19" s="1">
        <v>0.23383081863601801</v>
      </c>
      <c r="H19" s="1">
        <v>2.7035070238272198E-2</v>
      </c>
      <c r="I19" s="1">
        <v>0.45766270489580702</v>
      </c>
      <c r="J19" s="1">
        <v>0.41973598619464803</v>
      </c>
      <c r="L19" s="5">
        <f t="shared" ref="L19:L37" si="0">D19-1/$R$1*$N$7/$N$6*C19</f>
        <v>6.3439387366383878E-3</v>
      </c>
      <c r="M19" s="5">
        <f t="shared" ref="M19:M37" si="1">L19/G19</f>
        <v>2.7130464554004696E-2</v>
      </c>
      <c r="O19" s="1">
        <f ca="1">C19-Summary!B$5</f>
        <v>-9.0003616899252153E-5</v>
      </c>
      <c r="P19" s="1">
        <f ca="1">D19-Summary!C$5</f>
        <v>6.3276267669072446E-3</v>
      </c>
      <c r="Q19" s="1">
        <f ca="1">E19-Summary!D$5</f>
        <v>0.10696849315691137</v>
      </c>
      <c r="R19" s="1">
        <f ca="1">F19-Summary!E$5</f>
        <v>9.8104870262641725E-2</v>
      </c>
      <c r="S19" s="1">
        <f ca="1">G19-Summary!F$5</f>
        <v>0.2337219075257817</v>
      </c>
      <c r="T19" s="1">
        <f t="shared" ref="T19:T37" ca="1" si="2">P19/S19</f>
        <v>2.707331475210234E-2</v>
      </c>
      <c r="U19" s="1">
        <f t="shared" ref="U19:U37" ca="1" si="3">Q19/S19</f>
        <v>0.45767422613180475</v>
      </c>
      <c r="V19" s="1">
        <f t="shared" ref="V19:V37" ca="1" si="4">R19/S19</f>
        <v>0.41975042605631585</v>
      </c>
      <c r="X19" s="5">
        <f t="shared" ref="X19:X36" ca="1" si="5">P19-1/$R$1*$N$7/$N$6*O19</f>
        <v>6.3485062030957514E-3</v>
      </c>
      <c r="Y19" s="5">
        <f t="shared" ref="Y19:Y36" ca="1" si="6">X19/S19</f>
        <v>2.7162649279659213E-2</v>
      </c>
    </row>
    <row r="20" spans="1:25" x14ac:dyDescent="0.25">
      <c r="A20">
        <v>3</v>
      </c>
      <c r="B20">
        <v>1755258820.273</v>
      </c>
      <c r="C20" s="1">
        <v>1.8168404422117001E-4</v>
      </c>
      <c r="D20" s="1">
        <v>5.9781964519270703E-3</v>
      </c>
      <c r="E20" s="1">
        <v>0.105921897858058</v>
      </c>
      <c r="F20" s="1">
        <v>9.7028337101024098E-2</v>
      </c>
      <c r="G20" s="1">
        <v>0.23151085237695199</v>
      </c>
      <c r="H20" s="1">
        <v>2.5822532250856199E-2</v>
      </c>
      <c r="I20" s="1">
        <v>0.45752454699442402</v>
      </c>
      <c r="J20" s="1">
        <v>0.419109238745489</v>
      </c>
      <c r="L20" s="5">
        <f t="shared" si="0"/>
        <v>5.9360485856692936E-3</v>
      </c>
      <c r="M20" s="5">
        <f t="shared" si="1"/>
        <v>2.5640476568260673E-2</v>
      </c>
      <c r="O20" s="1">
        <f ca="1">C20-Summary!B$5</f>
        <v>1.8783400376843555E-4</v>
      </c>
      <c r="P20" s="1">
        <f ca="1">D20-Summary!C$5</f>
        <v>5.984190613136855E-3</v>
      </c>
      <c r="Q20" s="1">
        <f ca="1">E20-Summary!D$5</f>
        <v>0.10587474607000837</v>
      </c>
      <c r="R20" s="1">
        <f ca="1">F20-Summary!E$5</f>
        <v>9.698599810077442E-2</v>
      </c>
      <c r="S20" s="1">
        <f ca="1">G20-Summary!F$5</f>
        <v>0.23140194126671568</v>
      </c>
      <c r="T20" s="1">
        <f t="shared" ca="1" si="2"/>
        <v>2.5860589502312906E-2</v>
      </c>
      <c r="U20" s="1">
        <f t="shared" ca="1" si="3"/>
        <v>0.45753611871378519</v>
      </c>
      <c r="V20" s="1">
        <f t="shared" ca="1" si="4"/>
        <v>0.41912352839334049</v>
      </c>
      <c r="X20" s="5">
        <f t="shared" ca="1" si="5"/>
        <v>5.9406160521266582E-3</v>
      </c>
      <c r="Y20" s="5">
        <f t="shared" ca="1" si="6"/>
        <v>2.5672282693944466E-2</v>
      </c>
    </row>
    <row r="21" spans="1:25" x14ac:dyDescent="0.25">
      <c r="A21">
        <v>4</v>
      </c>
      <c r="B21">
        <v>1755258826.27</v>
      </c>
      <c r="C21" s="1">
        <v>1.1151565517375601E-4</v>
      </c>
      <c r="D21" s="1">
        <v>6.4021281344210203E-3</v>
      </c>
      <c r="E21" s="1">
        <v>0.106836462513656</v>
      </c>
      <c r="F21" s="1">
        <v>9.8097894341842407E-2</v>
      </c>
      <c r="G21" s="1">
        <v>0.233488659012657</v>
      </c>
      <c r="H21" s="1">
        <v>2.7419439391589299E-2</v>
      </c>
      <c r="I21" s="1">
        <v>0.45756596044292103</v>
      </c>
      <c r="J21" s="1">
        <v>0.42013986784910301</v>
      </c>
      <c r="L21" s="5">
        <f t="shared" si="0"/>
        <v>6.3762582406719018E-3</v>
      </c>
      <c r="M21" s="5">
        <f t="shared" si="1"/>
        <v>2.7308642174034913E-2</v>
      </c>
      <c r="O21" s="1">
        <f ca="1">C21-Summary!B$5</f>
        <v>1.1766561472102156E-4</v>
      </c>
      <c r="P21" s="1">
        <f ca="1">D21-Summary!C$5</f>
        <v>6.408122295630805E-3</v>
      </c>
      <c r="Q21" s="1">
        <f ca="1">E21-Summary!D$5</f>
        <v>0.10678931072560637</v>
      </c>
      <c r="R21" s="1">
        <f ca="1">F21-Summary!E$5</f>
        <v>9.8055555341592729E-2</v>
      </c>
      <c r="S21" s="1">
        <f ca="1">G21-Summary!F$5</f>
        <v>0.23337974790242069</v>
      </c>
      <c r="T21" s="1">
        <f t="shared" ca="1" si="2"/>
        <v>2.7457919349155049E-2</v>
      </c>
      <c r="U21" s="1">
        <f t="shared" ca="1" si="3"/>
        <v>0.45757745342263567</v>
      </c>
      <c r="V21" s="1">
        <f t="shared" ca="1" si="4"/>
        <v>0.4201545173602258</v>
      </c>
      <c r="X21" s="5">
        <f t="shared" ca="1" si="5"/>
        <v>6.3808257071292663E-3</v>
      </c>
      <c r="Y21" s="5">
        <f t="shared" ca="1" si="6"/>
        <v>2.7340957235917392E-2</v>
      </c>
    </row>
    <row r="22" spans="1:25" x14ac:dyDescent="0.25">
      <c r="A22">
        <v>5</v>
      </c>
      <c r="B22">
        <v>1755258832.273</v>
      </c>
      <c r="C22" s="1">
        <v>8.9062823027982404E-5</v>
      </c>
      <c r="D22" s="1">
        <v>6.2074525455046497E-3</v>
      </c>
      <c r="E22" s="1">
        <v>0.10832721885753201</v>
      </c>
      <c r="F22" s="1">
        <v>9.9392693931306703E-2</v>
      </c>
      <c r="G22" s="1">
        <v>0.23642425795270899</v>
      </c>
      <c r="H22" s="1">
        <v>2.6255565309826499E-2</v>
      </c>
      <c r="I22" s="1">
        <v>0.458189949692896</v>
      </c>
      <c r="J22" s="1">
        <v>0.42039972882641902</v>
      </c>
      <c r="L22" s="5">
        <f t="shared" si="0"/>
        <v>6.1867913588296445E-3</v>
      </c>
      <c r="M22" s="5">
        <f t="shared" si="1"/>
        <v>2.6168175010481215E-2</v>
      </c>
      <c r="O22" s="1">
        <f ca="1">C22-Summary!B$5</f>
        <v>9.5212782575247954E-5</v>
      </c>
      <c r="P22" s="1">
        <f ca="1">D22-Summary!C$5</f>
        <v>6.2134467067144344E-3</v>
      </c>
      <c r="Q22" s="1">
        <f ca="1">E22-Summary!D$5</f>
        <v>0.10828006706948237</v>
      </c>
      <c r="R22" s="1">
        <f ca="1">F22-Summary!E$5</f>
        <v>9.9350354931057025E-2</v>
      </c>
      <c r="S22" s="1">
        <f ca="1">G22-Summary!F$5</f>
        <v>0.23631534684247268</v>
      </c>
      <c r="T22" s="1">
        <f t="shared" ca="1" si="2"/>
        <v>2.6293030857857509E-2</v>
      </c>
      <c r="U22" s="1">
        <f t="shared" ca="1" si="3"/>
        <v>0.45820158748158507</v>
      </c>
      <c r="V22" s="1">
        <f t="shared" ca="1" si="4"/>
        <v>0.42041431611838465</v>
      </c>
      <c r="X22" s="5">
        <f t="shared" ca="1" si="5"/>
        <v>6.191358825287009E-3</v>
      </c>
      <c r="Y22" s="5">
        <f t="shared" ca="1" si="6"/>
        <v>2.6199563033094741E-2</v>
      </c>
    </row>
    <row r="23" spans="1:25" x14ac:dyDescent="0.25">
      <c r="A23">
        <v>6</v>
      </c>
      <c r="B23">
        <v>1755258838.2720001</v>
      </c>
      <c r="C23" s="1">
        <v>3.7610340322281797E-5</v>
      </c>
      <c r="D23" s="1">
        <v>6.3656235339109102E-3</v>
      </c>
      <c r="E23" s="1">
        <v>0.109006626173178</v>
      </c>
      <c r="F23" s="1">
        <v>0.10003378255845401</v>
      </c>
      <c r="G23" s="1">
        <v>0.23849165028612501</v>
      </c>
      <c r="H23" s="1">
        <v>2.6691179864258899E-2</v>
      </c>
      <c r="I23" s="1">
        <v>0.45706684507570799</v>
      </c>
      <c r="J23" s="1">
        <v>0.41944354210489398</v>
      </c>
      <c r="L23" s="5">
        <f t="shared" si="0"/>
        <v>6.3568985212076306E-3</v>
      </c>
      <c r="M23" s="5">
        <f t="shared" si="1"/>
        <v>2.6654595720986812E-2</v>
      </c>
      <c r="O23" s="1">
        <f ca="1">C23-Summary!B$5</f>
        <v>4.3760299869547346E-5</v>
      </c>
      <c r="P23" s="1">
        <f ca="1">D23-Summary!C$5</f>
        <v>6.3716176951206949E-3</v>
      </c>
      <c r="Q23" s="1">
        <f ca="1">E23-Summary!D$5</f>
        <v>0.10895947438512836</v>
      </c>
      <c r="R23" s="1">
        <f ca="1">F23-Summary!E$5</f>
        <v>9.9991443558204329E-2</v>
      </c>
      <c r="S23" s="1">
        <f ca="1">G23-Summary!F$5</f>
        <v>0.2383827391758887</v>
      </c>
      <c r="T23" s="1">
        <f t="shared" ca="1" si="2"/>
        <v>2.6728519510883925E-2</v>
      </c>
      <c r="U23" s="1">
        <f t="shared" ca="1" si="3"/>
        <v>0.45707786881638912</v>
      </c>
      <c r="V23" s="1">
        <f t="shared" ca="1" si="4"/>
        <v>0.41945756602967166</v>
      </c>
      <c r="X23" s="5">
        <f t="shared" ca="1" si="5"/>
        <v>6.3614659876649942E-3</v>
      </c>
      <c r="Y23" s="5">
        <f t="shared" ca="1" si="6"/>
        <v>2.6685933762054977E-2</v>
      </c>
    </row>
    <row r="24" spans="1:25" x14ac:dyDescent="0.25">
      <c r="A24">
        <v>7</v>
      </c>
      <c r="B24">
        <v>1755258844.2739999</v>
      </c>
      <c r="C24" s="1">
        <v>-2.0371282026956301E-4</v>
      </c>
      <c r="D24" s="1">
        <v>6.2664127290011301E-3</v>
      </c>
      <c r="E24" s="1">
        <v>0.10730260146802401</v>
      </c>
      <c r="F24" s="1">
        <v>9.8033788445782893E-2</v>
      </c>
      <c r="G24" s="1">
        <v>0.23424197267198299</v>
      </c>
      <c r="H24" s="1">
        <v>2.6751878228826999E-2</v>
      </c>
      <c r="I24" s="1">
        <v>0.45808443398948001</v>
      </c>
      <c r="J24" s="1">
        <v>0.41851503950175001</v>
      </c>
      <c r="L24" s="5">
        <f t="shared" si="0"/>
        <v>6.3136709279284064E-3</v>
      </c>
      <c r="M24" s="5">
        <f t="shared" si="1"/>
        <v>2.6953627720552265E-2</v>
      </c>
      <c r="O24" s="1">
        <f ca="1">C24-Summary!B$5</f>
        <v>-1.9756286072229745E-4</v>
      </c>
      <c r="P24" s="1">
        <f ca="1">D24-Summary!C$5</f>
        <v>6.2724068902109149E-3</v>
      </c>
      <c r="Q24" s="1">
        <f ca="1">E24-Summary!D$5</f>
        <v>0.10725544967997437</v>
      </c>
      <c r="R24" s="1">
        <f ca="1">F24-Summary!E$5</f>
        <v>9.7991449445533216E-2</v>
      </c>
      <c r="S24" s="1">
        <f ca="1">G24-Summary!F$5</f>
        <v>0.23413306156174668</v>
      </c>
      <c r="T24" s="1">
        <f t="shared" ca="1" si="2"/>
        <v>2.6789923850872834E-2</v>
      </c>
      <c r="U24" s="1">
        <f t="shared" ca="1" si="3"/>
        <v>0.45809613116808134</v>
      </c>
      <c r="V24" s="1">
        <f t="shared" ca="1" si="4"/>
        <v>0.41852888606118727</v>
      </c>
      <c r="X24" s="5">
        <f t="shared" ca="1" si="5"/>
        <v>6.31823839438577E-3</v>
      </c>
      <c r="Y24" s="5">
        <f t="shared" ca="1" si="6"/>
        <v>2.6985673668814578E-2</v>
      </c>
    </row>
    <row r="25" spans="1:25" x14ac:dyDescent="0.25">
      <c r="A25">
        <v>8</v>
      </c>
      <c r="B25">
        <v>1755258851.2709999</v>
      </c>
      <c r="C25" s="1">
        <v>-1.20472343001323E-4</v>
      </c>
      <c r="D25" s="1">
        <v>6.1541106552335002E-3</v>
      </c>
      <c r="E25" s="1">
        <v>0.108407860221875</v>
      </c>
      <c r="F25" s="1">
        <v>9.95112013187789E-2</v>
      </c>
      <c r="G25" s="1">
        <v>0.237155114435918</v>
      </c>
      <c r="H25" s="1">
        <v>2.5949727754643801E-2</v>
      </c>
      <c r="I25" s="1">
        <v>0.45711795201940802</v>
      </c>
      <c r="J25" s="1">
        <v>0.419603859505496</v>
      </c>
      <c r="L25" s="5">
        <f t="shared" si="0"/>
        <v>6.1820583609461686E-3</v>
      </c>
      <c r="M25" s="5">
        <f t="shared" si="1"/>
        <v>2.6067573434586971E-2</v>
      </c>
      <c r="O25" s="1">
        <f ca="1">C25-Summary!B$5</f>
        <v>-1.1432238345405745E-4</v>
      </c>
      <c r="P25" s="1">
        <f ca="1">D25-Summary!C$5</f>
        <v>6.160104816443285E-3</v>
      </c>
      <c r="Q25" s="1">
        <f ca="1">E25-Summary!D$5</f>
        <v>0.10836070843382536</v>
      </c>
      <c r="R25" s="1">
        <f ca="1">F25-Summary!E$5</f>
        <v>9.9468862318529222E-2</v>
      </c>
      <c r="S25" s="1">
        <f ca="1">G25-Summary!F$5</f>
        <v>0.23704620332568169</v>
      </c>
      <c r="T25" s="1">
        <f t="shared" ca="1" si="2"/>
        <v>2.5986937272223742E-2</v>
      </c>
      <c r="U25" s="1">
        <f t="shared" ca="1" si="3"/>
        <v>0.45712906139630005</v>
      </c>
      <c r="V25" s="1">
        <f t="shared" ca="1" si="4"/>
        <v>0.41961803615925169</v>
      </c>
      <c r="X25" s="5">
        <f t="shared" ca="1" si="5"/>
        <v>6.1866258274035331E-3</v>
      </c>
      <c r="Y25" s="5">
        <f t="shared" ca="1" si="6"/>
        <v>2.6098818460735376E-2</v>
      </c>
    </row>
    <row r="26" spans="1:25" x14ac:dyDescent="0.25">
      <c r="A26">
        <v>9</v>
      </c>
      <c r="B26">
        <v>1755258857.2709999</v>
      </c>
      <c r="C26" s="1">
        <v>-1.14860373079855E-4</v>
      </c>
      <c r="D26" s="1">
        <v>6.2579896297997699E-3</v>
      </c>
      <c r="E26" s="1">
        <v>0.11028614976368201</v>
      </c>
      <c r="F26" s="1">
        <v>0.100940278848749</v>
      </c>
      <c r="G26" s="1">
        <v>0.240822977481227</v>
      </c>
      <c r="H26" s="1">
        <v>2.59858494204009E-2</v>
      </c>
      <c r="I26" s="1">
        <v>0.457955262064971</v>
      </c>
      <c r="J26" s="1">
        <v>0.41914720889379498</v>
      </c>
      <c r="L26" s="5">
        <f t="shared" si="0"/>
        <v>6.284635445967285E-3</v>
      </c>
      <c r="M26" s="5">
        <f t="shared" si="1"/>
        <v>2.6096494245268581E-2</v>
      </c>
      <c r="O26" s="1">
        <f ca="1">C26-Summary!B$5</f>
        <v>-1.0871041353258945E-4</v>
      </c>
      <c r="P26" s="1">
        <f ca="1">D26-Summary!C$5</f>
        <v>6.2639837910095546E-3</v>
      </c>
      <c r="Q26" s="1">
        <f ca="1">E26-Summary!D$5</f>
        <v>0.11023899797563237</v>
      </c>
      <c r="R26" s="1">
        <f ca="1">F26-Summary!E$5</f>
        <v>0.10089793984849932</v>
      </c>
      <c r="S26" s="1">
        <f ca="1">G26-Summary!F$5</f>
        <v>0.24071406637099069</v>
      </c>
      <c r="T26" s="1">
        <f t="shared" ca="1" si="2"/>
        <v>2.6022508303920413E-2</v>
      </c>
      <c r="U26" s="1">
        <f t="shared" ca="1" si="3"/>
        <v>0.45796658100458093</v>
      </c>
      <c r="V26" s="1">
        <f t="shared" ca="1" si="4"/>
        <v>0.41916096292019139</v>
      </c>
      <c r="X26" s="5">
        <f t="shared" ca="1" si="5"/>
        <v>6.2892029124246495E-3</v>
      </c>
      <c r="Y26" s="5">
        <f t="shared" ca="1" si="6"/>
        <v>2.6127276262832407E-2</v>
      </c>
    </row>
    <row r="27" spans="1:25" x14ac:dyDescent="0.25">
      <c r="A27">
        <v>10</v>
      </c>
      <c r="B27">
        <v>1755258863.2709999</v>
      </c>
      <c r="C27" s="1">
        <v>9.1869399144290601E-5</v>
      </c>
      <c r="D27" s="1">
        <v>6.3300562485492E-3</v>
      </c>
      <c r="E27" s="1">
        <v>0.108696246943688</v>
      </c>
      <c r="F27" s="1">
        <v>9.9727512148476097E-2</v>
      </c>
      <c r="G27" s="1">
        <v>0.23792366654147801</v>
      </c>
      <c r="H27" s="1">
        <v>2.6605408114983201E-2</v>
      </c>
      <c r="I27" s="1">
        <v>0.45685344599688499</v>
      </c>
      <c r="J27" s="1">
        <v>0.41915759620781601</v>
      </c>
      <c r="L27" s="5">
        <f t="shared" si="0"/>
        <v>6.3087439799627398E-3</v>
      </c>
      <c r="M27" s="5">
        <f t="shared" si="1"/>
        <v>2.6515832038352165E-2</v>
      </c>
      <c r="O27" s="1">
        <f ca="1">C27-Summary!B$5</f>
        <v>9.8019358691556151E-5</v>
      </c>
      <c r="P27" s="1">
        <f ca="1">D27-Summary!C$5</f>
        <v>6.3360504097589847E-3</v>
      </c>
      <c r="Q27" s="1">
        <f ca="1">E27-Summary!D$5</f>
        <v>0.10864909515563836</v>
      </c>
      <c r="R27" s="1">
        <f ca="1">F27-Summary!E$5</f>
        <v>9.9685173148226419E-2</v>
      </c>
      <c r="S27" s="1">
        <f ca="1">G27-Summary!F$5</f>
        <v>0.2378147554312417</v>
      </c>
      <c r="T27" s="1">
        <f t="shared" ca="1" si="2"/>
        <v>2.6642797661017709E-2</v>
      </c>
      <c r="U27" s="1">
        <f t="shared" ca="1" si="3"/>
        <v>0.45686439833650938</v>
      </c>
      <c r="V27" s="1">
        <f t="shared" ca="1" si="4"/>
        <v>0.41917152267302416</v>
      </c>
      <c r="X27" s="5">
        <f t="shared" ca="1" si="5"/>
        <v>6.3133114464201043E-3</v>
      </c>
      <c r="Y27" s="5">
        <f t="shared" ca="1" si="6"/>
        <v>2.6547181376411454E-2</v>
      </c>
    </row>
    <row r="28" spans="1:25" x14ac:dyDescent="0.25">
      <c r="A28">
        <v>11</v>
      </c>
      <c r="B28">
        <v>1755258869.2709999</v>
      </c>
      <c r="C28" s="1">
        <v>-7.7446425606964402E-5</v>
      </c>
      <c r="D28" s="1">
        <v>6.1232298271199402E-3</v>
      </c>
      <c r="E28" s="1">
        <v>0.108443004957068</v>
      </c>
      <c r="F28" s="1">
        <v>9.9169541712354398E-2</v>
      </c>
      <c r="G28" s="1">
        <v>0.23690648459792801</v>
      </c>
      <c r="H28" s="1">
        <v>2.5846611322236E-2</v>
      </c>
      <c r="I28" s="1">
        <v>0.457746039079997</v>
      </c>
      <c r="J28" s="1">
        <v>0.41860205675949502</v>
      </c>
      <c r="L28" s="5">
        <f t="shared" si="0"/>
        <v>6.1411961906639593E-3</v>
      </c>
      <c r="M28" s="5">
        <f t="shared" si="1"/>
        <v>2.5922448687238975E-2</v>
      </c>
      <c r="O28" s="1">
        <f ca="1">C28-Summary!B$5</f>
        <v>-7.1296466059698853E-5</v>
      </c>
      <c r="P28" s="1">
        <f ca="1">D28-Summary!C$5</f>
        <v>6.129223988329725E-3</v>
      </c>
      <c r="Q28" s="1">
        <f ca="1">E28-Summary!D$5</f>
        <v>0.10839585316901837</v>
      </c>
      <c r="R28" s="1">
        <f ca="1">F28-Summary!E$5</f>
        <v>9.912720271210472E-2</v>
      </c>
      <c r="S28" s="1">
        <f ca="1">G28-Summary!F$5</f>
        <v>0.2367975734876917</v>
      </c>
      <c r="T28" s="1">
        <f t="shared" ca="1" si="2"/>
        <v>2.5883812481922713E-2</v>
      </c>
      <c r="U28" s="1">
        <f t="shared" ca="1" si="3"/>
        <v>0.45775744899958859</v>
      </c>
      <c r="V28" s="1">
        <f t="shared" ca="1" si="4"/>
        <v>0.41861578753575007</v>
      </c>
      <c r="X28" s="5">
        <f t="shared" ca="1" si="5"/>
        <v>6.1457636571213238E-3</v>
      </c>
      <c r="Y28" s="5">
        <f t="shared" ca="1" si="6"/>
        <v>2.5953659771943437E-2</v>
      </c>
    </row>
    <row r="29" spans="1:25" x14ac:dyDescent="0.25">
      <c r="A29">
        <v>12</v>
      </c>
      <c r="B29">
        <v>1755258875.27</v>
      </c>
      <c r="C29" s="1">
        <v>-1.6630223752832501E-4</v>
      </c>
      <c r="D29" s="1">
        <v>6.1765700467932101E-3</v>
      </c>
      <c r="E29" s="1">
        <v>0.10781831220111</v>
      </c>
      <c r="F29" s="1">
        <v>9.88862272108572E-2</v>
      </c>
      <c r="G29" s="1">
        <v>0.23564187926633001</v>
      </c>
      <c r="H29" s="1">
        <v>2.6211682176461599E-2</v>
      </c>
      <c r="I29" s="1">
        <v>0.45755157163405002</v>
      </c>
      <c r="J29" s="1">
        <v>0.41964623401722401</v>
      </c>
      <c r="L29" s="5">
        <f t="shared" si="0"/>
        <v>6.2151495736622849E-3</v>
      </c>
      <c r="M29" s="5">
        <f t="shared" si="1"/>
        <v>2.6375403188147739E-2</v>
      </c>
      <c r="O29" s="1">
        <f ca="1">C29-Summary!B$5</f>
        <v>-1.6015227798105944E-4</v>
      </c>
      <c r="P29" s="1">
        <f ca="1">D29-Summary!C$5</f>
        <v>6.1825642080029948E-3</v>
      </c>
      <c r="Q29" s="1">
        <f ca="1">E29-Summary!D$5</f>
        <v>0.10777116041306037</v>
      </c>
      <c r="R29" s="1">
        <f ca="1">F29-Summary!E$5</f>
        <v>9.8843888210607522E-2</v>
      </c>
      <c r="S29" s="1">
        <f ca="1">G29-Summary!F$5</f>
        <v>0.2355329681560937</v>
      </c>
      <c r="T29" s="1">
        <f t="shared" ca="1" si="2"/>
        <v>2.6249251883522531E-2</v>
      </c>
      <c r="U29" s="1">
        <f t="shared" ca="1" si="3"/>
        <v>0.45756295289259752</v>
      </c>
      <c r="V29" s="1">
        <f t="shared" ca="1" si="4"/>
        <v>0.41966052134621407</v>
      </c>
      <c r="X29" s="5">
        <f t="shared" ca="1" si="5"/>
        <v>6.2197170401196494E-3</v>
      </c>
      <c r="Y29" s="5">
        <f t="shared" ca="1" si="6"/>
        <v>2.6406991296427276E-2</v>
      </c>
    </row>
    <row r="30" spans="1:25" x14ac:dyDescent="0.25">
      <c r="A30">
        <v>13</v>
      </c>
      <c r="B30">
        <v>1755258881.2750001</v>
      </c>
      <c r="C30" s="1">
        <v>1.8901010893598199E-5</v>
      </c>
      <c r="D30" s="1">
        <v>6.0848640848680698E-3</v>
      </c>
      <c r="E30" s="1">
        <v>0.107115315744147</v>
      </c>
      <c r="F30" s="1">
        <v>9.82290772030079E-2</v>
      </c>
      <c r="G30" s="1">
        <v>0.23435008470723401</v>
      </c>
      <c r="H30" s="1">
        <v>2.59648469616287E-2</v>
      </c>
      <c r="I30" s="1">
        <v>0.45707393653372302</v>
      </c>
      <c r="J30" s="1">
        <v>0.41915528780679601</v>
      </c>
      <c r="L30" s="5">
        <f t="shared" si="0"/>
        <v>6.0804793449604176E-3</v>
      </c>
      <c r="M30" s="5">
        <f t="shared" si="1"/>
        <v>2.5946136749028976E-2</v>
      </c>
      <c r="O30" s="1">
        <f ca="1">C30-Summary!B$5</f>
        <v>2.5050970440863748E-5</v>
      </c>
      <c r="P30" s="1">
        <f ca="1">D30-Summary!C$5</f>
        <v>6.0908582460778545E-3</v>
      </c>
      <c r="Q30" s="1">
        <f ca="1">E30-Summary!D$5</f>
        <v>0.10706816395609736</v>
      </c>
      <c r="R30" s="1">
        <f ca="1">F30-Summary!E$5</f>
        <v>9.8186738202758223E-2</v>
      </c>
      <c r="S30" s="1">
        <f ca="1">G30-Summary!F$5</f>
        <v>0.2342411735969977</v>
      </c>
      <c r="T30" s="1">
        <f t="shared" ca="1" si="2"/>
        <v>2.6002509091578092E-2</v>
      </c>
      <c r="U30" s="1">
        <f t="shared" ca="1" si="3"/>
        <v>0.45708515847988251</v>
      </c>
      <c r="V30" s="1">
        <f t="shared" ca="1" si="4"/>
        <v>0.41916942566076987</v>
      </c>
      <c r="X30" s="5">
        <f t="shared" ca="1" si="5"/>
        <v>6.0850468114177821E-3</v>
      </c>
      <c r="Y30" s="5">
        <f t="shared" ca="1" si="6"/>
        <v>2.5977699470917333E-2</v>
      </c>
    </row>
    <row r="31" spans="1:25" x14ac:dyDescent="0.25">
      <c r="A31">
        <v>14</v>
      </c>
      <c r="B31">
        <v>1755258888.2739999</v>
      </c>
      <c r="C31" s="1">
        <v>7.8772112138587205E-5</v>
      </c>
      <c r="D31" s="1">
        <v>6.1073218991678198E-3</v>
      </c>
      <c r="E31" s="1">
        <v>0.10496692808567901</v>
      </c>
      <c r="F31" s="1">
        <v>9.6084887674145705E-2</v>
      </c>
      <c r="G31" s="1">
        <v>0.22955238000192599</v>
      </c>
      <c r="H31" s="1">
        <v>2.66053521166566E-2</v>
      </c>
      <c r="I31" s="1">
        <v>0.45726787099658101</v>
      </c>
      <c r="J31" s="1">
        <v>0.418575000935905</v>
      </c>
      <c r="L31" s="5">
        <f t="shared" si="0"/>
        <v>6.0890479970126142E-3</v>
      </c>
      <c r="M31" s="5">
        <f t="shared" si="1"/>
        <v>2.6525745439718491E-2</v>
      </c>
      <c r="O31" s="1">
        <f ca="1">C31-Summary!B$5</f>
        <v>8.4922071685852754E-5</v>
      </c>
      <c r="P31" s="1">
        <f ca="1">D31-Summary!C$5</f>
        <v>6.1133160603776045E-3</v>
      </c>
      <c r="Q31" s="1">
        <f ca="1">E31-Summary!D$5</f>
        <v>0.10491977629762937</v>
      </c>
      <c r="R31" s="1">
        <f ca="1">F31-Summary!E$5</f>
        <v>9.6042548673896028E-2</v>
      </c>
      <c r="S31" s="1">
        <f ca="1">G31-Summary!F$5</f>
        <v>0.22944346889168968</v>
      </c>
      <c r="T31" s="1">
        <f t="shared" ca="1" si="2"/>
        <v>2.6644105800472516E-2</v>
      </c>
      <c r="U31" s="1">
        <f t="shared" ca="1" si="3"/>
        <v>0.45727941965154584</v>
      </c>
      <c r="V31" s="1">
        <f t="shared" ca="1" si="4"/>
        <v>0.41858915896722931</v>
      </c>
      <c r="X31" s="5">
        <f t="shared" ca="1" si="5"/>
        <v>6.0936154634699778E-3</v>
      </c>
      <c r="Y31" s="5">
        <f t="shared" ca="1" si="6"/>
        <v>2.6558243269702787E-2</v>
      </c>
    </row>
    <row r="32" spans="1:25" x14ac:dyDescent="0.25">
      <c r="A32">
        <v>15</v>
      </c>
      <c r="B32">
        <v>1755258894.273</v>
      </c>
      <c r="C32" s="1">
        <v>-7.3704952933570795E-5</v>
      </c>
      <c r="D32" s="1">
        <v>5.8949288646097803E-3</v>
      </c>
      <c r="E32" s="1">
        <v>0.10203404679938199</v>
      </c>
      <c r="F32" s="1">
        <v>9.3627875581154305E-2</v>
      </c>
      <c r="G32" s="1">
        <v>0.22308503903584301</v>
      </c>
      <c r="H32" s="1">
        <v>2.6424581810090001E-2</v>
      </c>
      <c r="I32" s="1">
        <v>0.45737736264325601</v>
      </c>
      <c r="J32" s="1">
        <v>0.41969589707049199</v>
      </c>
      <c r="L32" s="5">
        <f t="shared" si="0"/>
        <v>5.9120272648138083E-3</v>
      </c>
      <c r="M32" s="5">
        <f t="shared" si="1"/>
        <v>2.6501227022507432E-2</v>
      </c>
      <c r="O32" s="1">
        <f ca="1">C32-Summary!B$5</f>
        <v>-6.7554993386305246E-5</v>
      </c>
      <c r="P32" s="1">
        <f ca="1">D32-Summary!C$5</f>
        <v>5.900923025819565E-3</v>
      </c>
      <c r="Q32" s="1">
        <f ca="1">E32-Summary!D$5</f>
        <v>0.10198689501133236</v>
      </c>
      <c r="R32" s="1">
        <f ca="1">F32-Summary!E$5</f>
        <v>9.3585536580904627E-2</v>
      </c>
      <c r="S32" s="1">
        <f ca="1">G32-Summary!F$5</f>
        <v>0.2229761279256067</v>
      </c>
      <c r="T32" s="1">
        <f t="shared" ca="1" si="2"/>
        <v>2.6464371234342796E-2</v>
      </c>
      <c r="U32" s="1">
        <f t="shared" ca="1" si="3"/>
        <v>0.45738929974315035</v>
      </c>
      <c r="V32" s="1">
        <f t="shared" ca="1" si="4"/>
        <v>0.41971101324410975</v>
      </c>
      <c r="X32" s="5">
        <f t="shared" ca="1" si="5"/>
        <v>5.9165947312711719E-3</v>
      </c>
      <c r="Y32" s="5">
        <f t="shared" ca="1" si="6"/>
        <v>2.6534655464306802E-2</v>
      </c>
    </row>
    <row r="33" spans="1:25" x14ac:dyDescent="0.25">
      <c r="A33">
        <v>16</v>
      </c>
      <c r="B33">
        <v>1755258900.2720001</v>
      </c>
      <c r="C33" s="1">
        <v>-1.3839463155051901E-5</v>
      </c>
      <c r="D33" s="1">
        <v>6.0670853446436598E-3</v>
      </c>
      <c r="E33" s="1">
        <v>0.101040544938378</v>
      </c>
      <c r="F33" s="1">
        <v>9.30152676873746E-2</v>
      </c>
      <c r="G33" s="1">
        <v>0.22142969939898399</v>
      </c>
      <c r="H33" s="1">
        <v>2.7399600690924598E-2</v>
      </c>
      <c r="I33" s="1">
        <v>0.456309813961849</v>
      </c>
      <c r="J33" s="1">
        <v>0.42006681100069698</v>
      </c>
      <c r="L33" s="5">
        <f t="shared" si="0"/>
        <v>6.0702958843728864E-3</v>
      </c>
      <c r="M33" s="5">
        <f t="shared" si="1"/>
        <v>2.7414099828745642E-2</v>
      </c>
      <c r="O33" s="1">
        <f ca="1">C33-Summary!B$5</f>
        <v>-7.6895036077863514E-6</v>
      </c>
      <c r="P33" s="1">
        <f ca="1">D33-Summary!C$5</f>
        <v>6.0730795058534445E-3</v>
      </c>
      <c r="Q33" s="1">
        <f ca="1">E33-Summary!D$5</f>
        <v>0.10099339315032836</v>
      </c>
      <c r="R33" s="1">
        <f ca="1">F33-Summary!E$5</f>
        <v>9.2972928687124923E-2</v>
      </c>
      <c r="S33" s="1">
        <f ca="1">G33-Summary!F$5</f>
        <v>0.22132078828874768</v>
      </c>
      <c r="T33" s="1">
        <f t="shared" ca="1" si="2"/>
        <v>2.7440167517974678E-2</v>
      </c>
      <c r="U33" s="1">
        <f t="shared" ca="1" si="3"/>
        <v>0.45632131500709566</v>
      </c>
      <c r="V33" s="1">
        <f t="shared" ca="1" si="4"/>
        <v>0.4200822227590621</v>
      </c>
      <c r="X33" s="5">
        <f t="shared" ca="1" si="5"/>
        <v>6.0748633508302501E-3</v>
      </c>
      <c r="Y33" s="5">
        <f t="shared" ca="1" si="6"/>
        <v>2.7448227515368497E-2</v>
      </c>
    </row>
    <row r="34" spans="1:25" x14ac:dyDescent="0.25">
      <c r="A34">
        <v>17</v>
      </c>
      <c r="B34">
        <v>1755258906.2720001</v>
      </c>
      <c r="C34" s="1">
        <v>1.2929117580195499E-4</v>
      </c>
      <c r="D34" s="1">
        <v>6.0680210598211999E-3</v>
      </c>
      <c r="E34" s="1">
        <v>0.102764748021913</v>
      </c>
      <c r="F34" s="1">
        <v>9.4288995139493695E-2</v>
      </c>
      <c r="G34" s="1">
        <v>0.22414308806945599</v>
      </c>
      <c r="H34" s="1">
        <v>2.70720864608632E-2</v>
      </c>
      <c r="I34" s="1">
        <v>0.45847832697865498</v>
      </c>
      <c r="J34" s="1">
        <v>0.42066429954010398</v>
      </c>
      <c r="L34" s="5">
        <f t="shared" si="0"/>
        <v>6.0380275223624134E-3</v>
      </c>
      <c r="M34" s="5">
        <f t="shared" si="1"/>
        <v>2.6938272218732837E-2</v>
      </c>
      <c r="O34" s="1">
        <f ca="1">C34-Summary!B$5</f>
        <v>1.3544113534922053E-4</v>
      </c>
      <c r="P34" s="1">
        <f ca="1">D34-Summary!C$5</f>
        <v>6.0740152210309846E-3</v>
      </c>
      <c r="Q34" s="1">
        <f ca="1">E34-Summary!D$5</f>
        <v>0.10271759623386337</v>
      </c>
      <c r="R34" s="1">
        <f ca="1">F34-Summary!E$5</f>
        <v>9.4246656139244017E-2</v>
      </c>
      <c r="S34" s="1">
        <f ca="1">G34-Summary!F$5</f>
        <v>0.22403417695921968</v>
      </c>
      <c r="T34" s="1">
        <f t="shared" ca="1" si="2"/>
        <v>2.7112002746512293E-2</v>
      </c>
      <c r="U34" s="1">
        <f t="shared" ca="1" si="3"/>
        <v>0.45849074292160685</v>
      </c>
      <c r="V34" s="1">
        <f t="shared" ca="1" si="4"/>
        <v>0.42067981509981611</v>
      </c>
      <c r="X34" s="5">
        <f t="shared" ca="1" si="5"/>
        <v>6.0425949888197779E-3</v>
      </c>
      <c r="Y34" s="5">
        <f t="shared" ca="1" si="6"/>
        <v>2.6971755251073565E-2</v>
      </c>
    </row>
    <row r="35" spans="1:25" x14ac:dyDescent="0.25">
      <c r="A35">
        <v>18</v>
      </c>
      <c r="B35">
        <v>1755258912.2739999</v>
      </c>
      <c r="C35" s="1">
        <v>-1.8516585169630302E-5</v>
      </c>
      <c r="D35" s="1">
        <v>6.1297802249932103E-3</v>
      </c>
      <c r="E35" s="1">
        <v>0.104195541583568</v>
      </c>
      <c r="F35" s="1">
        <v>9.5518048992060497E-2</v>
      </c>
      <c r="G35" s="1">
        <v>0.227704085995873</v>
      </c>
      <c r="H35" s="1">
        <v>2.6919939526707799E-2</v>
      </c>
      <c r="I35" s="1">
        <v>0.45759188346517599</v>
      </c>
      <c r="J35" s="1">
        <v>0.41948324543368598</v>
      </c>
      <c r="L35" s="5">
        <f t="shared" si="0"/>
        <v>6.1340757841251408E-3</v>
      </c>
      <c r="M35" s="5">
        <f t="shared" si="1"/>
        <v>2.6938804182180188E-2</v>
      </c>
      <c r="O35" s="1">
        <f ca="1">C35-Summary!B$5</f>
        <v>-1.2366625622364752E-5</v>
      </c>
      <c r="P35" s="1">
        <f ca="1">D35-Summary!C$5</f>
        <v>6.135774386202995E-3</v>
      </c>
      <c r="Q35" s="1">
        <f ca="1">E35-Summary!D$5</f>
        <v>0.10414838979551837</v>
      </c>
      <c r="R35" s="1">
        <f ca="1">F35-Summary!E$5</f>
        <v>9.547570999181082E-2</v>
      </c>
      <c r="S35" s="1">
        <f ca="1">G35-Summary!F$5</f>
        <v>0.22759517488563669</v>
      </c>
      <c r="T35" s="1">
        <f t="shared" ca="1" si="2"/>
        <v>2.6959158467599911E-2</v>
      </c>
      <c r="U35" s="1">
        <f t="shared" ca="1" si="3"/>
        <v>0.45760368095611625</v>
      </c>
      <c r="V35" s="1">
        <f t="shared" ca="1" si="4"/>
        <v>0.41949795306418952</v>
      </c>
      <c r="X35" s="5">
        <f t="shared" ca="1" si="5"/>
        <v>6.1386432505825053E-3</v>
      </c>
      <c r="Y35" s="5">
        <f t="shared" ca="1" si="6"/>
        <v>2.6971763587110693E-2</v>
      </c>
    </row>
    <row r="36" spans="1:25" x14ac:dyDescent="0.25">
      <c r="A36">
        <v>19</v>
      </c>
      <c r="B36">
        <v>1755258918.27</v>
      </c>
      <c r="C36" s="1">
        <v>-1.8500770597812099E-4</v>
      </c>
      <c r="D36" s="1">
        <v>6.1279086783033801E-3</v>
      </c>
      <c r="E36" s="1">
        <v>0.104804166808181</v>
      </c>
      <c r="F36" s="1">
        <v>9.6051419842179006E-2</v>
      </c>
      <c r="G36" s="1">
        <v>0.22905222243749901</v>
      </c>
      <c r="H36" s="1">
        <v>2.6753325565201502E-2</v>
      </c>
      <c r="I36" s="1">
        <v>0.457555773495187</v>
      </c>
      <c r="J36" s="1">
        <v>0.41934288530375602</v>
      </c>
      <c r="L36" s="5">
        <f t="shared" si="0"/>
        <v>6.1708275822811645E-3</v>
      </c>
      <c r="M36" s="5">
        <f t="shared" si="1"/>
        <v>2.6940701629581371E-2</v>
      </c>
      <c r="O36" s="1">
        <f ca="1">C36-Summary!B$5</f>
        <v>-1.7885774643085542E-4</v>
      </c>
      <c r="P36" s="1">
        <f ca="1">D36-Summary!C$5</f>
        <v>6.1339028395131648E-3</v>
      </c>
      <c r="Q36" s="1">
        <f ca="1">E36-Summary!D$5</f>
        <v>0.10475701502013136</v>
      </c>
      <c r="R36" s="1">
        <f ca="1">F36-Summary!E$5</f>
        <v>9.6009080841929328E-2</v>
      </c>
      <c r="S36" s="1">
        <f ca="1">G36-Summary!F$5</f>
        <v>0.2289433113272627</v>
      </c>
      <c r="T36" s="1">
        <f t="shared" ca="1" si="2"/>
        <v>2.6792234304434715E-2</v>
      </c>
      <c r="U36" s="1">
        <f t="shared" ca="1" si="3"/>
        <v>0.45756748433845529</v>
      </c>
      <c r="V36" s="1">
        <f t="shared" ca="1" si="4"/>
        <v>0.41935743955711935</v>
      </c>
      <c r="X36" s="5">
        <f t="shared" ca="1" si="5"/>
        <v>6.1753950487385282E-3</v>
      </c>
      <c r="Y36" s="5">
        <f t="shared" ca="1" si="6"/>
        <v>2.6973467855154407E-2</v>
      </c>
    </row>
    <row r="37" spans="1:25" x14ac:dyDescent="0.25">
      <c r="A37">
        <v>20</v>
      </c>
      <c r="B37">
        <v>1755258924.2739999</v>
      </c>
      <c r="C37" s="1">
        <v>1.17128942930844E-4</v>
      </c>
      <c r="D37" s="1">
        <v>6.0109440590061297E-3</v>
      </c>
      <c r="E37" s="1">
        <v>0.10504027933577199</v>
      </c>
      <c r="F37" s="1">
        <v>9.6243382365731503E-2</v>
      </c>
      <c r="G37" s="1">
        <v>0.229519662408985</v>
      </c>
      <c r="H37" s="1">
        <v>2.6189233619100999E-2</v>
      </c>
      <c r="I37" s="1">
        <v>0.45765263957472702</v>
      </c>
      <c r="J37" s="1">
        <v>0.41932521752421098</v>
      </c>
      <c r="L37" s="5">
        <f t="shared" si="0"/>
        <v>5.9837719699945358E-3</v>
      </c>
      <c r="M37" s="5">
        <f t="shared" si="1"/>
        <v>2.6070846859873601E-2</v>
      </c>
      <c r="O37" s="1">
        <f ca="1">C37-Summary!B$5</f>
        <v>1.2327890247810954E-4</v>
      </c>
      <c r="P37" s="1">
        <f ca="1">D37-Summary!C$5</f>
        <v>6.0169382202159144E-3</v>
      </c>
      <c r="Q37" s="1">
        <f ca="1">E37-Summary!D$5</f>
        <v>0.10499312754772236</v>
      </c>
      <c r="R37" s="1">
        <f ca="1">F37-Summary!E$5</f>
        <v>9.6201043365481825E-2</v>
      </c>
      <c r="S37" s="1">
        <f ca="1">G37-Summary!F$5</f>
        <v>0.22941075129874869</v>
      </c>
      <c r="T37" s="1">
        <f t="shared" ca="1" si="2"/>
        <v>2.6227795280528918E-2</v>
      </c>
      <c r="U37" s="1">
        <f t="shared" ca="1" si="3"/>
        <v>0.45766437254283576</v>
      </c>
      <c r="V37" s="1">
        <f t="shared" ca="1" si="4"/>
        <v>0.41933973373464362</v>
      </c>
      <c r="X37" s="5">
        <f ca="1">P37-1/$R$1*$N$7/$N$6*O37</f>
        <v>5.9883394364519003E-3</v>
      </c>
      <c r="Y37" s="5">
        <f ca="1">X37/S37</f>
        <v>2.6103133364720223E-2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-6.8639947102322E-6</v>
      </c>
      <c r="D40" s="1">
        <v>6.1638514970115696E-3</v>
      </c>
      <c r="E40" s="1">
        <v>0.106439996665328</v>
      </c>
      <c r="F40" s="1">
        <v>9.7594859491692998E-2</v>
      </c>
      <c r="G40" s="1">
        <v>0.23265055622157299</v>
      </c>
      <c r="H40" s="1">
        <v>2.6499743340354799E-2</v>
      </c>
      <c r="I40" s="1">
        <v>0.45750881328252702</v>
      </c>
      <c r="J40" s="1">
        <v>0.41949474614358001</v>
      </c>
      <c r="L40">
        <f>AVERAGE(L18:L37)</f>
        <v>6.1654438367917709E-3</v>
      </c>
      <c r="M40">
        <f t="shared" ref="M40:Y40" si="7">AVERAGE(M18:M37)</f>
        <v>2.650627414092992E-2</v>
      </c>
      <c r="O40">
        <f t="shared" ca="1" si="7"/>
        <v>-7.1403516296665891E-7</v>
      </c>
      <c r="P40">
        <f t="shared" ca="1" si="7"/>
        <v>6.1698456582213543E-3</v>
      </c>
      <c r="Q40">
        <f t="shared" ca="1" si="7"/>
        <v>0.10639284487727858</v>
      </c>
      <c r="R40">
        <f t="shared" ca="1" si="7"/>
        <v>9.755252049144332E-2</v>
      </c>
      <c r="S40">
        <f t="shared" ca="1" si="7"/>
        <v>0.2325416451113369</v>
      </c>
      <c r="T40">
        <f t="shared" ca="1" si="7"/>
        <v>2.6537954452839414E-2</v>
      </c>
      <c r="U40">
        <f t="shared" ca="1" si="7"/>
        <v>0.45752032641544654</v>
      </c>
      <c r="V40">
        <f t="shared" ca="1" si="7"/>
        <v>0.4195091557649242</v>
      </c>
      <c r="X40">
        <f t="shared" ca="1" si="7"/>
        <v>6.1700113032491328E-3</v>
      </c>
      <c r="Y40">
        <f t="shared" ca="1" si="7"/>
        <v>2.6538349653389037E-2</v>
      </c>
    </row>
    <row r="41" spans="1:25" x14ac:dyDescent="0.25">
      <c r="A41" t="s">
        <v>38</v>
      </c>
      <c r="B41" t="s">
        <v>42</v>
      </c>
      <c r="C41" s="1">
        <v>-379.24551847134802</v>
      </c>
      <c r="D41" s="1">
        <v>0.48192660674212701</v>
      </c>
      <c r="E41" s="1">
        <v>0.53047347551388002</v>
      </c>
      <c r="F41" s="1">
        <v>0.51989593596126604</v>
      </c>
      <c r="G41" s="1">
        <v>0.52716406150491602</v>
      </c>
      <c r="H41" s="1">
        <v>0.42335928941436202</v>
      </c>
      <c r="I41" s="1">
        <v>2.3867456643848699E-2</v>
      </c>
      <c r="J41" s="1">
        <v>3.1341841757625603E-2</v>
      </c>
      <c r="L41">
        <f>STDEV(L18:L37)/SQRT(COUNT(L18:L37))/L40</f>
        <v>5.0132988530587706E-3</v>
      </c>
      <c r="M41">
        <f t="shared" ref="M41:Y41" si="8">STDEV(M18:M37)/SQRT(COUNT(M18:M37))/M40</f>
        <v>4.3140006243722138E-3</v>
      </c>
      <c r="O41">
        <f t="shared" ca="1" si="8"/>
        <v>-36.456737254382936</v>
      </c>
      <c r="P41">
        <f t="shared" ca="1" si="8"/>
        <v>4.8145840284658341E-3</v>
      </c>
      <c r="Q41">
        <f t="shared" ca="1" si="8"/>
        <v>5.3070857377555975E-3</v>
      </c>
      <c r="R41">
        <f t="shared" ca="1" si="8"/>
        <v>5.2012157722660726E-3</v>
      </c>
      <c r="S41">
        <f t="shared" ca="1" si="8"/>
        <v>5.2741095931623542E-3</v>
      </c>
      <c r="T41">
        <f t="shared" ca="1" si="8"/>
        <v>4.233414466984789E-3</v>
      </c>
      <c r="U41">
        <f t="shared" ca="1" si="8"/>
        <v>2.3876466205561883E-4</v>
      </c>
      <c r="V41">
        <f t="shared" ca="1" si="8"/>
        <v>3.1360593048167847E-4</v>
      </c>
      <c r="X41">
        <f t="shared" ca="1" si="8"/>
        <v>5.0095876646627261E-3</v>
      </c>
      <c r="Y41">
        <f t="shared" ca="1" si="8"/>
        <v>4.3138771226673275E-3</v>
      </c>
    </row>
    <row r="42" spans="1:25" x14ac:dyDescent="0.25">
      <c r="A42" t="s">
        <v>38</v>
      </c>
      <c r="B42" t="s">
        <v>41</v>
      </c>
      <c r="C42" s="1">
        <v>2.6031392326665999E-5</v>
      </c>
      <c r="D42" s="1">
        <v>2.9705240364171601E-5</v>
      </c>
      <c r="E42" s="1">
        <v>5.6463594964742696E-4</v>
      </c>
      <c r="F42" s="1">
        <v>5.0739170820441996E-4</v>
      </c>
      <c r="G42" s="1">
        <v>1.2264501212914201E-3</v>
      </c>
      <c r="H42" s="1">
        <v>1.12189125102355E-4</v>
      </c>
      <c r="I42" s="1">
        <v>1.09195717651994E-4</v>
      </c>
      <c r="J42" s="1">
        <v>1.3147737951787401E-4</v>
      </c>
    </row>
    <row r="43" spans="1:25" x14ac:dyDescent="0.25">
      <c r="A43" t="s">
        <v>38</v>
      </c>
      <c r="B43" t="s">
        <v>40</v>
      </c>
      <c r="C43" s="1">
        <v>-1696.0375189281699</v>
      </c>
      <c r="D43" s="1">
        <v>2.1552413056824</v>
      </c>
      <c r="E43" s="1">
        <v>2.3723495030192101</v>
      </c>
      <c r="F43" s="1">
        <v>2.3250453080705298</v>
      </c>
      <c r="G43" s="1">
        <v>2.3575493536397398</v>
      </c>
      <c r="H43" s="1">
        <v>1.8933203000730401</v>
      </c>
      <c r="I43" s="1">
        <v>0.106738511011349</v>
      </c>
      <c r="J43" s="1">
        <v>0.14016497742018399</v>
      </c>
    </row>
    <row r="44" spans="1:25" x14ac:dyDescent="0.25">
      <c r="A44" t="s">
        <v>38</v>
      </c>
      <c r="B44" t="s">
        <v>39</v>
      </c>
      <c r="C44" s="1">
        <v>1.16415925582783E-4</v>
      </c>
      <c r="D44" s="1">
        <v>1.3284587348451701E-4</v>
      </c>
      <c r="E44" s="1">
        <v>2.52512873190359E-3</v>
      </c>
      <c r="F44" s="1">
        <v>2.2691247015296399E-3</v>
      </c>
      <c r="G44" s="1">
        <v>5.4848516844409802E-3</v>
      </c>
      <c r="H44" s="1">
        <v>5.0172502013019098E-4</v>
      </c>
      <c r="I44" s="1">
        <v>4.8833809504346599E-4</v>
      </c>
      <c r="J44" s="1">
        <v>5.8798471621101199E-4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9F723-8513-4B79-A270-D65CDADE2EE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0.99222640734995082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1.0263365096058252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1.0076798154751381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1.0053904651165269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1755259876.2720001</v>
      </c>
      <c r="C18" s="1">
        <v>-2.0266261402467301E-5</v>
      </c>
      <c r="D18" s="1">
        <v>6.4035006498073003E-3</v>
      </c>
      <c r="E18" s="1">
        <v>0.11323777608634999</v>
      </c>
      <c r="F18" s="1">
        <v>0.10380142554465301</v>
      </c>
      <c r="G18" s="1">
        <v>0.24711525289477099</v>
      </c>
      <c r="H18" s="1">
        <v>2.5913012551006202E-2</v>
      </c>
      <c r="I18" s="1">
        <v>0.45823871557847801</v>
      </c>
      <c r="J18" s="1">
        <v>0.42005268524988698</v>
      </c>
      <c r="L18" s="5">
        <f>D18-1/$R$1*$N$7/$N$6*C18</f>
        <v>6.408199913250214E-3</v>
      </c>
      <c r="M18" s="5">
        <f>L18/G18</f>
        <v>2.5932029035775527E-2</v>
      </c>
      <c r="O18" s="1">
        <f ca="1">C18-Summary!B$5</f>
        <v>-1.4116301855201752E-5</v>
      </c>
      <c r="P18" s="1">
        <f ca="1">D18-Summary!C$5</f>
        <v>6.409494811017085E-3</v>
      </c>
      <c r="Q18" s="1">
        <f ca="1">E18-Summary!D$5</f>
        <v>0.11319062429830036</v>
      </c>
      <c r="R18" s="1">
        <f ca="1">F18-Summary!E$5</f>
        <v>0.10375908654440333</v>
      </c>
      <c r="S18" s="1">
        <f ca="1">G18-Summary!F$5</f>
        <v>0.24700634178453468</v>
      </c>
      <c r="T18" s="1">
        <f ca="1">P18/S18</f>
        <v>2.5948705465255347E-2</v>
      </c>
      <c r="U18" s="1">
        <f ca="1">Q18/S18</f>
        <v>0.45824987115932964</v>
      </c>
      <c r="V18" s="1">
        <f ca="1">R18/S18</f>
        <v>0.42006648815079045</v>
      </c>
      <c r="X18" s="5">
        <f ca="1">P18-1/$R$1*$N$7/$N$6*O18</f>
        <v>6.4127680452826415E-3</v>
      </c>
      <c r="Y18" s="5">
        <f ca="1">X18/S18</f>
        <v>2.5961957085606096E-2</v>
      </c>
    </row>
    <row r="19" spans="1:25" x14ac:dyDescent="0.25">
      <c r="A19">
        <v>2</v>
      </c>
      <c r="B19">
        <v>1755259882.2690001</v>
      </c>
      <c r="C19" s="1">
        <v>1.5186315496353801E-4</v>
      </c>
      <c r="D19" s="1">
        <v>6.4783867505257301E-3</v>
      </c>
      <c r="E19" s="1">
        <v>0.111831198993014</v>
      </c>
      <c r="F19" s="1">
        <v>0.102469430934088</v>
      </c>
      <c r="G19" s="1">
        <v>0.24445193417980199</v>
      </c>
      <c r="H19" s="1">
        <v>2.6501679245297598E-2</v>
      </c>
      <c r="I19" s="1">
        <v>0.457477251584188</v>
      </c>
      <c r="J19" s="1">
        <v>0.41918028293741699</v>
      </c>
      <c r="L19" s="5">
        <f t="shared" ref="L19:L37" si="0">D19-1/$R$1*$N$7/$N$6*C19</f>
        <v>6.4431733010259229E-3</v>
      </c>
      <c r="M19" s="5">
        <f t="shared" ref="M19:M37" si="1">L19/G19</f>
        <v>2.6357628638302238E-2</v>
      </c>
      <c r="O19" s="1">
        <f ca="1">C19-Summary!B$5</f>
        <v>1.5801311451080354E-4</v>
      </c>
      <c r="P19" s="1">
        <f ca="1">D19-Summary!C$5</f>
        <v>6.4843809117355149E-3</v>
      </c>
      <c r="Q19" s="1">
        <f ca="1">E19-Summary!D$5</f>
        <v>0.11178404720496436</v>
      </c>
      <c r="R19" s="1">
        <f ca="1">F19-Summary!E$5</f>
        <v>0.10242709193383832</v>
      </c>
      <c r="S19" s="1">
        <f ca="1">G19-Summary!F$5</f>
        <v>0.24434302306956568</v>
      </c>
      <c r="T19" s="1">
        <f t="shared" ref="T19:T37" ca="1" si="2">P19/S19</f>
        <v>2.6538023595989394E-2</v>
      </c>
      <c r="U19" s="1">
        <f t="shared" ref="U19:U37" ca="1" si="3">Q19/S19</f>
        <v>0.45748818935230612</v>
      </c>
      <c r="V19" s="1">
        <f t="shared" ref="V19:V37" ca="1" si="4">R19/S19</f>
        <v>0.4191938474325777</v>
      </c>
      <c r="X19" s="5">
        <f t="shared" ref="X19:X36" ca="1" si="5">P19-1/$R$1*$N$7/$N$6*O19</f>
        <v>6.4477414330583512E-3</v>
      </c>
      <c r="Y19" s="5">
        <f t="shared" ref="Y19:Y36" ca="1" si="6">X19/S19</f>
        <v>2.638807260407287E-2</v>
      </c>
    </row>
    <row r="20" spans="1:25" x14ac:dyDescent="0.25">
      <c r="A20">
        <v>3</v>
      </c>
      <c r="B20">
        <v>1755259888.27</v>
      </c>
      <c r="C20" s="1">
        <v>-4.0844945578093301E-5</v>
      </c>
      <c r="D20" s="1">
        <v>6.4053727330214798E-3</v>
      </c>
      <c r="E20" s="1">
        <v>0.11143167005853</v>
      </c>
      <c r="F20" s="1">
        <v>0.10234464379729</v>
      </c>
      <c r="G20" s="1">
        <v>0.24351604996006401</v>
      </c>
      <c r="H20" s="1">
        <v>2.6303698397177201E-2</v>
      </c>
      <c r="I20" s="1">
        <v>0.45759476665626297</v>
      </c>
      <c r="J20" s="1">
        <v>0.420278843279834</v>
      </c>
      <c r="L20" s="5">
        <f t="shared" si="0"/>
        <v>6.4148437033090516E-3</v>
      </c>
      <c r="M20" s="5">
        <f t="shared" si="1"/>
        <v>2.6342590988811903E-2</v>
      </c>
      <c r="O20" s="1">
        <f ca="1">C20-Summary!B$5</f>
        <v>-3.4694986030827751E-5</v>
      </c>
      <c r="P20" s="1">
        <f ca="1">D20-Summary!C$5</f>
        <v>6.4113668942312645E-3</v>
      </c>
      <c r="Q20" s="1">
        <f ca="1">E20-Summary!D$5</f>
        <v>0.11138451827048036</v>
      </c>
      <c r="R20" s="1">
        <f ca="1">F20-Summary!E$5</f>
        <v>0.10230230479704032</v>
      </c>
      <c r="S20" s="1">
        <f ca="1">G20-Summary!F$5</f>
        <v>0.2434071388498277</v>
      </c>
      <c r="T20" s="1">
        <f t="shared" ca="1" si="2"/>
        <v>2.6340093904093819E-2</v>
      </c>
      <c r="U20" s="1">
        <f t="shared" ca="1" si="3"/>
        <v>0.45760579906080767</v>
      </c>
      <c r="V20" s="1">
        <f t="shared" ca="1" si="4"/>
        <v>0.42029295147401852</v>
      </c>
      <c r="X20" s="5">
        <f t="shared" ca="1" si="5"/>
        <v>6.419411835341479E-3</v>
      </c>
      <c r="Y20" s="5">
        <f t="shared" ca="1" si="6"/>
        <v>2.6373145281092164E-2</v>
      </c>
    </row>
    <row r="21" spans="1:25" x14ac:dyDescent="0.25">
      <c r="A21">
        <v>4</v>
      </c>
      <c r="B21">
        <v>1755259895.2690001</v>
      </c>
      <c r="C21" s="1">
        <v>-1.7085490527720299E-4</v>
      </c>
      <c r="D21" s="1">
        <v>6.5897903467241701E-3</v>
      </c>
      <c r="E21" s="1">
        <v>0.111765938990397</v>
      </c>
      <c r="F21" s="1">
        <v>0.102523906202012</v>
      </c>
      <c r="G21" s="1">
        <v>0.244044060664343</v>
      </c>
      <c r="H21" s="1">
        <v>2.7002461476772901E-2</v>
      </c>
      <c r="I21" s="1">
        <v>0.45797442759370899</v>
      </c>
      <c r="J21" s="1">
        <v>0.420104082528864</v>
      </c>
      <c r="L21" s="5">
        <f t="shared" si="0"/>
        <v>6.6294075308938102E-3</v>
      </c>
      <c r="M21" s="5">
        <f t="shared" si="1"/>
        <v>2.716479767156417E-2</v>
      </c>
      <c r="O21" s="1">
        <f ca="1">C21-Summary!B$5</f>
        <v>-1.6470494572993745E-4</v>
      </c>
      <c r="P21" s="1">
        <f ca="1">D21-Summary!C$5</f>
        <v>6.5957845079339548E-3</v>
      </c>
      <c r="Q21" s="1">
        <f ca="1">E21-Summary!D$5</f>
        <v>0.11171878720234736</v>
      </c>
      <c r="R21" s="1">
        <f ca="1">F21-Summary!E$5</f>
        <v>0.10248156720176232</v>
      </c>
      <c r="S21" s="1">
        <f ca="1">G21-Summary!F$5</f>
        <v>0.24393514955410669</v>
      </c>
      <c r="T21" s="1">
        <f t="shared" ca="1" si="2"/>
        <v>2.7039090184380988E-2</v>
      </c>
      <c r="U21" s="1">
        <f t="shared" ca="1" si="3"/>
        <v>0.4579856056273976</v>
      </c>
      <c r="V21" s="1">
        <f t="shared" ca="1" si="4"/>
        <v>0.42011808215868096</v>
      </c>
      <c r="X21" s="5">
        <f t="shared" ca="1" si="5"/>
        <v>6.6339756629262376E-3</v>
      </c>
      <c r="Y21" s="5">
        <f t="shared" ca="1" si="6"/>
        <v>2.7195652922723919E-2</v>
      </c>
    </row>
    <row r="22" spans="1:25" x14ac:dyDescent="0.25">
      <c r="A22">
        <v>5</v>
      </c>
      <c r="B22">
        <v>1755259900.2709999</v>
      </c>
      <c r="C22" s="1">
        <v>2.5569621137199399E-5</v>
      </c>
      <c r="D22" s="1">
        <v>6.5542147214660796E-3</v>
      </c>
      <c r="E22" s="1">
        <v>0.111567171769411</v>
      </c>
      <c r="F22" s="1">
        <v>0.10227235333442</v>
      </c>
      <c r="G22" s="1">
        <v>0.24401963545012401</v>
      </c>
      <c r="H22" s="1">
        <v>2.6859374285089801E-2</v>
      </c>
      <c r="I22" s="1">
        <v>0.45720571446478803</v>
      </c>
      <c r="J22" s="1">
        <v>0.41911526154756701</v>
      </c>
      <c r="L22" s="5">
        <f t="shared" si="0"/>
        <v>6.5482857351832641E-3</v>
      </c>
      <c r="M22" s="5">
        <f t="shared" si="1"/>
        <v>2.6835077116249894E-2</v>
      </c>
      <c r="O22" s="1">
        <f ca="1">C22-Summary!B$5</f>
        <v>3.1719580684464948E-5</v>
      </c>
      <c r="P22" s="1">
        <f ca="1">D22-Summary!C$5</f>
        <v>6.5602088826758644E-3</v>
      </c>
      <c r="Q22" s="1">
        <f ca="1">E22-Summary!D$5</f>
        <v>0.11152001998136137</v>
      </c>
      <c r="R22" s="1">
        <f ca="1">F22-Summary!E$5</f>
        <v>0.10223001433417032</v>
      </c>
      <c r="S22" s="1">
        <f ca="1">G22-Summary!F$5</f>
        <v>0.2439107243398877</v>
      </c>
      <c r="T22" s="1">
        <f t="shared" ca="1" si="2"/>
        <v>2.6895942769348119E-2</v>
      </c>
      <c r="U22" s="1">
        <f t="shared" ca="1" si="3"/>
        <v>0.45721655037176262</v>
      </c>
      <c r="V22" s="1">
        <f t="shared" ca="1" si="4"/>
        <v>0.41912882105058075</v>
      </c>
      <c r="X22" s="5">
        <f t="shared" ca="1" si="5"/>
        <v>6.5528538672156916E-3</v>
      </c>
      <c r="Y22" s="5">
        <f t="shared" ca="1" si="6"/>
        <v>2.6865788230304874E-2</v>
      </c>
    </row>
    <row r="23" spans="1:25" x14ac:dyDescent="0.25">
      <c r="A23">
        <v>6</v>
      </c>
      <c r="B23">
        <v>1755259907.27</v>
      </c>
      <c r="C23" s="1">
        <v>8.7311109732244495E-5</v>
      </c>
      <c r="D23" s="1">
        <v>6.5036620930339697E-3</v>
      </c>
      <c r="E23" s="1">
        <v>0.110838677785291</v>
      </c>
      <c r="F23" s="1">
        <v>0.101561599620704</v>
      </c>
      <c r="G23" s="1">
        <v>0.24216709652119101</v>
      </c>
      <c r="H23" s="1">
        <v>2.68560931128182E-2</v>
      </c>
      <c r="I23" s="1">
        <v>0.45769503527739502</v>
      </c>
      <c r="J23" s="1">
        <v>0.41938645290656401</v>
      </c>
      <c r="L23" s="5">
        <f t="shared" si="0"/>
        <v>6.4834167257224141E-3</v>
      </c>
      <c r="M23" s="5">
        <f t="shared" si="1"/>
        <v>2.6772492295026044E-2</v>
      </c>
      <c r="O23" s="1">
        <f ca="1">C23-Summary!B$5</f>
        <v>9.3461069279510045E-5</v>
      </c>
      <c r="P23" s="1">
        <f ca="1">D23-Summary!C$5</f>
        <v>6.5096562542437545E-3</v>
      </c>
      <c r="Q23" s="1">
        <f ca="1">E23-Summary!D$5</f>
        <v>0.11079152599724136</v>
      </c>
      <c r="R23" s="1">
        <f ca="1">F23-Summary!E$5</f>
        <v>0.10151926062045433</v>
      </c>
      <c r="S23" s="1">
        <f ca="1">G23-Summary!F$5</f>
        <v>0.2420581854109547</v>
      </c>
      <c r="T23" s="1">
        <f t="shared" ca="1" si="2"/>
        <v>2.6892939989581324E-2</v>
      </c>
      <c r="U23" s="1">
        <f t="shared" ca="1" si="3"/>
        <v>0.45770617427848953</v>
      </c>
      <c r="V23" s="1">
        <f t="shared" ca="1" si="4"/>
        <v>0.41940023820347089</v>
      </c>
      <c r="X23" s="5">
        <f t="shared" ca="1" si="5"/>
        <v>6.4879848577548424E-3</v>
      </c>
      <c r="Y23" s="5">
        <f t="shared" ca="1" si="6"/>
        <v>2.6803410290545865E-2</v>
      </c>
    </row>
    <row r="24" spans="1:25" x14ac:dyDescent="0.25">
      <c r="A24">
        <v>7</v>
      </c>
      <c r="B24">
        <v>1755259913.2720001</v>
      </c>
      <c r="C24" s="1">
        <v>-9.9767585798767E-6</v>
      </c>
      <c r="D24" s="1">
        <v>6.54110823564325E-3</v>
      </c>
      <c r="E24" s="1">
        <v>0.111408586311011</v>
      </c>
      <c r="F24" s="1">
        <v>0.102147589830442</v>
      </c>
      <c r="G24" s="1">
        <v>0.243064081792322</v>
      </c>
      <c r="H24" s="1">
        <v>2.69110441469179E-2</v>
      </c>
      <c r="I24" s="1">
        <v>0.45835067645330202</v>
      </c>
      <c r="J24" s="1">
        <v>0.42024962749419797</v>
      </c>
      <c r="L24" s="5">
        <f t="shared" si="0"/>
        <v>6.543421608393267E-3</v>
      </c>
      <c r="M24" s="5">
        <f t="shared" si="1"/>
        <v>2.6920561689505716E-2</v>
      </c>
      <c r="O24" s="1">
        <f ca="1">C24-Summary!B$5</f>
        <v>-3.8267990326111506E-6</v>
      </c>
      <c r="P24" s="1">
        <f ca="1">D24-Summary!C$5</f>
        <v>6.5471023968530348E-3</v>
      </c>
      <c r="Q24" s="1">
        <f ca="1">E24-Summary!D$5</f>
        <v>0.11136143452296136</v>
      </c>
      <c r="R24" s="1">
        <f ca="1">F24-Summary!E$5</f>
        <v>0.10210525083019233</v>
      </c>
      <c r="S24" s="1">
        <f ca="1">G24-Summary!F$5</f>
        <v>0.24295517068208569</v>
      </c>
      <c r="T24" s="1">
        <f t="shared" ca="1" si="2"/>
        <v>2.6947779619064454E-2</v>
      </c>
      <c r="U24" s="1">
        <f t="shared" ca="1" si="3"/>
        <v>0.45836206823801756</v>
      </c>
      <c r="V24" s="1">
        <f t="shared" ca="1" si="4"/>
        <v>0.42026374883702389</v>
      </c>
      <c r="X24" s="5">
        <f t="shared" ca="1" si="5"/>
        <v>6.5479897404256944E-3</v>
      </c>
      <c r="Y24" s="5">
        <f t="shared" ca="1" si="6"/>
        <v>2.695143191249031E-2</v>
      </c>
    </row>
    <row r="25" spans="1:25" x14ac:dyDescent="0.25">
      <c r="A25">
        <v>8</v>
      </c>
      <c r="B25">
        <v>1755259919.27</v>
      </c>
      <c r="C25" s="1">
        <v>1.5092758795901901E-4</v>
      </c>
      <c r="D25" s="1">
        <v>6.4849395549004896E-3</v>
      </c>
      <c r="E25" s="1">
        <v>0.11023298482115799</v>
      </c>
      <c r="F25" s="1">
        <v>0.101177717486682</v>
      </c>
      <c r="G25" s="1">
        <v>0.241138583641308</v>
      </c>
      <c r="H25" s="1">
        <v>2.6892998445021798E-2</v>
      </c>
      <c r="I25" s="1">
        <v>0.45713540801553698</v>
      </c>
      <c r="J25" s="1">
        <v>0.41958327845693499</v>
      </c>
      <c r="L25" s="5">
        <f t="shared" si="0"/>
        <v>6.4499430411114889E-3</v>
      </c>
      <c r="M25" s="5">
        <f t="shared" si="1"/>
        <v>2.6747868149983561E-2</v>
      </c>
      <c r="O25" s="1">
        <f ca="1">C25-Summary!B$5</f>
        <v>1.5707754750628455E-4</v>
      </c>
      <c r="P25" s="1">
        <f ca="1">D25-Summary!C$5</f>
        <v>6.4909337161102743E-3</v>
      </c>
      <c r="Q25" s="1">
        <f ca="1">E25-Summary!D$5</f>
        <v>0.11018583303310836</v>
      </c>
      <c r="R25" s="1">
        <f ca="1">F25-Summary!E$5</f>
        <v>0.10113537848643232</v>
      </c>
      <c r="S25" s="1">
        <f ca="1">G25-Summary!F$5</f>
        <v>0.24102967253107169</v>
      </c>
      <c r="T25" s="1">
        <f t="shared" ca="1" si="2"/>
        <v>2.6930019229369002E-2</v>
      </c>
      <c r="U25" s="1">
        <f t="shared" ca="1" si="3"/>
        <v>0.45714634167668322</v>
      </c>
      <c r="V25" s="1">
        <f t="shared" ca="1" si="4"/>
        <v>0.41959721151508733</v>
      </c>
      <c r="X25" s="5">
        <f t="shared" ca="1" si="5"/>
        <v>6.4545111731439172E-3</v>
      </c>
      <c r="Y25" s="5">
        <f t="shared" ca="1" si="6"/>
        <v>2.677890695101804E-2</v>
      </c>
    </row>
    <row r="26" spans="1:25" x14ac:dyDescent="0.25">
      <c r="A26">
        <v>9</v>
      </c>
      <c r="B26">
        <v>1755259925.2709999</v>
      </c>
      <c r="C26" s="1">
        <v>1.4437864373054101E-4</v>
      </c>
      <c r="D26" s="1">
        <v>6.4409429893460797E-3</v>
      </c>
      <c r="E26" s="1">
        <v>0.11111657019163999</v>
      </c>
      <c r="F26" s="1">
        <v>0.101669468296312</v>
      </c>
      <c r="G26" s="1">
        <v>0.24222367079549401</v>
      </c>
      <c r="H26" s="1">
        <v>2.6590890015798899E-2</v>
      </c>
      <c r="I26" s="1">
        <v>0.458735390421256</v>
      </c>
      <c r="J26" s="1">
        <v>0.41973382684861599</v>
      </c>
      <c r="L26" s="5">
        <f t="shared" si="0"/>
        <v>6.4074650197814631E-3</v>
      </c>
      <c r="M26" s="5">
        <f t="shared" si="1"/>
        <v>2.6452679041393912E-2</v>
      </c>
      <c r="O26" s="1">
        <f ca="1">C26-Summary!B$5</f>
        <v>1.5052860327780654E-4</v>
      </c>
      <c r="P26" s="1">
        <f ca="1">D26-Summary!C$5</f>
        <v>6.4469371505558645E-3</v>
      </c>
      <c r="Q26" s="1">
        <f ca="1">E26-Summary!D$5</f>
        <v>0.11106941840359036</v>
      </c>
      <c r="R26" s="1">
        <f ca="1">F26-Summary!E$5</f>
        <v>0.10162712929606232</v>
      </c>
      <c r="S26" s="1">
        <f ca="1">G26-Summary!F$5</f>
        <v>0.2421147596852577</v>
      </c>
      <c r="T26" s="1">
        <f t="shared" ca="1" si="2"/>
        <v>2.6627608985659114E-2</v>
      </c>
      <c r="U26" s="1">
        <f t="shared" ca="1" si="3"/>
        <v>0.45874699480518016</v>
      </c>
      <c r="V26" s="1">
        <f t="shared" ca="1" si="4"/>
        <v>0.4197477651844716</v>
      </c>
      <c r="X26" s="5">
        <f t="shared" ca="1" si="5"/>
        <v>6.4120331518138906E-3</v>
      </c>
      <c r="Y26" s="5">
        <f t="shared" ca="1" si="6"/>
        <v>2.6483445949967491E-2</v>
      </c>
    </row>
    <row r="27" spans="1:25" x14ac:dyDescent="0.25">
      <c r="A27">
        <v>10</v>
      </c>
      <c r="B27">
        <v>1755259931.273</v>
      </c>
      <c r="C27" s="1">
        <v>-7.8259636895137497E-5</v>
      </c>
      <c r="D27" s="1">
        <v>6.18074811931582E-3</v>
      </c>
      <c r="E27" s="1">
        <v>0.11091792486082599</v>
      </c>
      <c r="F27" s="1">
        <v>0.101647695735907</v>
      </c>
      <c r="G27" s="1">
        <v>0.24182450961452501</v>
      </c>
      <c r="H27" s="1">
        <v>2.5558815891606999E-2</v>
      </c>
      <c r="I27" s="1">
        <v>0.45867114560733402</v>
      </c>
      <c r="J27" s="1">
        <v>0.420336614753966</v>
      </c>
      <c r="L27" s="5">
        <f t="shared" si="0"/>
        <v>6.1988946656083808E-3</v>
      </c>
      <c r="M27" s="5">
        <f t="shared" si="1"/>
        <v>2.5633856036716838E-2</v>
      </c>
      <c r="O27" s="1">
        <f ca="1">C27-Summary!B$5</f>
        <v>-7.2109677347871948E-5</v>
      </c>
      <c r="P27" s="1">
        <f ca="1">D27-Summary!C$5</f>
        <v>6.1867422805256048E-3</v>
      </c>
      <c r="Q27" s="1">
        <f ca="1">E27-Summary!D$5</f>
        <v>0.11087077307277636</v>
      </c>
      <c r="R27" s="1">
        <f ca="1">F27-Summary!E$5</f>
        <v>0.10160535673565732</v>
      </c>
      <c r="S27" s="1">
        <f ca="1">G27-Summary!F$5</f>
        <v>0.2417155985042887</v>
      </c>
      <c r="T27" s="1">
        <f t="shared" ca="1" si="2"/>
        <v>2.5595130470720675E-2</v>
      </c>
      <c r="U27" s="1">
        <f t="shared" ca="1" si="3"/>
        <v>0.45868274020722416</v>
      </c>
      <c r="V27" s="1">
        <f t="shared" ca="1" si="4"/>
        <v>0.42035084770855019</v>
      </c>
      <c r="X27" s="5">
        <f t="shared" ca="1" si="5"/>
        <v>6.2034627976408083E-3</v>
      </c>
      <c r="Y27" s="5">
        <f t="shared" ca="1" si="6"/>
        <v>2.5664304811221117E-2</v>
      </c>
    </row>
    <row r="28" spans="1:25" x14ac:dyDescent="0.25">
      <c r="A28">
        <v>11</v>
      </c>
      <c r="B28">
        <v>1755259938.273</v>
      </c>
      <c r="C28" s="1">
        <v>-2.0452376039434601E-4</v>
      </c>
      <c r="D28" s="1">
        <v>6.4886840340922297E-3</v>
      </c>
      <c r="E28" s="1">
        <v>0.110959055429091</v>
      </c>
      <c r="F28" s="1">
        <v>0.101664519947109</v>
      </c>
      <c r="G28" s="1">
        <v>0.24244038737740101</v>
      </c>
      <c r="H28" s="1">
        <v>2.6764039210972899E-2</v>
      </c>
      <c r="I28" s="1">
        <v>0.45767562339505902</v>
      </c>
      <c r="J28" s="1">
        <v>0.41933821772380903</v>
      </c>
      <c r="L28" s="5">
        <f t="shared" si="0"/>
        <v>6.5361082240472327E-3</v>
      </c>
      <c r="M28" s="5">
        <f t="shared" si="1"/>
        <v>2.695965096719893E-2</v>
      </c>
      <c r="O28" s="1">
        <f ca="1">C28-Summary!B$5</f>
        <v>-1.9837380084708044E-4</v>
      </c>
      <c r="P28" s="1">
        <f ca="1">D28-Summary!C$5</f>
        <v>6.4946781953020144E-3</v>
      </c>
      <c r="Q28" s="1">
        <f ca="1">E28-Summary!D$5</f>
        <v>0.11091190364104137</v>
      </c>
      <c r="R28" s="1">
        <f ca="1">F28-Summary!E$5</f>
        <v>0.10162218094685932</v>
      </c>
      <c r="S28" s="1">
        <f ca="1">G28-Summary!F$5</f>
        <v>0.2423314762671647</v>
      </c>
      <c r="T28" s="1">
        <f t="shared" ca="1" si="2"/>
        <v>2.68008031616239E-2</v>
      </c>
      <c r="U28" s="1">
        <f t="shared" ca="1" si="3"/>
        <v>0.45768674110978314</v>
      </c>
      <c r="V28" s="1">
        <f t="shared" ca="1" si="4"/>
        <v>0.41935196579590545</v>
      </c>
      <c r="X28" s="5">
        <f t="shared" ca="1" si="5"/>
        <v>6.5406763560796602E-3</v>
      </c>
      <c r="Y28" s="5">
        <f t="shared" ca="1" si="6"/>
        <v>2.6990618209533457E-2</v>
      </c>
    </row>
    <row r="29" spans="1:25" x14ac:dyDescent="0.25">
      <c r="A29">
        <v>12</v>
      </c>
      <c r="B29">
        <v>1755259943.273</v>
      </c>
      <c r="C29" s="1">
        <v>9.19886524460516E-5</v>
      </c>
      <c r="D29" s="1">
        <v>6.3510837626552102E-3</v>
      </c>
      <c r="E29" s="1">
        <v>0.110546818852824</v>
      </c>
      <c r="F29" s="1">
        <v>0.101376566572897</v>
      </c>
      <c r="G29" s="1">
        <v>0.24137109000169299</v>
      </c>
      <c r="H29" s="1">
        <v>2.6312528822779201E-2</v>
      </c>
      <c r="I29" s="1">
        <v>0.457995275457588</v>
      </c>
      <c r="J29" s="1">
        <v>0.420002936441917</v>
      </c>
      <c r="L29" s="5">
        <f t="shared" si="0"/>
        <v>6.3297537845690708E-3</v>
      </c>
      <c r="M29" s="5">
        <f t="shared" si="1"/>
        <v>2.622415876120323E-2</v>
      </c>
      <c r="O29" s="1">
        <f ca="1">C29-Summary!B$5</f>
        <v>9.8138611993317149E-5</v>
      </c>
      <c r="P29" s="1">
        <f ca="1">D29-Summary!C$5</f>
        <v>6.357077923864995E-3</v>
      </c>
      <c r="Q29" s="1">
        <f ca="1">E29-Summary!D$5</f>
        <v>0.11049966706477436</v>
      </c>
      <c r="R29" s="1">
        <f ca="1">F29-Summary!E$5</f>
        <v>0.10133422757264732</v>
      </c>
      <c r="S29" s="1">
        <f ca="1">G29-Summary!F$5</f>
        <v>0.24126217889145668</v>
      </c>
      <c r="T29" s="1">
        <f t="shared" ca="1" si="2"/>
        <v>2.6349251892999897E-2</v>
      </c>
      <c r="U29" s="1">
        <f t="shared" ca="1" si="3"/>
        <v>0.4580065867451521</v>
      </c>
      <c r="V29" s="1">
        <f t="shared" ca="1" si="4"/>
        <v>0.42001704551560631</v>
      </c>
      <c r="X29" s="5">
        <f t="shared" ca="1" si="5"/>
        <v>6.3343219166014982E-3</v>
      </c>
      <c r="Y29" s="5">
        <f t="shared" ca="1" si="6"/>
        <v>2.6254931235829115E-2</v>
      </c>
    </row>
    <row r="30" spans="1:25" x14ac:dyDescent="0.25">
      <c r="A30">
        <v>13</v>
      </c>
      <c r="B30">
        <v>1755259949.27</v>
      </c>
      <c r="C30" s="1">
        <v>1.2473207147334001E-4</v>
      </c>
      <c r="D30" s="1">
        <v>6.3763558425654204E-3</v>
      </c>
      <c r="E30" s="1">
        <v>0.11039741021223901</v>
      </c>
      <c r="F30" s="1">
        <v>0.10126081397270099</v>
      </c>
      <c r="G30" s="1">
        <v>0.24140735681457801</v>
      </c>
      <c r="H30" s="1">
        <v>2.6413262324325101E-2</v>
      </c>
      <c r="I30" s="1">
        <v>0.457307563733587</v>
      </c>
      <c r="J30" s="1">
        <v>0.419460348304457</v>
      </c>
      <c r="L30" s="5">
        <f t="shared" si="0"/>
        <v>6.3474334452868486E-3</v>
      </c>
      <c r="M30" s="5">
        <f t="shared" si="1"/>
        <v>2.629345488489911E-2</v>
      </c>
      <c r="O30" s="1">
        <f ca="1">C30-Summary!B$5</f>
        <v>1.3088203102060554E-4</v>
      </c>
      <c r="P30" s="1">
        <f ca="1">D30-Summary!C$5</f>
        <v>6.3823500037752052E-3</v>
      </c>
      <c r="Q30" s="1">
        <f ca="1">E30-Summary!D$5</f>
        <v>0.11035025842418937</v>
      </c>
      <c r="R30" s="1">
        <f ca="1">F30-Summary!E$5</f>
        <v>0.10121847497245132</v>
      </c>
      <c r="S30" s="1">
        <f ca="1">G30-Summary!F$5</f>
        <v>0.2412984457043417</v>
      </c>
      <c r="T30" s="1">
        <f t="shared" ca="1" si="2"/>
        <v>2.6450025341627666E-2</v>
      </c>
      <c r="U30" s="1">
        <f t="shared" ca="1" si="3"/>
        <v>0.45731856291937911</v>
      </c>
      <c r="V30" s="1">
        <f t="shared" ca="1" si="4"/>
        <v>0.41947421035804083</v>
      </c>
      <c r="X30" s="5">
        <f t="shared" ca="1" si="5"/>
        <v>6.3520015773192761E-3</v>
      </c>
      <c r="Y30" s="5">
        <f t="shared" ca="1" si="6"/>
        <v>2.6324254011574781E-2</v>
      </c>
    </row>
    <row r="31" spans="1:25" x14ac:dyDescent="0.25">
      <c r="A31">
        <v>14</v>
      </c>
      <c r="B31">
        <v>1755259955.27</v>
      </c>
      <c r="C31" s="1">
        <v>1.5373429163011E-4</v>
      </c>
      <c r="D31" s="1">
        <v>6.5925990033740799E-3</v>
      </c>
      <c r="E31" s="1">
        <v>0.11206616831378199</v>
      </c>
      <c r="F31" s="1">
        <v>0.102661592773439</v>
      </c>
      <c r="G31" s="1">
        <v>0.24483657586496399</v>
      </c>
      <c r="H31" s="1">
        <v>2.69265283591048E-2</v>
      </c>
      <c r="I31" s="1">
        <v>0.45771824703017799</v>
      </c>
      <c r="J31" s="1">
        <v>0.41930660241736301</v>
      </c>
      <c r="L31" s="5">
        <f t="shared" si="0"/>
        <v>6.5569516818364416E-3</v>
      </c>
      <c r="M31" s="5">
        <f t="shared" si="1"/>
        <v>2.6780931969301973E-2</v>
      </c>
      <c r="O31" s="1">
        <f ca="1">C31-Summary!B$5</f>
        <v>1.5988425117737556E-4</v>
      </c>
      <c r="P31" s="1">
        <f ca="1">D31-Summary!C$5</f>
        <v>6.5985931645838646E-3</v>
      </c>
      <c r="Q31" s="1">
        <f ca="1">E31-Summary!D$5</f>
        <v>0.11201901652573236</v>
      </c>
      <c r="R31" s="1">
        <f ca="1">F31-Summary!E$5</f>
        <v>0.10261925377318933</v>
      </c>
      <c r="S31" s="1">
        <f ca="1">G31-Summary!F$5</f>
        <v>0.24472766475472768</v>
      </c>
      <c r="T31" s="1">
        <f t="shared" ca="1" si="2"/>
        <v>2.6963004657430713E-2</v>
      </c>
      <c r="U31" s="1">
        <f t="shared" ca="1" si="3"/>
        <v>0.45772927485742437</v>
      </c>
      <c r="V31" s="1">
        <f t="shared" ca="1" si="4"/>
        <v>0.41932020180896573</v>
      </c>
      <c r="X31" s="5">
        <f t="shared" ca="1" si="5"/>
        <v>6.561519813868869E-3</v>
      </c>
      <c r="Y31" s="5">
        <f t="shared" ca="1" si="6"/>
        <v>2.6811516468499757E-2</v>
      </c>
    </row>
    <row r="32" spans="1:25" x14ac:dyDescent="0.25">
      <c r="A32">
        <v>15</v>
      </c>
      <c r="B32">
        <v>1755259962.273</v>
      </c>
      <c r="C32" s="1">
        <v>-6.7970738026292601E-5</v>
      </c>
      <c r="D32" s="1">
        <v>6.5729385747933201E-3</v>
      </c>
      <c r="E32" s="1">
        <v>0.111250024607579</v>
      </c>
      <c r="F32" s="1">
        <v>0.10192780481633899</v>
      </c>
      <c r="G32" s="1">
        <v>0.24348505814176799</v>
      </c>
      <c r="H32" s="1">
        <v>2.6995244081738499E-2</v>
      </c>
      <c r="I32" s="1">
        <v>0.45690698828346499</v>
      </c>
      <c r="J32" s="1">
        <v>0.41862036871680303</v>
      </c>
      <c r="L32" s="5">
        <f t="shared" si="0"/>
        <v>6.5886993704354765E-3</v>
      </c>
      <c r="M32" s="5">
        <f t="shared" si="1"/>
        <v>2.7059974113890956E-2</v>
      </c>
      <c r="O32" s="1">
        <f ca="1">C32-Summary!B$5</f>
        <v>-6.1820778479027051E-5</v>
      </c>
      <c r="P32" s="1">
        <f ca="1">D32-Summary!C$5</f>
        <v>6.5789327360031048E-3</v>
      </c>
      <c r="Q32" s="1">
        <f ca="1">E32-Summary!D$5</f>
        <v>0.11120287281952937</v>
      </c>
      <c r="R32" s="1">
        <f ca="1">F32-Summary!E$5</f>
        <v>0.10188546581608932</v>
      </c>
      <c r="S32" s="1">
        <f ca="1">G32-Summary!F$5</f>
        <v>0.24337614703153168</v>
      </c>
      <c r="T32" s="1">
        <f t="shared" ca="1" si="2"/>
        <v>2.7031953690805788E-2</v>
      </c>
      <c r="U32" s="1">
        <f t="shared" ca="1" si="3"/>
        <v>0.45691771431126316</v>
      </c>
      <c r="V32" s="1">
        <f t="shared" ca="1" si="4"/>
        <v>0.41863373653823638</v>
      </c>
      <c r="X32" s="5">
        <f t="shared" ca="1" si="5"/>
        <v>6.593267502467904E-3</v>
      </c>
      <c r="Y32" s="5">
        <f t="shared" ca="1" si="6"/>
        <v>2.7090853326779324E-2</v>
      </c>
    </row>
    <row r="33" spans="1:25" x14ac:dyDescent="0.25">
      <c r="A33">
        <v>16</v>
      </c>
      <c r="B33">
        <v>1755259968.2720001</v>
      </c>
      <c r="C33" s="1">
        <v>2.7440518653356799E-5</v>
      </c>
      <c r="D33" s="1">
        <v>6.4287740730637399E-3</v>
      </c>
      <c r="E33" s="1">
        <v>0.111408586311011</v>
      </c>
      <c r="F33" s="1">
        <v>0.10240109326735</v>
      </c>
      <c r="G33" s="1">
        <v>0.244055742476676</v>
      </c>
      <c r="H33" s="1">
        <v>2.6341416955915801E-2</v>
      </c>
      <c r="I33" s="1">
        <v>0.45648828083469001</v>
      </c>
      <c r="J33" s="1">
        <v>0.41958075736380901</v>
      </c>
      <c r="L33" s="5">
        <f t="shared" si="0"/>
        <v>6.4224112701963786E-3</v>
      </c>
      <c r="M33" s="5">
        <f t="shared" si="1"/>
        <v>2.6315345851000239E-2</v>
      </c>
      <c r="O33" s="1">
        <f ca="1">C33-Summary!B$5</f>
        <v>3.3590478200622352E-5</v>
      </c>
      <c r="P33" s="1">
        <f ca="1">D33-Summary!C$5</f>
        <v>6.4347682342735246E-3</v>
      </c>
      <c r="Q33" s="1">
        <f ca="1">E33-Summary!D$5</f>
        <v>0.11136143452296136</v>
      </c>
      <c r="R33" s="1">
        <f ca="1">F33-Summary!E$5</f>
        <v>0.10235875426710032</v>
      </c>
      <c r="S33" s="1">
        <f ca="1">G33-Summary!F$5</f>
        <v>0.24394683136643969</v>
      </c>
      <c r="T33" s="1">
        <f t="shared" ca="1" si="2"/>
        <v>2.6377748783330868E-2</v>
      </c>
      <c r="U33" s="1">
        <f t="shared" ca="1" si="3"/>
        <v>0.45649879483649486</v>
      </c>
      <c r="V33" s="1">
        <f t="shared" ca="1" si="4"/>
        <v>0.41959452268246206</v>
      </c>
      <c r="X33" s="5">
        <f t="shared" ca="1" si="5"/>
        <v>6.4269794022288069E-3</v>
      </c>
      <c r="Y33" s="5">
        <f t="shared" ca="1" si="6"/>
        <v>2.6345820383191009E-2</v>
      </c>
    </row>
    <row r="34" spans="1:25" x14ac:dyDescent="0.25">
      <c r="A34">
        <v>17</v>
      </c>
      <c r="B34">
        <v>1755259974.2739999</v>
      </c>
      <c r="C34" s="1">
        <v>4.42787557172537E-5</v>
      </c>
      <c r="D34" s="1">
        <v>6.5354912236102996E-3</v>
      </c>
      <c r="E34" s="1">
        <v>0.110888833472839</v>
      </c>
      <c r="F34" s="1">
        <v>0.101405259380889</v>
      </c>
      <c r="G34" s="1">
        <v>0.242144681089738</v>
      </c>
      <c r="H34" s="1">
        <v>2.69900259390305E-2</v>
      </c>
      <c r="I34" s="1">
        <v>0.45794453536538599</v>
      </c>
      <c r="J34" s="1">
        <v>0.418779627636373</v>
      </c>
      <c r="L34" s="5">
        <f t="shared" si="0"/>
        <v>6.5252240345166834E-3</v>
      </c>
      <c r="M34" s="5">
        <f t="shared" si="1"/>
        <v>2.6947624887529359E-2</v>
      </c>
      <c r="O34" s="1">
        <f ca="1">C34-Summary!B$5</f>
        <v>5.042871526451925E-5</v>
      </c>
      <c r="P34" s="1">
        <f ca="1">D34-Summary!C$5</f>
        <v>6.5414853848200843E-3</v>
      </c>
      <c r="Q34" s="1">
        <f ca="1">E34-Summary!D$5</f>
        <v>0.11084168168478936</v>
      </c>
      <c r="R34" s="1">
        <f ca="1">F34-Summary!E$5</f>
        <v>0.10136292038063932</v>
      </c>
      <c r="S34" s="1">
        <f ca="1">G34-Summary!F$5</f>
        <v>0.24203576997950169</v>
      </c>
      <c r="T34" s="1">
        <f t="shared" ca="1" si="2"/>
        <v>2.7026936495271301E-2</v>
      </c>
      <c r="U34" s="1">
        <f t="shared" ca="1" si="3"/>
        <v>0.45795578766798262</v>
      </c>
      <c r="V34" s="1">
        <f t="shared" ca="1" si="4"/>
        <v>0.41879314115109462</v>
      </c>
      <c r="X34" s="5">
        <f t="shared" ca="1" si="5"/>
        <v>6.5297921665491108E-3</v>
      </c>
      <c r="Y34" s="5">
        <f t="shared" ca="1" si="6"/>
        <v>2.6978624552487125E-2</v>
      </c>
    </row>
    <row r="35" spans="1:25" x14ac:dyDescent="0.25">
      <c r="A35">
        <v>18</v>
      </c>
      <c r="B35">
        <v>1755259980.273</v>
      </c>
      <c r="C35" s="1">
        <v>-1.2689661746322E-4</v>
      </c>
      <c r="D35" s="1">
        <v>6.3342360691872003E-3</v>
      </c>
      <c r="E35" s="1">
        <v>0.110215942187395</v>
      </c>
      <c r="F35" s="1">
        <v>0.100891876717877</v>
      </c>
      <c r="G35" s="1">
        <v>0.24052342132643101</v>
      </c>
      <c r="H35" s="1">
        <v>2.6335215232908799E-2</v>
      </c>
      <c r="I35" s="1">
        <v>0.45823372035695797</v>
      </c>
      <c r="J35" s="1">
        <v>0.41946799260330703</v>
      </c>
      <c r="L35" s="5">
        <f t="shared" si="0"/>
        <v>6.3636603731390727E-3</v>
      </c>
      <c r="M35" s="5">
        <f t="shared" si="1"/>
        <v>2.6457549697426381E-2</v>
      </c>
      <c r="O35" s="1">
        <f ca="1">C35-Summary!B$5</f>
        <v>-1.2074665791595445E-4</v>
      </c>
      <c r="P35" s="1">
        <f ca="1">D35-Summary!C$5</f>
        <v>6.340230230396985E-3</v>
      </c>
      <c r="Q35" s="1">
        <f ca="1">E35-Summary!D$5</f>
        <v>0.11016879039934536</v>
      </c>
      <c r="R35" s="1">
        <f ca="1">F35-Summary!E$5</f>
        <v>0.10084953771762732</v>
      </c>
      <c r="S35" s="1">
        <f ca="1">G35-Summary!F$5</f>
        <v>0.2404145102161947</v>
      </c>
      <c r="T35" s="1">
        <f t="shared" ca="1" si="2"/>
        <v>2.6372078060910225E-2</v>
      </c>
      <c r="U35" s="1">
        <f t="shared" ca="1" si="3"/>
        <v>0.45824517954542421</v>
      </c>
      <c r="V35" s="1">
        <f t="shared" ca="1" si="4"/>
        <v>0.41948190908667515</v>
      </c>
      <c r="X35" s="5">
        <f t="shared" ca="1" si="5"/>
        <v>6.3682285051715002E-3</v>
      </c>
      <c r="Y35" s="5">
        <f t="shared" ca="1" si="6"/>
        <v>2.6488536400921969E-2</v>
      </c>
    </row>
    <row r="36" spans="1:25" x14ac:dyDescent="0.25">
      <c r="A36">
        <v>19</v>
      </c>
      <c r="B36">
        <v>1755259986.2720001</v>
      </c>
      <c r="C36" s="1">
        <v>-1.0444907780022599E-4</v>
      </c>
      <c r="D36" s="1">
        <v>6.3342360691872003E-3</v>
      </c>
      <c r="E36" s="1">
        <v>0.109486373983018</v>
      </c>
      <c r="F36" s="1">
        <v>0.100164277091079</v>
      </c>
      <c r="G36" s="1">
        <v>0.238708691730809</v>
      </c>
      <c r="H36" s="1">
        <v>2.6535422833829099E-2</v>
      </c>
      <c r="I36" s="1">
        <v>0.45866102817271898</v>
      </c>
      <c r="J36" s="1">
        <v>0.41960883939673899</v>
      </c>
      <c r="L36" s="5">
        <f t="shared" si="0"/>
        <v>6.3584553232077208E-3</v>
      </c>
      <c r="M36" s="5">
        <f t="shared" si="1"/>
        <v>2.6636882289892191E-2</v>
      </c>
      <c r="O36" s="1">
        <f ca="1">C36-Summary!B$5</f>
        <v>-9.8299118252960445E-5</v>
      </c>
      <c r="P36" s="1">
        <f ca="1">D36-Summary!C$5</f>
        <v>6.340230230396985E-3</v>
      </c>
      <c r="Q36" s="1">
        <f ca="1">E36-Summary!D$5</f>
        <v>0.10943922219496836</v>
      </c>
      <c r="R36" s="1">
        <f ca="1">F36-Summary!E$5</f>
        <v>0.10012193809082932</v>
      </c>
      <c r="S36" s="1">
        <f ca="1">G36-Summary!F$5</f>
        <v>0.23859978062057269</v>
      </c>
      <c r="T36" s="1">
        <f t="shared" ca="1" si="2"/>
        <v>2.6572657417817901E-2</v>
      </c>
      <c r="U36" s="1">
        <f t="shared" ca="1" si="3"/>
        <v>0.45867276956554015</v>
      </c>
      <c r="V36" s="1">
        <f t="shared" ca="1" si="4"/>
        <v>0.41962292601620504</v>
      </c>
      <c r="X36" s="5">
        <f t="shared" ca="1" si="5"/>
        <v>6.3630234552401492E-3</v>
      </c>
      <c r="Y36" s="5">
        <f t="shared" ca="1" si="6"/>
        <v>2.6668186528464533E-2</v>
      </c>
    </row>
    <row r="37" spans="1:25" x14ac:dyDescent="0.25">
      <c r="A37">
        <v>20</v>
      </c>
      <c r="B37">
        <v>1755259992.2739999</v>
      </c>
      <c r="C37" s="1">
        <v>5.1762508745018901E-5</v>
      </c>
      <c r="D37" s="1">
        <v>6.1536094431622699E-3</v>
      </c>
      <c r="E37" s="1">
        <v>0.108500052679537</v>
      </c>
      <c r="F37" s="1">
        <v>9.9815486708796905E-2</v>
      </c>
      <c r="G37" s="1">
        <v>0.23775458441029099</v>
      </c>
      <c r="H37" s="1">
        <v>2.5882190488251602E-2</v>
      </c>
      <c r="I37" s="1">
        <v>0.45635314645415798</v>
      </c>
      <c r="J37" s="1">
        <v>0.41982570790957302</v>
      </c>
      <c r="L37" s="5">
        <f t="shared" si="0"/>
        <v>6.1416069499432022E-3</v>
      </c>
      <c r="M37" s="5">
        <f t="shared" si="1"/>
        <v>2.5831707788837775E-2</v>
      </c>
      <c r="O37" s="1">
        <f ca="1">C37-Summary!B$5</f>
        <v>5.791246829228445E-5</v>
      </c>
      <c r="P37" s="1">
        <f ca="1">D37-Summary!C$5</f>
        <v>6.1596036043720546E-3</v>
      </c>
      <c r="Q37" s="1">
        <f ca="1">E37-Summary!D$5</f>
        <v>0.10845290089148736</v>
      </c>
      <c r="R37" s="1">
        <f ca="1">F37-Summary!E$5</f>
        <v>9.9773147708547227E-2</v>
      </c>
      <c r="S37" s="1">
        <f ca="1">G37-Summary!F$5</f>
        <v>0.23764567330005468</v>
      </c>
      <c r="T37" s="1">
        <f t="shared" ca="1" si="2"/>
        <v>2.5919275191662566E-2</v>
      </c>
      <c r="U37" s="1">
        <f t="shared" ca="1" si="3"/>
        <v>0.45636387730296796</v>
      </c>
      <c r="V37" s="1">
        <f t="shared" ca="1" si="4"/>
        <v>0.41983995047354505</v>
      </c>
      <c r="X37" s="5">
        <f ca="1">P37-1/$R$1*$N$7/$N$6*O37</f>
        <v>6.1461750819756305E-3</v>
      </c>
      <c r="Y37" s="5">
        <f ca="1">X37/S37</f>
        <v>2.5862768703621149E-2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1.14972107385406E-5</v>
      </c>
      <c r="D40" s="1">
        <v>6.4375337144737697E-3</v>
      </c>
      <c r="E40" s="1">
        <v>0.11100338829584699</v>
      </c>
      <c r="F40" s="1">
        <v>0.101759256101549</v>
      </c>
      <c r="G40" s="1">
        <v>0.24251462323741499</v>
      </c>
      <c r="H40" s="1">
        <v>2.6544297090818202E-2</v>
      </c>
      <c r="I40" s="1">
        <v>0.45771814703680203</v>
      </c>
      <c r="J40" s="1">
        <v>0.41960061772590002</v>
      </c>
      <c r="L40">
        <f>AVERAGE(L18:L37)</f>
        <v>6.4348677850728699E-3</v>
      </c>
      <c r="M40">
        <f t="shared" ref="M40:Y40" si="7">AVERAGE(M18:M37)</f>
        <v>2.6533343093725497E-2</v>
      </c>
      <c r="O40">
        <f t="shared" ca="1" si="7"/>
        <v>1.7647170285806068E-5</v>
      </c>
      <c r="P40">
        <f t="shared" ca="1" si="7"/>
        <v>6.443527875683551E-3</v>
      </c>
      <c r="Q40">
        <f t="shared" ca="1" si="7"/>
        <v>0.11095623650779751</v>
      </c>
      <c r="R40">
        <f t="shared" ca="1" si="7"/>
        <v>0.10171691710129967</v>
      </c>
      <c r="S40">
        <f t="shared" ca="1" si="7"/>
        <v>0.24240571212717837</v>
      </c>
      <c r="T40">
        <f t="shared" ca="1" si="7"/>
        <v>2.6580953445347159E-2</v>
      </c>
      <c r="U40">
        <f t="shared" ca="1" si="7"/>
        <v>0.45772928118193051</v>
      </c>
      <c r="V40">
        <f t="shared" ca="1" si="7"/>
        <v>0.41961448055709943</v>
      </c>
      <c r="X40">
        <f t="shared" ca="1" si="7"/>
        <v>6.4394359171052974E-3</v>
      </c>
      <c r="Y40">
        <f t="shared" ca="1" si="7"/>
        <v>2.6564111292997246E-2</v>
      </c>
    </row>
    <row r="41" spans="1:25" x14ac:dyDescent="0.25">
      <c r="A41" t="s">
        <v>38</v>
      </c>
      <c r="B41" t="s">
        <v>42</v>
      </c>
      <c r="C41" s="1">
        <v>216.905092313523</v>
      </c>
      <c r="D41" s="1">
        <v>0.43045493821950997</v>
      </c>
      <c r="E41" s="1">
        <v>0.19983852705163799</v>
      </c>
      <c r="F41" s="1">
        <v>0.19700927177458</v>
      </c>
      <c r="G41" s="1">
        <v>0.19604479752941301</v>
      </c>
      <c r="H41" s="1">
        <v>0.35025593248616099</v>
      </c>
      <c r="I41" s="1">
        <v>3.3327614960214802E-2</v>
      </c>
      <c r="J41" s="1">
        <v>2.56370683470683E-2</v>
      </c>
      <c r="L41">
        <f>STDEV(L18:L37)/SQRT(COUNT(L18:L37))/L40</f>
        <v>4.3331124056067757E-3</v>
      </c>
      <c r="M41">
        <f t="shared" ref="M41:Y41" si="8">STDEV(M18:M37)/SQRT(COUNT(M18:M37))/M40</f>
        <v>3.5590832390521589E-3</v>
      </c>
      <c r="O41">
        <f t="shared" ca="1" si="8"/>
        <v>1.4131464230256734</v>
      </c>
      <c r="P41">
        <f t="shared" ca="1" si="8"/>
        <v>4.3005450287678937E-3</v>
      </c>
      <c r="Q41">
        <f t="shared" ca="1" si="8"/>
        <v>1.999234501182807E-3</v>
      </c>
      <c r="R41">
        <f t="shared" ca="1" si="8"/>
        <v>1.9709127559303921E-3</v>
      </c>
      <c r="S41">
        <f t="shared" ca="1" si="8"/>
        <v>1.9613287902044011E-3</v>
      </c>
      <c r="T41">
        <f t="shared" ca="1" si="8"/>
        <v>3.4987904817215848E-3</v>
      </c>
      <c r="U41">
        <f t="shared" ca="1" si="8"/>
        <v>3.3341684904037225E-4</v>
      </c>
      <c r="V41">
        <f t="shared" ca="1" si="8"/>
        <v>2.5647924835049723E-4</v>
      </c>
      <c r="X41">
        <f t="shared" ca="1" si="8"/>
        <v>4.3300384982280869E-3</v>
      </c>
      <c r="Y41">
        <f t="shared" ca="1" si="8"/>
        <v>3.55616177353289E-3</v>
      </c>
    </row>
    <row r="42" spans="1:25" x14ac:dyDescent="0.25">
      <c r="A42" t="s">
        <v>38</v>
      </c>
      <c r="B42" t="s">
        <v>41</v>
      </c>
      <c r="C42" s="1">
        <v>2.4938035565911799E-5</v>
      </c>
      <c r="D42" s="1">
        <v>2.7710681773498199E-5</v>
      </c>
      <c r="E42" s="1">
        <v>2.2182753614783201E-4</v>
      </c>
      <c r="F42" s="1">
        <v>2.0047516940889301E-4</v>
      </c>
      <c r="G42" s="1">
        <v>4.7543730210501E-4</v>
      </c>
      <c r="H42" s="1">
        <v>9.2972975297342402E-5</v>
      </c>
      <c r="I42" s="1">
        <v>1.5254654164745501E-4</v>
      </c>
      <c r="J42" s="1">
        <v>1.07573297151109E-4</v>
      </c>
    </row>
    <row r="43" spans="1:25" x14ac:dyDescent="0.25">
      <c r="A43" t="s">
        <v>38</v>
      </c>
      <c r="B43" t="s">
        <v>40</v>
      </c>
      <c r="C43" s="1">
        <v>970.02906215781104</v>
      </c>
      <c r="D43" s="1">
        <v>1.92505300621859</v>
      </c>
      <c r="E43" s="1">
        <v>0.89370506202178601</v>
      </c>
      <c r="F43" s="1">
        <v>0.88105224777138602</v>
      </c>
      <c r="G43" s="1">
        <v>0.87673898782190196</v>
      </c>
      <c r="H43" s="1">
        <v>1.56639214912326</v>
      </c>
      <c r="I43" s="1">
        <v>0.14904562515795799</v>
      </c>
      <c r="J43" s="1">
        <v>0.114652455135705</v>
      </c>
    </row>
    <row r="44" spans="1:25" x14ac:dyDescent="0.25">
      <c r="A44" t="s">
        <v>38</v>
      </c>
      <c r="B44" t="s">
        <v>39</v>
      </c>
      <c r="C44" s="1">
        <v>1.11526285501372E-4</v>
      </c>
      <c r="D44" s="1">
        <v>1.2392593629681299E-4</v>
      </c>
      <c r="E44" s="1">
        <v>9.9204290021569002E-4</v>
      </c>
      <c r="F44" s="1">
        <v>8.9655221319814501E-4</v>
      </c>
      <c r="G44" s="1">
        <v>2.1262202530918099E-3</v>
      </c>
      <c r="H44" s="1">
        <v>4.1578778567053301E-4</v>
      </c>
      <c r="I44" s="1">
        <v>6.8220887371242501E-4</v>
      </c>
      <c r="J44" s="1">
        <v>4.8108240998733198E-4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6D40B-D77B-4B8C-9273-89A645901E51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0.99140088992020226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1.0172061951893934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1.0085023783550131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1.0058438237865002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1755262366.2709999</v>
      </c>
      <c r="C18" s="1">
        <v>-1.5134261342945101E-4</v>
      </c>
      <c r="D18" s="1">
        <v>6.4947863274056597E-3</v>
      </c>
      <c r="E18" s="1">
        <v>0.112443197912593</v>
      </c>
      <c r="F18" s="1">
        <v>0.103037385419377</v>
      </c>
      <c r="G18" s="1">
        <v>0.24599455361634701</v>
      </c>
      <c r="H18" s="1">
        <v>2.6402154974272E-2</v>
      </c>
      <c r="I18" s="1">
        <v>0.45709629038356703</v>
      </c>
      <c r="J18" s="1">
        <v>0.41886043371543202</v>
      </c>
      <c r="L18" s="5">
        <f>D18-1/$R$1*$N$7/$N$6*C18</f>
        <v>6.5299082966682985E-3</v>
      </c>
      <c r="M18" s="5">
        <f>L18/G18</f>
        <v>2.6544930368061485E-2</v>
      </c>
      <c r="O18" s="1">
        <f ca="1">C18-Summary!B$5</f>
        <v>-1.4519265388218547E-4</v>
      </c>
      <c r="P18" s="1">
        <f ca="1">D18-Summary!C$5</f>
        <v>6.5007804886154444E-3</v>
      </c>
      <c r="Q18" s="1">
        <f ca="1">E18-Summary!D$5</f>
        <v>0.11239604612454336</v>
      </c>
      <c r="R18" s="1">
        <f ca="1">F18-Summary!E$5</f>
        <v>0.10299504641912732</v>
      </c>
      <c r="S18" s="1">
        <f ca="1">G18-Summary!F$5</f>
        <v>0.2458856425061107</v>
      </c>
      <c r="T18" s="1">
        <f ca="1">P18/S18</f>
        <v>2.6438227227740183E-2</v>
      </c>
      <c r="U18" s="1">
        <f ca="1">Q18/S18</f>
        <v>0.45710699079044487</v>
      </c>
      <c r="V18" s="1">
        <f ca="1">R18/S18</f>
        <v>0.41887377143855692</v>
      </c>
      <c r="X18" s="5">
        <f ca="1">P18-1/$R$1*$N$7/$N$6*O18</f>
        <v>6.5344752412780068E-3</v>
      </c>
      <c r="Y18" s="5">
        <f ca="1">X18/S18</f>
        <v>2.6575261469833942E-2</v>
      </c>
    </row>
    <row r="19" spans="1:25" x14ac:dyDescent="0.25">
      <c r="A19">
        <v>2</v>
      </c>
      <c r="B19">
        <v>1755262372.2709999</v>
      </c>
      <c r="C19" s="1">
        <v>-8.2335190067697502E-6</v>
      </c>
      <c r="D19" s="1">
        <v>6.4358124875079203E-3</v>
      </c>
      <c r="E19" s="1">
        <v>0.112114735732412</v>
      </c>
      <c r="F19" s="1">
        <v>0.103101801022944</v>
      </c>
      <c r="G19" s="1">
        <v>0.245357513013894</v>
      </c>
      <c r="H19" s="1">
        <v>2.6230346111893801E-2</v>
      </c>
      <c r="I19" s="1">
        <v>0.45694437620935602</v>
      </c>
      <c r="J19" s="1">
        <v>0.42021049103601699</v>
      </c>
      <c r="L19" s="5">
        <f t="shared" ref="L19:L37" si="0">D19-1/$R$1*$N$7/$N$6*C19</f>
        <v>6.4377232342231134E-3</v>
      </c>
      <c r="M19" s="5">
        <f t="shared" ref="M19:M37" si="1">L19/G19</f>
        <v>2.6238133714122546E-2</v>
      </c>
      <c r="O19" s="1">
        <f ca="1">C19-Summary!B$5</f>
        <v>-2.0835594595042009E-6</v>
      </c>
      <c r="P19" s="1">
        <f ca="1">D19-Summary!C$5</f>
        <v>6.441806648717705E-3</v>
      </c>
      <c r="Q19" s="1">
        <f ca="1">E19-Summary!D$5</f>
        <v>0.11206758394436236</v>
      </c>
      <c r="R19" s="1">
        <f ca="1">F19-Summary!E$5</f>
        <v>0.10305946202269432</v>
      </c>
      <c r="S19" s="1">
        <f ca="1">G19-Summary!F$5</f>
        <v>0.24524860190365769</v>
      </c>
      <c r="T19" s="1">
        <f t="shared" ref="T19:T37" ca="1" si="2">P19/S19</f>
        <v>2.6266435766464733E-2</v>
      </c>
      <c r="U19" s="1">
        <f t="shared" ref="U19:U37" ca="1" si="3">Q19/S19</f>
        <v>0.45695503694812689</v>
      </c>
      <c r="V19" s="1">
        <f t="shared" ref="V19:V37" ca="1" si="4">R19/S19</f>
        <v>0.4202244629438488</v>
      </c>
      <c r="X19" s="5">
        <f t="shared" ref="X19:X36" ca="1" si="5">P19-1/$R$1*$N$7/$N$6*O19</f>
        <v>6.4422901788328216E-3</v>
      </c>
      <c r="Y19" s="5">
        <f t="shared" ref="Y19:Y36" ca="1" si="6">X19/S19</f>
        <v>2.6268407358193954E-2</v>
      </c>
    </row>
    <row r="20" spans="1:25" x14ac:dyDescent="0.25">
      <c r="A20">
        <v>3</v>
      </c>
      <c r="B20">
        <v>1755262378.27</v>
      </c>
      <c r="C20" s="1">
        <v>2.4506769056574299E-5</v>
      </c>
      <c r="D20" s="1">
        <v>6.4760640913915802E-3</v>
      </c>
      <c r="E20" s="1">
        <v>0.11092930276443901</v>
      </c>
      <c r="F20" s="1">
        <v>0.101749909994308</v>
      </c>
      <c r="G20" s="1">
        <v>0.24307689441209299</v>
      </c>
      <c r="H20" s="1">
        <v>2.66420389607766E-2</v>
      </c>
      <c r="I20" s="1">
        <v>0.45635478037817401</v>
      </c>
      <c r="J20" s="1">
        <v>0.41859145123768798</v>
      </c>
      <c r="L20" s="5">
        <f t="shared" si="0"/>
        <v>6.4703768234765664E-3</v>
      </c>
      <c r="M20" s="5">
        <f t="shared" si="1"/>
        <v>2.6618641969759622E-2</v>
      </c>
      <c r="O20" s="1">
        <f ca="1">C20-Summary!B$5</f>
        <v>3.0656728603839845E-5</v>
      </c>
      <c r="P20" s="1">
        <f ca="1">D20-Summary!C$5</f>
        <v>6.4820582526013649E-3</v>
      </c>
      <c r="Q20" s="1">
        <f ca="1">E20-Summary!D$5</f>
        <v>0.11088215097638937</v>
      </c>
      <c r="R20" s="1">
        <f ca="1">F20-Summary!E$5</f>
        <v>0.10170757099405832</v>
      </c>
      <c r="S20" s="1">
        <f ca="1">G20-Summary!F$5</f>
        <v>0.24296798330185668</v>
      </c>
      <c r="T20" s="1">
        <f t="shared" ca="1" si="2"/>
        <v>2.6678651913360271E-2</v>
      </c>
      <c r="U20" s="1">
        <f t="shared" ca="1" si="3"/>
        <v>0.45636527689589645</v>
      </c>
      <c r="V20" s="1">
        <f t="shared" ca="1" si="4"/>
        <v>0.41860482855347925</v>
      </c>
      <c r="X20" s="5">
        <f t="shared" ca="1" si="5"/>
        <v>6.4749437680862746E-3</v>
      </c>
      <c r="Y20" s="5">
        <f t="shared" ca="1" si="6"/>
        <v>2.6649370341284777E-2</v>
      </c>
    </row>
    <row r="21" spans="1:25" x14ac:dyDescent="0.25">
      <c r="A21">
        <v>4</v>
      </c>
      <c r="B21">
        <v>1755262385.2720001</v>
      </c>
      <c r="C21" s="1">
        <v>7.7828988991333003E-5</v>
      </c>
      <c r="D21" s="1">
        <v>6.5518913425491997E-3</v>
      </c>
      <c r="E21" s="1">
        <v>0.111163072251872</v>
      </c>
      <c r="F21" s="1">
        <v>0.10207558976823899</v>
      </c>
      <c r="G21" s="1">
        <v>0.243137787007326</v>
      </c>
      <c r="H21" s="1">
        <v>2.69472360639351E-2</v>
      </c>
      <c r="I21" s="1">
        <v>0.45720195786976803</v>
      </c>
      <c r="J21" s="1">
        <v>0.419826103645351</v>
      </c>
      <c r="L21" s="5">
        <f t="shared" si="0"/>
        <v>6.5338296261749805E-3</v>
      </c>
      <c r="M21" s="5">
        <f t="shared" si="1"/>
        <v>2.6872950134970625E-2</v>
      </c>
      <c r="O21" s="1">
        <f ca="1">C21-Summary!B$5</f>
        <v>8.3978948538598552E-5</v>
      </c>
      <c r="P21" s="1">
        <f ca="1">D21-Summary!C$5</f>
        <v>6.5578855037589845E-3</v>
      </c>
      <c r="Q21" s="1">
        <f ca="1">E21-Summary!D$5</f>
        <v>0.11111592046382236</v>
      </c>
      <c r="R21" s="1">
        <f ca="1">F21-Summary!E$5</f>
        <v>0.10203325076798932</v>
      </c>
      <c r="S21" s="1">
        <f ca="1">G21-Summary!F$5</f>
        <v>0.24302887589708969</v>
      </c>
      <c r="T21" s="1">
        <f t="shared" ca="1" si="2"/>
        <v>2.6983976614103726E-2</v>
      </c>
      <c r="U21" s="1">
        <f t="shared" ca="1" si="3"/>
        <v>0.45721283141215813</v>
      </c>
      <c r="V21" s="1">
        <f t="shared" ca="1" si="4"/>
        <v>0.41984003090725397</v>
      </c>
      <c r="X21" s="5">
        <f t="shared" ca="1" si="5"/>
        <v>6.5383965707846879E-3</v>
      </c>
      <c r="Y21" s="5">
        <f t="shared" ca="1" si="6"/>
        <v>2.6903784773103939E-2</v>
      </c>
    </row>
    <row r="22" spans="1:25" x14ac:dyDescent="0.25">
      <c r="A22">
        <v>5</v>
      </c>
      <c r="B22">
        <v>1755262391.2739999</v>
      </c>
      <c r="C22" s="1">
        <v>4.8828828231150798E-5</v>
      </c>
      <c r="D22" s="1">
        <v>6.5228703478711998E-3</v>
      </c>
      <c r="E22" s="1">
        <v>0.11137280641606701</v>
      </c>
      <c r="F22" s="1">
        <v>0.102060738927779</v>
      </c>
      <c r="G22" s="1">
        <v>0.24350641809527701</v>
      </c>
      <c r="H22" s="1">
        <v>2.6787262524304301E-2</v>
      </c>
      <c r="I22" s="1">
        <v>0.457371133324669</v>
      </c>
      <c r="J22" s="1">
        <v>0.41912956432978099</v>
      </c>
      <c r="L22" s="5">
        <f t="shared" si="0"/>
        <v>6.511538677527972E-3</v>
      </c>
      <c r="M22" s="5">
        <f t="shared" si="1"/>
        <v>2.6740727117016666E-2</v>
      </c>
      <c r="O22" s="1">
        <f ca="1">C22-Summary!B$5</f>
        <v>5.4978787778416347E-5</v>
      </c>
      <c r="P22" s="1">
        <f ca="1">D22-Summary!C$5</f>
        <v>6.5288645090809845E-3</v>
      </c>
      <c r="Q22" s="1">
        <f ca="1">E22-Summary!D$5</f>
        <v>0.11132565462801737</v>
      </c>
      <c r="R22" s="1">
        <f ca="1">F22-Summary!E$5</f>
        <v>0.10201839992752933</v>
      </c>
      <c r="S22" s="1">
        <f ca="1">G22-Summary!F$5</f>
        <v>0.2433975069850407</v>
      </c>
      <c r="T22" s="1">
        <f t="shared" ca="1" si="2"/>
        <v>2.6823875848006325E-2</v>
      </c>
      <c r="U22" s="1">
        <f t="shared" ca="1" si="3"/>
        <v>0.45738206609839882</v>
      </c>
      <c r="V22" s="1">
        <f t="shared" ca="1" si="4"/>
        <v>0.41914315882372377</v>
      </c>
      <c r="X22" s="5">
        <f t="shared" ca="1" si="5"/>
        <v>6.5161056221376794E-3</v>
      </c>
      <c r="Y22" s="5">
        <f t="shared" ca="1" si="6"/>
        <v>2.6771455890623241E-2</v>
      </c>
    </row>
    <row r="23" spans="1:25" x14ac:dyDescent="0.25">
      <c r="A23">
        <v>6</v>
      </c>
      <c r="B23">
        <v>1755262396.2739999</v>
      </c>
      <c r="C23" s="1">
        <v>3.1266809252961401E-4</v>
      </c>
      <c r="D23" s="1">
        <v>6.5996374178182602E-3</v>
      </c>
      <c r="E23" s="1">
        <v>0.111390871589346</v>
      </c>
      <c r="F23" s="1">
        <v>0.102157768250886</v>
      </c>
      <c r="G23" s="1">
        <v>0.243380321932677</v>
      </c>
      <c r="H23" s="1">
        <v>2.7116561295550401E-2</v>
      </c>
      <c r="I23" s="1">
        <v>0.45768232495048899</v>
      </c>
      <c r="J23" s="1">
        <v>0.41974539042291498</v>
      </c>
      <c r="L23" s="5">
        <f t="shared" si="0"/>
        <v>6.5270767629809351E-3</v>
      </c>
      <c r="M23" s="5">
        <f t="shared" si="1"/>
        <v>2.6818424394994562E-2</v>
      </c>
      <c r="O23" s="1">
        <f ca="1">C23-Summary!B$5</f>
        <v>3.1881805207687955E-4</v>
      </c>
      <c r="P23" s="1">
        <f ca="1">D23-Summary!C$5</f>
        <v>6.605631579028045E-3</v>
      </c>
      <c r="Q23" s="1">
        <f ca="1">E23-Summary!D$5</f>
        <v>0.11134371980129637</v>
      </c>
      <c r="R23" s="1">
        <f ca="1">F23-Summary!E$5</f>
        <v>0.10211542925063632</v>
      </c>
      <c r="S23" s="1">
        <f ca="1">G23-Summary!F$5</f>
        <v>0.24327141082244069</v>
      </c>
      <c r="T23" s="1">
        <f t="shared" ca="1" si="2"/>
        <v>2.7153341022260004E-2</v>
      </c>
      <c r="U23" s="1">
        <f t="shared" ca="1" si="3"/>
        <v>0.45769340270963488</v>
      </c>
      <c r="V23" s="1">
        <f t="shared" ca="1" si="4"/>
        <v>0.41975926766490657</v>
      </c>
      <c r="X23" s="5">
        <f t="shared" ca="1" si="5"/>
        <v>6.5316437075906434E-3</v>
      </c>
      <c r="Y23" s="5">
        <f t="shared" ca="1" si="6"/>
        <v>2.6849203881001739E-2</v>
      </c>
    </row>
    <row r="24" spans="1:25" x14ac:dyDescent="0.25">
      <c r="A24">
        <v>7</v>
      </c>
      <c r="B24">
        <v>1755262403.2739999</v>
      </c>
      <c r="C24" s="1">
        <v>1.0963659565969901E-4</v>
      </c>
      <c r="D24" s="1">
        <v>6.5013391939814803E-3</v>
      </c>
      <c r="E24" s="1">
        <v>0.110892185321569</v>
      </c>
      <c r="F24" s="1">
        <v>0.101903333051363</v>
      </c>
      <c r="G24" s="1">
        <v>0.24265287459879401</v>
      </c>
      <c r="H24" s="1">
        <v>2.6792755720412901E-2</v>
      </c>
      <c r="I24" s="1">
        <v>0.45699926491668402</v>
      </c>
      <c r="J24" s="1">
        <v>0.41995518585902603</v>
      </c>
      <c r="L24" s="5">
        <f t="shared" si="0"/>
        <v>6.4758959096641033E-3</v>
      </c>
      <c r="M24" s="5">
        <f t="shared" si="1"/>
        <v>2.6687901061841733E-2</v>
      </c>
      <c r="O24" s="1">
        <f ca="1">C24-Summary!B$5</f>
        <v>1.1578655520696456E-4</v>
      </c>
      <c r="P24" s="1">
        <f ca="1">D24-Summary!C$5</f>
        <v>6.507333355191265E-3</v>
      </c>
      <c r="Q24" s="1">
        <f ca="1">E24-Summary!D$5</f>
        <v>0.11084503353351936</v>
      </c>
      <c r="R24" s="1">
        <f ca="1">F24-Summary!E$5</f>
        <v>0.10186099405111332</v>
      </c>
      <c r="S24" s="1">
        <f ca="1">G24-Summary!F$5</f>
        <v>0.2425439634885577</v>
      </c>
      <c r="T24" s="1">
        <f t="shared" ca="1" si="2"/>
        <v>2.6829500357770215E-2</v>
      </c>
      <c r="U24" s="1">
        <f t="shared" ca="1" si="3"/>
        <v>0.45701006918174081</v>
      </c>
      <c r="V24" s="1">
        <f t="shared" ca="1" si="4"/>
        <v>0.41996919892800688</v>
      </c>
      <c r="X24" s="5">
        <f t="shared" ca="1" si="5"/>
        <v>6.4804628542738116E-3</v>
      </c>
      <c r="Y24" s="5">
        <f t="shared" ca="1" si="6"/>
        <v>2.6718714253135947E-2</v>
      </c>
    </row>
    <row r="25" spans="1:25" x14ac:dyDescent="0.25">
      <c r="A25">
        <v>8</v>
      </c>
      <c r="B25">
        <v>1755262409.2739999</v>
      </c>
      <c r="C25" s="1">
        <v>1.4892975877887801E-4</v>
      </c>
      <c r="D25" s="1">
        <v>6.6530034139331102E-3</v>
      </c>
      <c r="E25" s="1">
        <v>0.11123933441235</v>
      </c>
      <c r="F25" s="1">
        <v>0.10204786837086</v>
      </c>
      <c r="G25" s="1">
        <v>0.243022414368675</v>
      </c>
      <c r="H25" s="1">
        <v>2.73760896961554E-2</v>
      </c>
      <c r="I25" s="1">
        <v>0.45773281736719001</v>
      </c>
      <c r="J25" s="1">
        <v>0.419911342893866</v>
      </c>
      <c r="L25" s="5">
        <f t="shared" si="0"/>
        <v>6.6184413940789839E-3</v>
      </c>
      <c r="M25" s="5">
        <f t="shared" si="1"/>
        <v>2.7233872279939314E-2</v>
      </c>
      <c r="O25" s="1">
        <f ca="1">C25-Summary!B$5</f>
        <v>1.5507971832614355E-4</v>
      </c>
      <c r="P25" s="1">
        <f ca="1">D25-Summary!C$5</f>
        <v>6.6589975751428949E-3</v>
      </c>
      <c r="Q25" s="1">
        <f ca="1">E25-Summary!D$5</f>
        <v>0.11119218262430036</v>
      </c>
      <c r="R25" s="1">
        <f ca="1">F25-Summary!E$5</f>
        <v>0.10200552937061032</v>
      </c>
      <c r="S25" s="1">
        <f ca="1">G25-Summary!F$5</f>
        <v>0.24291350325843869</v>
      </c>
      <c r="T25" s="1">
        <f t="shared" ca="1" si="2"/>
        <v>2.7413039974390822E-2</v>
      </c>
      <c r="U25" s="1">
        <f t="shared" ca="1" si="3"/>
        <v>0.45774393408670089</v>
      </c>
      <c r="V25" s="1">
        <f t="shared" ca="1" si="4"/>
        <v>0.41992531498788427</v>
      </c>
      <c r="X25" s="5">
        <f t="shared" ca="1" si="5"/>
        <v>6.6230083386886922E-3</v>
      </c>
      <c r="Y25" s="5">
        <f t="shared" ca="1" si="6"/>
        <v>2.7264883383787814E-2</v>
      </c>
    </row>
    <row r="26" spans="1:25" x14ac:dyDescent="0.25">
      <c r="A26">
        <v>9</v>
      </c>
      <c r="B26">
        <v>1755262415.2690001</v>
      </c>
      <c r="C26" s="1">
        <v>1.2345963986286199E-5</v>
      </c>
      <c r="D26" s="1">
        <v>6.50882823766997E-3</v>
      </c>
      <c r="E26" s="1">
        <v>0.110892185321569</v>
      </c>
      <c r="F26" s="1">
        <v>0.10184790017468499</v>
      </c>
      <c r="G26" s="1">
        <v>0.24233683325064101</v>
      </c>
      <c r="H26" s="1">
        <v>2.6858600693762801E-2</v>
      </c>
      <c r="I26" s="1">
        <v>0.45759525629715903</v>
      </c>
      <c r="J26" s="1">
        <v>0.42027412345257198</v>
      </c>
      <c r="L26" s="5">
        <f t="shared" si="0"/>
        <v>6.5059631188655685E-3</v>
      </c>
      <c r="M26" s="5">
        <f t="shared" si="1"/>
        <v>2.6846777815804274E-2</v>
      </c>
      <c r="O26" s="1">
        <f ca="1">C26-Summary!B$5</f>
        <v>1.8495923533551749E-5</v>
      </c>
      <c r="P26" s="1">
        <f ca="1">D26-Summary!C$5</f>
        <v>6.5148223988797547E-3</v>
      </c>
      <c r="Q26" s="1">
        <f ca="1">E26-Summary!D$5</f>
        <v>0.11084503353351936</v>
      </c>
      <c r="R26" s="1">
        <f ca="1">F26-Summary!E$5</f>
        <v>0.10180556117443532</v>
      </c>
      <c r="S26" s="1">
        <f ca="1">G26-Summary!F$5</f>
        <v>0.2422279221404047</v>
      </c>
      <c r="T26" s="1">
        <f t="shared" ca="1" si="2"/>
        <v>2.6895422878224218E-2</v>
      </c>
      <c r="U26" s="1">
        <f t="shared" ca="1" si="3"/>
        <v>0.45760634262993544</v>
      </c>
      <c r="V26" s="1">
        <f t="shared" ca="1" si="4"/>
        <v>0.42028829820628549</v>
      </c>
      <c r="X26" s="5">
        <f t="shared" ca="1" si="5"/>
        <v>6.5105300634752759E-3</v>
      </c>
      <c r="Y26" s="5">
        <f t="shared" ca="1" si="6"/>
        <v>2.6877702644460287E-2</v>
      </c>
    </row>
    <row r="27" spans="1:25" x14ac:dyDescent="0.25">
      <c r="A27">
        <v>10</v>
      </c>
      <c r="B27">
        <v>1755262421.2720001</v>
      </c>
      <c r="C27" s="1">
        <v>-1.6537180109437599E-4</v>
      </c>
      <c r="D27" s="1">
        <v>6.54065730781965E-3</v>
      </c>
      <c r="E27" s="1">
        <v>0.111560498531294</v>
      </c>
      <c r="F27" s="1">
        <v>0.10206370907891101</v>
      </c>
      <c r="G27" s="1">
        <v>0.24397195016235401</v>
      </c>
      <c r="H27" s="1">
        <v>2.6809054497728399E-2</v>
      </c>
      <c r="I27" s="1">
        <v>0.457267724658735</v>
      </c>
      <c r="J27" s="1">
        <v>0.41834198157202901</v>
      </c>
      <c r="L27" s="5">
        <f t="shared" si="0"/>
        <v>6.5790350203708573E-3</v>
      </c>
      <c r="M27" s="5">
        <f t="shared" si="1"/>
        <v>2.6966358288289947E-2</v>
      </c>
      <c r="O27" s="1">
        <f ca="1">C27-Summary!B$5</f>
        <v>-1.5922184154711045E-4</v>
      </c>
      <c r="P27" s="1">
        <f ca="1">D27-Summary!C$5</f>
        <v>6.5466514690294348E-3</v>
      </c>
      <c r="Q27" s="1">
        <f ca="1">E27-Summary!D$5</f>
        <v>0.11151334674324437</v>
      </c>
      <c r="R27" s="1">
        <f ca="1">F27-Summary!E$5</f>
        <v>0.10202137007866133</v>
      </c>
      <c r="S27" s="1">
        <f ca="1">G27-Summary!F$5</f>
        <v>0.2438630390521177</v>
      </c>
      <c r="T27" s="1">
        <f t="shared" ca="1" si="2"/>
        <v>2.6845607659430108E-2</v>
      </c>
      <c r="U27" s="1">
        <f t="shared" ca="1" si="3"/>
        <v>0.45727859037880708</v>
      </c>
      <c r="V27" s="1">
        <f t="shared" ca="1" si="4"/>
        <v>0.41835519837369706</v>
      </c>
      <c r="X27" s="5">
        <f t="shared" ca="1" si="5"/>
        <v>6.5836019649805648E-3</v>
      </c>
      <c r="Y27" s="5">
        <f t="shared" ca="1" si="6"/>
        <v>2.6997129169597268E-2</v>
      </c>
    </row>
    <row r="28" spans="1:25" x14ac:dyDescent="0.25">
      <c r="A28">
        <v>11</v>
      </c>
      <c r="B28">
        <v>1755262427.2739999</v>
      </c>
      <c r="C28" s="1">
        <v>-5.4068099704570803E-5</v>
      </c>
      <c r="D28" s="1">
        <v>6.5546998712264796E-3</v>
      </c>
      <c r="E28" s="1">
        <v>0.111302555895107</v>
      </c>
      <c r="F28" s="1">
        <v>0.10207855996177</v>
      </c>
      <c r="G28" s="1">
        <v>0.24326065056297</v>
      </c>
      <c r="H28" s="1">
        <v>2.6945171181846E-2</v>
      </c>
      <c r="I28" s="1">
        <v>0.45754443078863499</v>
      </c>
      <c r="J28" s="1">
        <v>0.419626272171572</v>
      </c>
      <c r="L28" s="5">
        <f t="shared" si="0"/>
        <v>6.5672474154566344E-3</v>
      </c>
      <c r="M28" s="5">
        <f t="shared" si="1"/>
        <v>2.6996751839059349E-2</v>
      </c>
      <c r="O28" s="1">
        <f ca="1">C28-Summary!B$5</f>
        <v>-4.7918140157305254E-5</v>
      </c>
      <c r="P28" s="1">
        <f ca="1">D28-Summary!C$5</f>
        <v>6.5606940324362643E-3</v>
      </c>
      <c r="Q28" s="1">
        <f ca="1">E28-Summary!D$5</f>
        <v>0.11125540410705737</v>
      </c>
      <c r="R28" s="1">
        <f ca="1">F28-Summary!E$5</f>
        <v>0.10203622096152032</v>
      </c>
      <c r="S28" s="1">
        <f ca="1">G28-Summary!F$5</f>
        <v>0.24315173945273369</v>
      </c>
      <c r="T28" s="1">
        <f t="shared" ca="1" si="2"/>
        <v>2.6981892242278607E-2</v>
      </c>
      <c r="U28" s="1">
        <f t="shared" ca="1" si="3"/>
        <v>0.4575554522351436</v>
      </c>
      <c r="V28" s="1">
        <f t="shared" ca="1" si="4"/>
        <v>0.4196401028887361</v>
      </c>
      <c r="X28" s="5">
        <f t="shared" ca="1" si="5"/>
        <v>6.5718143600663418E-3</v>
      </c>
      <c r="Y28" s="5">
        <f t="shared" ca="1" si="6"/>
        <v>2.7027626349117023E-2</v>
      </c>
    </row>
    <row r="29" spans="1:25" x14ac:dyDescent="0.25">
      <c r="A29">
        <v>12</v>
      </c>
      <c r="B29">
        <v>1755262433.27</v>
      </c>
      <c r="C29" s="1">
        <v>4.5086934003541997E-5</v>
      </c>
      <c r="D29" s="1">
        <v>6.5490828218699396E-3</v>
      </c>
      <c r="E29" s="1">
        <v>0.110109009961253</v>
      </c>
      <c r="F29" s="1">
        <v>0.10111468247416699</v>
      </c>
      <c r="G29" s="1">
        <v>0.24063430773688299</v>
      </c>
      <c r="H29" s="1">
        <v>2.7215914818891501E-2</v>
      </c>
      <c r="I29" s="1">
        <v>0.457578185740872</v>
      </c>
      <c r="J29" s="1">
        <v>0.42020060823882499</v>
      </c>
      <c r="L29" s="5">
        <f t="shared" si="0"/>
        <v>6.5386195301747876E-3</v>
      </c>
      <c r="M29" s="5">
        <f t="shared" si="1"/>
        <v>2.7172432691203438E-2</v>
      </c>
      <c r="O29" s="1">
        <f ca="1">C29-Summary!B$5</f>
        <v>5.1236893550807546E-5</v>
      </c>
      <c r="P29" s="1">
        <f ca="1">D29-Summary!C$5</f>
        <v>6.5550769830797244E-3</v>
      </c>
      <c r="Q29" s="1">
        <f ca="1">E29-Summary!D$5</f>
        <v>0.11006185817320337</v>
      </c>
      <c r="R29" s="1">
        <f ca="1">F29-Summary!E$5</f>
        <v>0.10107234347391732</v>
      </c>
      <c r="S29" s="1">
        <f ca="1">G29-Summary!F$5</f>
        <v>0.24052539662664668</v>
      </c>
      <c r="T29" s="1">
        <f t="shared" ca="1" si="2"/>
        <v>2.7253159437690407E-2</v>
      </c>
      <c r="U29" s="1">
        <f t="shared" ca="1" si="3"/>
        <v>0.4575893428170742</v>
      </c>
      <c r="V29" s="1">
        <f t="shared" ca="1" si="4"/>
        <v>0.42021485003850101</v>
      </c>
      <c r="X29" s="5">
        <f t="shared" ca="1" si="5"/>
        <v>6.543186474784495E-3</v>
      </c>
      <c r="Y29" s="5">
        <f t="shared" ca="1" si="6"/>
        <v>2.7203723875117835E-2</v>
      </c>
    </row>
    <row r="30" spans="1:25" x14ac:dyDescent="0.25">
      <c r="A30">
        <v>13</v>
      </c>
      <c r="B30">
        <v>1755262439.27</v>
      </c>
      <c r="C30" s="1">
        <v>1.4216847331911999E-5</v>
      </c>
      <c r="D30" s="1">
        <v>6.5481466500874304E-3</v>
      </c>
      <c r="E30" s="1">
        <v>0.11144005056751601</v>
      </c>
      <c r="F30" s="1">
        <v>0.102214207836147</v>
      </c>
      <c r="G30" s="1">
        <v>0.243759591901759</v>
      </c>
      <c r="H30" s="1">
        <v>2.6863134283250999E-2</v>
      </c>
      <c r="I30" s="1">
        <v>0.45717196069326099</v>
      </c>
      <c r="J30" s="1">
        <v>0.419323838863918</v>
      </c>
      <c r="L30" s="5">
        <f t="shared" si="0"/>
        <v>6.5448473567576255E-3</v>
      </c>
      <c r="M30" s="5">
        <f t="shared" si="1"/>
        <v>2.6849599253494637E-2</v>
      </c>
      <c r="O30" s="1">
        <f ca="1">C30-Summary!B$5</f>
        <v>2.0366806879177549E-5</v>
      </c>
      <c r="P30" s="1">
        <f ca="1">D30-Summary!C$5</f>
        <v>6.5541408112972151E-3</v>
      </c>
      <c r="Q30" s="1">
        <f ca="1">E30-Summary!D$5</f>
        <v>0.11139289877946637</v>
      </c>
      <c r="R30" s="1">
        <f ca="1">F30-Summary!E$5</f>
        <v>0.10217186883589732</v>
      </c>
      <c r="S30" s="1">
        <f ca="1">G30-Summary!F$5</f>
        <v>0.24365068079152269</v>
      </c>
      <c r="T30" s="1">
        <f t="shared" ca="1" si="2"/>
        <v>2.6899743477036296E-2</v>
      </c>
      <c r="U30" s="1">
        <f t="shared" ca="1" si="3"/>
        <v>0.45718279307735082</v>
      </c>
      <c r="V30" s="1">
        <f t="shared" ca="1" si="4"/>
        <v>0.41933750607214465</v>
      </c>
      <c r="X30" s="5">
        <f t="shared" ca="1" si="5"/>
        <v>6.5494143013673329E-3</v>
      </c>
      <c r="Y30" s="5">
        <f t="shared" ca="1" si="6"/>
        <v>2.6880344762801114E-2</v>
      </c>
    </row>
    <row r="31" spans="1:25" x14ac:dyDescent="0.25">
      <c r="A31">
        <v>14</v>
      </c>
      <c r="B31">
        <v>1755262445.2709999</v>
      </c>
      <c r="C31" s="1">
        <v>1.8728887763427301E-4</v>
      </c>
      <c r="D31" s="1">
        <v>6.5041475787001599E-3</v>
      </c>
      <c r="E31" s="1">
        <v>0.11084704424004101</v>
      </c>
      <c r="F31" s="1">
        <v>0.10140751175656799</v>
      </c>
      <c r="G31" s="1">
        <v>0.24213508321541899</v>
      </c>
      <c r="H31" s="1">
        <v>2.68616488462914E-2</v>
      </c>
      <c r="I31" s="1">
        <v>0.45779010116194002</v>
      </c>
      <c r="J31" s="1">
        <v>0.41880552958263201</v>
      </c>
      <c r="L31" s="5">
        <f t="shared" si="0"/>
        <v>6.4606835862762984E-3</v>
      </c>
      <c r="M31" s="5">
        <f t="shared" si="1"/>
        <v>2.6682145769551524E-2</v>
      </c>
      <c r="O31" s="1">
        <f ca="1">C31-Summary!B$5</f>
        <v>1.9343883718153854E-4</v>
      </c>
      <c r="P31" s="1">
        <f ca="1">D31-Summary!C$5</f>
        <v>6.5101417399099446E-3</v>
      </c>
      <c r="Q31" s="1">
        <f ca="1">E31-Summary!D$5</f>
        <v>0.11079989245199137</v>
      </c>
      <c r="R31" s="1">
        <f ca="1">F31-Summary!E$5</f>
        <v>0.10136517275631832</v>
      </c>
      <c r="S31" s="1">
        <f ca="1">G31-Summary!F$5</f>
        <v>0.24202617210518268</v>
      </c>
      <c r="T31" s="1">
        <f t="shared" ca="1" si="2"/>
        <v>2.6898503096932376E-2</v>
      </c>
      <c r="U31" s="1">
        <f t="shared" ca="1" si="3"/>
        <v>0.45780128441579698</v>
      </c>
      <c r="V31" s="1">
        <f t="shared" ca="1" si="4"/>
        <v>0.41881905528905283</v>
      </c>
      <c r="X31" s="5">
        <f t="shared" ca="1" si="5"/>
        <v>6.4652505308860058E-3</v>
      </c>
      <c r="Y31" s="5">
        <f t="shared" ca="1" si="6"/>
        <v>2.6713022292796741E-2</v>
      </c>
    </row>
    <row r="32" spans="1:25" x14ac:dyDescent="0.25">
      <c r="A32">
        <v>15</v>
      </c>
      <c r="B32">
        <v>1755262452.2720001</v>
      </c>
      <c r="C32" s="1">
        <v>1.5547877121618501E-4</v>
      </c>
      <c r="D32" s="1">
        <v>6.5771683885766704E-3</v>
      </c>
      <c r="E32" s="1">
        <v>0.110949366789106</v>
      </c>
      <c r="F32" s="1">
        <v>0.101673701791073</v>
      </c>
      <c r="G32" s="1">
        <v>0.242739374427134</v>
      </c>
      <c r="H32" s="1">
        <v>2.70955975069921E-2</v>
      </c>
      <c r="I32" s="1">
        <v>0.45707198121832299</v>
      </c>
      <c r="J32" s="1">
        <v>0.41885953620430999</v>
      </c>
      <c r="L32" s="5">
        <f t="shared" si="0"/>
        <v>6.5410865442110501E-3</v>
      </c>
      <c r="M32" s="5">
        <f t="shared" si="1"/>
        <v>2.694695312471676E-2</v>
      </c>
      <c r="O32" s="1">
        <f ca="1">C32-Summary!B$5</f>
        <v>1.6162873076345054E-4</v>
      </c>
      <c r="P32" s="1">
        <f ca="1">D32-Summary!C$5</f>
        <v>6.5831625497864551E-3</v>
      </c>
      <c r="Q32" s="1">
        <f ca="1">E32-Summary!D$5</f>
        <v>0.11090221500105636</v>
      </c>
      <c r="R32" s="1">
        <f ca="1">F32-Summary!E$5</f>
        <v>0.10163136279082333</v>
      </c>
      <c r="S32" s="1">
        <f ca="1">G32-Summary!F$5</f>
        <v>0.24263046331689769</v>
      </c>
      <c r="T32" s="1">
        <f t="shared" ca="1" si="2"/>
        <v>2.7132464983130496E-2</v>
      </c>
      <c r="U32" s="1">
        <f t="shared" ca="1" si="3"/>
        <v>0.45708281427220404</v>
      </c>
      <c r="V32" s="1">
        <f t="shared" ca="1" si="4"/>
        <v>0.41887305246614243</v>
      </c>
      <c r="X32" s="5">
        <f t="shared" ca="1" si="5"/>
        <v>6.5456534888207575E-3</v>
      </c>
      <c r="Y32" s="5">
        <f t="shared" ca="1" si="6"/>
        <v>2.6977871613225797E-2</v>
      </c>
    </row>
    <row r="33" spans="1:25" x14ac:dyDescent="0.25">
      <c r="A33">
        <v>16</v>
      </c>
      <c r="B33">
        <v>1755262458.273</v>
      </c>
      <c r="C33" s="1">
        <v>2.0764966939443099E-5</v>
      </c>
      <c r="D33" s="1">
        <v>6.6895186540465897E-3</v>
      </c>
      <c r="E33" s="1">
        <v>0.112668258336254</v>
      </c>
      <c r="F33" s="1">
        <v>0.103314896423977</v>
      </c>
      <c r="G33" s="1">
        <v>0.24596157602600499</v>
      </c>
      <c r="H33" s="1">
        <v>2.7197413360773401E-2</v>
      </c>
      <c r="I33" s="1">
        <v>0.458072598804385</v>
      </c>
      <c r="J33" s="1">
        <v>0.42004486267015201</v>
      </c>
      <c r="L33" s="5">
        <f t="shared" si="0"/>
        <v>6.6846997434036413E-3</v>
      </c>
      <c r="M33" s="5">
        <f t="shared" si="1"/>
        <v>2.7177821232926572E-2</v>
      </c>
      <c r="O33" s="1">
        <f ca="1">C33-Summary!B$5</f>
        <v>2.6914926486708648E-5</v>
      </c>
      <c r="P33" s="1">
        <f ca="1">D33-Summary!C$5</f>
        <v>6.6955128152563744E-3</v>
      </c>
      <c r="Q33" s="1">
        <f ca="1">E33-Summary!D$5</f>
        <v>0.11262110654820437</v>
      </c>
      <c r="R33" s="1">
        <f ca="1">F33-Summary!E$5</f>
        <v>0.10327255742372732</v>
      </c>
      <c r="S33" s="1">
        <f ca="1">G33-Summary!F$5</f>
        <v>0.24585266491576868</v>
      </c>
      <c r="T33" s="1">
        <f t="shared" ca="1" si="2"/>
        <v>2.7233842747038422E-2</v>
      </c>
      <c r="U33" s="1">
        <f t="shared" ca="1" si="3"/>
        <v>0.45808373314476525</v>
      </c>
      <c r="V33" s="1">
        <f t="shared" ca="1" si="4"/>
        <v>0.42005872687656004</v>
      </c>
      <c r="X33" s="5">
        <f t="shared" ca="1" si="5"/>
        <v>6.6892666880133487E-3</v>
      </c>
      <c r="Y33" s="5">
        <f t="shared" ca="1" si="6"/>
        <v>2.7208436769661015E-2</v>
      </c>
    </row>
    <row r="34" spans="1:25" x14ac:dyDescent="0.25">
      <c r="A34">
        <v>17</v>
      </c>
      <c r="B34">
        <v>1755262464.273</v>
      </c>
      <c r="C34" s="1">
        <v>-6.9034032905245901E-5</v>
      </c>
      <c r="D34" s="1">
        <v>6.6670475770651801E-3</v>
      </c>
      <c r="E34" s="1">
        <v>0.11144707632234301</v>
      </c>
      <c r="F34" s="1">
        <v>0.10186472769999599</v>
      </c>
      <c r="G34" s="1">
        <v>0.243149538590855</v>
      </c>
      <c r="H34" s="1">
        <v>2.7419536206826699E-2</v>
      </c>
      <c r="I34" s="1">
        <v>0.45834788323358999</v>
      </c>
      <c r="J34" s="1">
        <v>0.41893860169483099</v>
      </c>
      <c r="L34" s="5">
        <f t="shared" si="0"/>
        <v>6.6830682544331199E-3</v>
      </c>
      <c r="M34" s="5">
        <f t="shared" si="1"/>
        <v>2.7485424373675838E-2</v>
      </c>
      <c r="O34" s="1">
        <f ca="1">C34-Summary!B$5</f>
        <v>-6.2884073357980351E-5</v>
      </c>
      <c r="P34" s="1">
        <f ca="1">D34-Summary!C$5</f>
        <v>6.6730417382749648E-3</v>
      </c>
      <c r="Q34" s="1">
        <f ca="1">E34-Summary!D$5</f>
        <v>0.11139992453429337</v>
      </c>
      <c r="R34" s="1">
        <f ca="1">F34-Summary!E$5</f>
        <v>0.10182238869974632</v>
      </c>
      <c r="S34" s="1">
        <f ca="1">G34-Summary!F$5</f>
        <v>0.24304062748061869</v>
      </c>
      <c r="T34" s="1">
        <f t="shared" ca="1" si="2"/>
        <v>2.745648662714676E-2</v>
      </c>
      <c r="U34" s="1">
        <f t="shared" ca="1" si="3"/>
        <v>0.45835926976108954</v>
      </c>
      <c r="V34" s="1">
        <f t="shared" ca="1" si="4"/>
        <v>0.41895213057687714</v>
      </c>
      <c r="X34" s="5">
        <f t="shared" ca="1" si="5"/>
        <v>6.6876351990428273E-3</v>
      </c>
      <c r="Y34" s="5">
        <f t="shared" ca="1" si="6"/>
        <v>2.7516531982193528E-2</v>
      </c>
    </row>
    <row r="35" spans="1:25" x14ac:dyDescent="0.25">
      <c r="A35">
        <v>18</v>
      </c>
      <c r="B35">
        <v>1755262470.2720001</v>
      </c>
      <c r="C35" s="1">
        <v>1.2460523545842201E-4</v>
      </c>
      <c r="D35" s="1">
        <v>6.2991565092250096E-3</v>
      </c>
      <c r="E35" s="1">
        <v>0.11079588667527999</v>
      </c>
      <c r="F35" s="1">
        <v>0.10163411531760801</v>
      </c>
      <c r="G35" s="1">
        <v>0.24228559170366701</v>
      </c>
      <c r="H35" s="1">
        <v>2.5998890255634E-2</v>
      </c>
      <c r="I35" s="1">
        <v>0.45729457495265202</v>
      </c>
      <c r="J35" s="1">
        <v>0.419480641019357</v>
      </c>
      <c r="L35" s="5">
        <f t="shared" si="0"/>
        <v>6.2702394636516244E-3</v>
      </c>
      <c r="M35" s="5">
        <f t="shared" si="1"/>
        <v>2.5879539181680213E-2</v>
      </c>
      <c r="O35" s="1">
        <f ca="1">C35-Summary!B$5</f>
        <v>1.3075519500568757E-4</v>
      </c>
      <c r="P35" s="1">
        <f ca="1">D35-Summary!C$5</f>
        <v>6.3051506704347943E-3</v>
      </c>
      <c r="Q35" s="1">
        <f ca="1">E35-Summary!D$5</f>
        <v>0.11074873488723036</v>
      </c>
      <c r="R35" s="1">
        <f ca="1">F35-Summary!E$5</f>
        <v>0.10159177631735833</v>
      </c>
      <c r="S35" s="1">
        <f ca="1">G35-Summary!F$5</f>
        <v>0.2421766805934307</v>
      </c>
      <c r="T35" s="1">
        <f t="shared" ca="1" si="2"/>
        <v>2.6035333604311647E-2</v>
      </c>
      <c r="U35" s="1">
        <f t="shared" ca="1" si="3"/>
        <v>0.45730552840947042</v>
      </c>
      <c r="V35" s="1">
        <f t="shared" ca="1" si="4"/>
        <v>0.41949446192927181</v>
      </c>
      <c r="X35" s="5">
        <f t="shared" ca="1" si="5"/>
        <v>6.2748064082613327E-3</v>
      </c>
      <c r="Y35" s="5">
        <f t="shared" ca="1" si="6"/>
        <v>2.5910035569426098E-2</v>
      </c>
    </row>
    <row r="36" spans="1:25" x14ac:dyDescent="0.25">
      <c r="A36">
        <v>19</v>
      </c>
      <c r="B36">
        <v>1755262476.2709999</v>
      </c>
      <c r="C36" s="1">
        <v>2.0764966939443099E-5</v>
      </c>
      <c r="D36" s="1">
        <v>6.4648309203881498E-3</v>
      </c>
      <c r="E36" s="1">
        <v>0.111294527561001</v>
      </c>
      <c r="F36" s="1">
        <v>0.10195975883448299</v>
      </c>
      <c r="G36" s="1">
        <v>0.243329032637876</v>
      </c>
      <c r="H36" s="1">
        <v>2.6568267872946898E-2</v>
      </c>
      <c r="I36" s="1">
        <v>0.457382854624792</v>
      </c>
      <c r="J36" s="1">
        <v>0.41902011333855399</v>
      </c>
      <c r="L36" s="5">
        <f t="shared" si="0"/>
        <v>6.4600120097452014E-3</v>
      </c>
      <c r="M36" s="5">
        <f t="shared" si="1"/>
        <v>2.6548463780559375E-2</v>
      </c>
      <c r="O36" s="1">
        <f ca="1">C36-Summary!B$5</f>
        <v>2.6914926486708648E-5</v>
      </c>
      <c r="P36" s="1">
        <f ca="1">D36-Summary!C$5</f>
        <v>6.4708250815979345E-3</v>
      </c>
      <c r="Q36" s="1">
        <f ca="1">E36-Summary!D$5</f>
        <v>0.11124737577295137</v>
      </c>
      <c r="R36" s="1">
        <f ca="1">F36-Summary!E$5</f>
        <v>0.10191741983423332</v>
      </c>
      <c r="S36" s="1">
        <f ca="1">G36-Summary!F$5</f>
        <v>0.24322012152763969</v>
      </c>
      <c r="T36" s="1">
        <f t="shared" ca="1" si="2"/>
        <v>2.6604809836272472E-2</v>
      </c>
      <c r="U36" s="1">
        <f t="shared" ca="1" si="3"/>
        <v>0.45739380062068236</v>
      </c>
      <c r="V36" s="1">
        <f t="shared" ca="1" si="4"/>
        <v>0.41903366873637282</v>
      </c>
      <c r="X36" s="5">
        <f t="shared" ca="1" si="5"/>
        <v>6.4645789543549088E-3</v>
      </c>
      <c r="Y36" s="5">
        <f t="shared" ca="1" si="6"/>
        <v>2.6579128872034011E-2</v>
      </c>
    </row>
    <row r="37" spans="1:25" x14ac:dyDescent="0.25">
      <c r="A37">
        <v>20</v>
      </c>
      <c r="B37">
        <v>1755262482.2709999</v>
      </c>
      <c r="C37" s="1">
        <v>2.1535746903589899E-4</v>
      </c>
      <c r="D37" s="1">
        <v>6.3525062472945502E-3</v>
      </c>
      <c r="E37" s="1">
        <v>0.110115024464166</v>
      </c>
      <c r="F37" s="1">
        <v>0.101112704178364</v>
      </c>
      <c r="G37" s="1">
        <v>0.241270851644968</v>
      </c>
      <c r="H37" s="1">
        <v>2.6329356422392401E-2</v>
      </c>
      <c r="I37" s="1">
        <v>0.45639588749908999</v>
      </c>
      <c r="J37" s="1">
        <v>0.41908379519939998</v>
      </c>
      <c r="L37" s="5">
        <f t="shared" si="0"/>
        <v>6.3025283974572702E-3</v>
      </c>
      <c r="M37" s="5">
        <f t="shared" si="1"/>
        <v>2.6122212254348451E-2</v>
      </c>
      <c r="O37" s="1">
        <f ca="1">C37-Summary!B$5</f>
        <v>2.2150742858316453E-4</v>
      </c>
      <c r="P37" s="1">
        <f ca="1">D37-Summary!C$5</f>
        <v>6.358500408504335E-3</v>
      </c>
      <c r="Q37" s="1">
        <f ca="1">E37-Summary!D$5</f>
        <v>0.11006787267611637</v>
      </c>
      <c r="R37" s="1">
        <f ca="1">F37-Summary!E$5</f>
        <v>0.10107036517811432</v>
      </c>
      <c r="S37" s="1">
        <f ca="1">G37-Summary!F$5</f>
        <v>0.24116194053473169</v>
      </c>
      <c r="T37" s="1">
        <f t="shared" ca="1" si="2"/>
        <v>2.6366102355975179E-2</v>
      </c>
      <c r="U37" s="1">
        <f t="shared" ca="1" si="3"/>
        <v>0.45640648118878691</v>
      </c>
      <c r="V37" s="1">
        <f t="shared" ca="1" si="4"/>
        <v>0.41909749504424126</v>
      </c>
      <c r="X37" s="5">
        <f ca="1">P37-1/$R$1*$N$7/$N$6*O37</f>
        <v>6.3070953420669785E-3</v>
      </c>
      <c r="Y37" s="5">
        <f ca="1">X37/S37</f>
        <v>2.6152946555671963E-2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5.3512949982612098E-5</v>
      </c>
      <c r="D40" s="1">
        <v>6.5245597693214096E-3</v>
      </c>
      <c r="E40" s="1">
        <v>0.111248349553279</v>
      </c>
      <c r="F40" s="1">
        <v>0.102021043516675</v>
      </c>
      <c r="G40" s="1">
        <v>0.24324815794528101</v>
      </c>
      <c r="H40" s="1">
        <v>2.6822851564731898E-2</v>
      </c>
      <c r="I40" s="1">
        <v>0.45734481925366699</v>
      </c>
      <c r="J40" s="1">
        <v>0.41941149335741101</v>
      </c>
      <c r="L40">
        <f>AVERAGE(L18:L37)</f>
        <v>6.5121410582799329E-3</v>
      </c>
      <c r="M40">
        <f t="shared" ref="M40:Y40" si="7">AVERAGE(M18:M37)</f>
        <v>2.6771503032300848E-2</v>
      </c>
      <c r="O40">
        <f t="shared" ca="1" si="7"/>
        <v>5.9662909529877593E-5</v>
      </c>
      <c r="P40">
        <f t="shared" ca="1" si="7"/>
        <v>6.5305539305311952E-3</v>
      </c>
      <c r="Q40">
        <f t="shared" ca="1" si="7"/>
        <v>0.11120119776522926</v>
      </c>
      <c r="R40">
        <f t="shared" ca="1" si="7"/>
        <v>0.10197870451642557</v>
      </c>
      <c r="S40">
        <f t="shared" ca="1" si="7"/>
        <v>0.24313924683504445</v>
      </c>
      <c r="T40">
        <f t="shared" ca="1" si="7"/>
        <v>2.685952088347816E-2</v>
      </c>
      <c r="U40">
        <f t="shared" ca="1" si="7"/>
        <v>0.45735575205371043</v>
      </c>
      <c r="V40">
        <f t="shared" ca="1" si="7"/>
        <v>0.41942522903727719</v>
      </c>
      <c r="X40">
        <f t="shared" ca="1" si="7"/>
        <v>6.5167080028896403E-3</v>
      </c>
      <c r="Y40">
        <f t="shared" ca="1" si="7"/>
        <v>2.6802279090353411E-2</v>
      </c>
    </row>
    <row r="41" spans="1:25" x14ac:dyDescent="0.25">
      <c r="A41" t="s">
        <v>38</v>
      </c>
      <c r="B41" t="s">
        <v>42</v>
      </c>
      <c r="C41" s="1">
        <v>49.454908339203598</v>
      </c>
      <c r="D41" s="1">
        <v>0.32587461187066802</v>
      </c>
      <c r="E41" s="1">
        <v>0.12886248936338601</v>
      </c>
      <c r="F41" s="1">
        <v>0.127010692452839</v>
      </c>
      <c r="G41" s="1">
        <v>0.124201120392665</v>
      </c>
      <c r="H41" s="1">
        <v>0.31441784171805998</v>
      </c>
      <c r="I41" s="1">
        <v>2.3828699215654999E-2</v>
      </c>
      <c r="J41" s="1">
        <v>3.15396618961458E-2</v>
      </c>
      <c r="L41">
        <f>STDEV(L18:L37)/SQRT(COUNT(L18:L37))/L40</f>
        <v>3.5041302372862417E-3</v>
      </c>
      <c r="M41">
        <f t="shared" ref="M41:Y41" si="8">STDEV(M18:M37)/SQRT(COUNT(M18:M37))/M40</f>
        <v>3.2264021126259114E-3</v>
      </c>
      <c r="O41">
        <f t="shared" ca="1" si="8"/>
        <v>0.44357173614290163</v>
      </c>
      <c r="P41">
        <f t="shared" ca="1" si="8"/>
        <v>3.2557550325316227E-3</v>
      </c>
      <c r="Q41">
        <f t="shared" ca="1" si="8"/>
        <v>1.2891712993298226E-3</v>
      </c>
      <c r="R41">
        <f t="shared" ca="1" si="8"/>
        <v>1.2706342410661953E-3</v>
      </c>
      <c r="S41">
        <f t="shared" ca="1" si="8"/>
        <v>1.2425675469313984E-3</v>
      </c>
      <c r="T41">
        <f t="shared" ca="1" si="8"/>
        <v>3.1414642984383288E-3</v>
      </c>
      <c r="U41">
        <f t="shared" ca="1" si="8"/>
        <v>2.383850252505748E-4</v>
      </c>
      <c r="V41">
        <f t="shared" ca="1" si="8"/>
        <v>3.1552918648897318E-4</v>
      </c>
      <c r="X41">
        <f t="shared" ca="1" si="8"/>
        <v>3.5016745236511001E-3</v>
      </c>
      <c r="Y41">
        <f t="shared" ca="1" si="8"/>
        <v>3.2240782452706779E-3</v>
      </c>
    </row>
    <row r="42" spans="1:25" x14ac:dyDescent="0.25">
      <c r="A42" t="s">
        <v>38</v>
      </c>
      <c r="B42" t="s">
        <v>41</v>
      </c>
      <c r="C42" s="1">
        <v>2.6464780363504701E-5</v>
      </c>
      <c r="D42" s="1">
        <v>2.12618838245459E-5</v>
      </c>
      <c r="E42" s="1">
        <v>1.43357392610037E-4</v>
      </c>
      <c r="F42" s="1">
        <v>1.2957763381814301E-4</v>
      </c>
      <c r="G42" s="1">
        <v>3.0211693750255801E-4</v>
      </c>
      <c r="H42" s="1">
        <v>8.4335830977069095E-5</v>
      </c>
      <c r="I42" s="1">
        <v>1.08979321358337E-4</v>
      </c>
      <c r="J42" s="1">
        <v>1.3228096695850299E-4</v>
      </c>
    </row>
    <row r="43" spans="1:25" x14ac:dyDescent="0.25">
      <c r="A43" t="s">
        <v>38</v>
      </c>
      <c r="B43" t="s">
        <v>40</v>
      </c>
      <c r="C43" s="1">
        <v>221.16907373496099</v>
      </c>
      <c r="D43" s="1">
        <v>1.4573555685683499</v>
      </c>
      <c r="E43" s="1">
        <v>0.57629057193274902</v>
      </c>
      <c r="F43" s="1">
        <v>0.56800908438773801</v>
      </c>
      <c r="G43" s="1">
        <v>0.55544429615926805</v>
      </c>
      <c r="H43" s="1">
        <v>1.4061193348407</v>
      </c>
      <c r="I43" s="1">
        <v>0.106565182523201</v>
      </c>
      <c r="J43" s="1">
        <v>0.14104965597428301</v>
      </c>
    </row>
    <row r="44" spans="1:25" x14ac:dyDescent="0.25">
      <c r="A44" t="s">
        <v>38</v>
      </c>
      <c r="B44" t="s">
        <v>39</v>
      </c>
      <c r="C44" s="1">
        <v>1.1835409580479599E-4</v>
      </c>
      <c r="D44" s="1">
        <v>9.5086035122776002E-5</v>
      </c>
      <c r="E44" s="1">
        <v>6.4111374990633799E-4</v>
      </c>
      <c r="F44" s="1">
        <v>5.7948879516188704E-4</v>
      </c>
      <c r="G44" s="1">
        <v>1.35110801881955E-3</v>
      </c>
      <c r="H44" s="1">
        <v>3.7716130200731801E-4</v>
      </c>
      <c r="I44" s="1">
        <v>4.87370341398075E-4</v>
      </c>
      <c r="J44" s="1">
        <v>5.9157846849723498E-4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3EA5B-EACC-47DE-98DB-7AC67F2342DD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0.9905419258208501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1.0216408084858235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1.0093597093692457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1.0048981154969161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1755256675.273</v>
      </c>
      <c r="C18" s="1">
        <v>-4.0517470439527598E-6</v>
      </c>
      <c r="D18" s="1">
        <v>2.32389870648037E-2</v>
      </c>
      <c r="E18" s="1">
        <v>0.39934814697323501</v>
      </c>
      <c r="F18" s="1">
        <v>0.36656769188546701</v>
      </c>
      <c r="G18" s="1">
        <v>0.87279348137363499</v>
      </c>
      <c r="H18" s="1">
        <v>2.6625986055978899E-2</v>
      </c>
      <c r="I18" s="1">
        <v>0.45755170667031803</v>
      </c>
      <c r="J18" s="1">
        <v>0.419993617858544</v>
      </c>
      <c r="L18" s="5">
        <f>D18-1/$R$1*$N$7/$N$6*C18</f>
        <v>2.3239928166151381E-2</v>
      </c>
      <c r="M18" s="5">
        <f>L18/G18</f>
        <v>2.6627064319471674E-2</v>
      </c>
      <c r="O18" s="1">
        <f ca="1">C18-Summary!B$5</f>
        <v>2.0982125033127896E-6</v>
      </c>
      <c r="P18" s="1">
        <f ca="1">D18-Summary!C$5</f>
        <v>2.3244981226013484E-2</v>
      </c>
      <c r="Q18" s="1">
        <f ca="1">E18-Summary!D$5</f>
        <v>0.39930099518518536</v>
      </c>
      <c r="R18" s="1">
        <f ca="1">F18-Summary!E$5</f>
        <v>0.36652535288521731</v>
      </c>
      <c r="S18" s="1">
        <f ca="1">G18-Summary!F$5</f>
        <v>0.87268457026339874</v>
      </c>
      <c r="T18" s="1">
        <f ca="1">P18/S18</f>
        <v>2.6636177627155189E-2</v>
      </c>
      <c r="U18" s="1">
        <f ca="1">Q18/S18</f>
        <v>0.45755477842889558</v>
      </c>
      <c r="V18" s="1">
        <f ca="1">R18/S18</f>
        <v>0.41999751728690526</v>
      </c>
      <c r="X18" s="5">
        <f ca="1">P18-1/$R$1*$N$7/$N$6*O18</f>
        <v>2.3244493873127638E-2</v>
      </c>
      <c r="Y18" s="5">
        <f ca="1">X18/S18</f>
        <v>2.6635619174648462E-2</v>
      </c>
    </row>
    <row r="19" spans="1:25" x14ac:dyDescent="0.25">
      <c r="A19">
        <v>2</v>
      </c>
      <c r="B19">
        <v>1755256682.27</v>
      </c>
      <c r="C19" s="1">
        <v>-6.6722867985608196E-5</v>
      </c>
      <c r="D19" s="1">
        <v>2.34780838449106E-2</v>
      </c>
      <c r="E19" s="1">
        <v>0.40030079983002298</v>
      </c>
      <c r="F19" s="1">
        <v>0.367677525106749</v>
      </c>
      <c r="G19" s="1">
        <v>0.87661212594156501</v>
      </c>
      <c r="H19" s="1">
        <v>2.6782750489211998E-2</v>
      </c>
      <c r="I19" s="1">
        <v>0.45664529155361799</v>
      </c>
      <c r="J19" s="1">
        <v>0.419430115356695</v>
      </c>
      <c r="L19" s="5">
        <f t="shared" ref="L19:L37" si="0">D19-1/$R$1*$N$7/$N$6*C19</f>
        <v>2.3493581599410385E-2</v>
      </c>
      <c r="M19" s="5">
        <f t="shared" ref="M19:M37" si="1">L19/G19</f>
        <v>2.6800429636056014E-2</v>
      </c>
      <c r="O19" s="1">
        <f ca="1">C19-Summary!B$5</f>
        <v>-6.0572908438342646E-5</v>
      </c>
      <c r="P19" s="1">
        <f ca="1">D19-Summary!C$5</f>
        <v>2.3484078006120384E-2</v>
      </c>
      <c r="Q19" s="1">
        <f ca="1">E19-Summary!D$5</f>
        <v>0.40025364804197333</v>
      </c>
      <c r="R19" s="1">
        <f ca="1">F19-Summary!E$5</f>
        <v>0.36763518610649931</v>
      </c>
      <c r="S19" s="1">
        <f ca="1">G19-Summary!F$5</f>
        <v>0.87650321483132876</v>
      </c>
      <c r="T19" s="1">
        <f t="shared" ref="T19:T37" ca="1" si="2">P19/S19</f>
        <v>2.6792917137947497E-2</v>
      </c>
      <c r="U19" s="1">
        <f t="shared" ref="U19:U37" ca="1" si="3">Q19/S19</f>
        <v>0.45664823730167009</v>
      </c>
      <c r="V19" s="1">
        <f t="shared" ref="V19:V37" ca="1" si="4">R19/S19</f>
        <v>0.41943392777771588</v>
      </c>
      <c r="X19" s="5">
        <f t="shared" ref="X19:X36" ca="1" si="5">P19-1/$R$1*$N$7/$N$6*O19</f>
        <v>2.3498147306386642E-2</v>
      </c>
      <c r="Y19" s="5">
        <f t="shared" ref="Y19:Y36" ca="1" si="6">X19/S19</f>
        <v>2.6808968762206474E-2</v>
      </c>
    </row>
    <row r="20" spans="1:25" x14ac:dyDescent="0.25">
      <c r="A20">
        <v>3</v>
      </c>
      <c r="B20">
        <v>1755256688.273</v>
      </c>
      <c r="C20" s="1">
        <v>-6.3916783405008104E-5</v>
      </c>
      <c r="D20" s="1">
        <v>2.35111650005E-2</v>
      </c>
      <c r="E20" s="1">
        <v>0.40280650101107002</v>
      </c>
      <c r="F20" s="1">
        <v>0.37014250172990698</v>
      </c>
      <c r="G20" s="1">
        <v>0.88209498768414496</v>
      </c>
      <c r="H20" s="1">
        <v>2.66537791607072E-2</v>
      </c>
      <c r="I20" s="1">
        <v>0.45664753414890102</v>
      </c>
      <c r="J20" s="1">
        <v>0.41961750933613201</v>
      </c>
      <c r="L20" s="5">
        <f t="shared" si="0"/>
        <v>2.3526010984306338E-2</v>
      </c>
      <c r="M20" s="5">
        <f t="shared" si="1"/>
        <v>2.66706095293338E-2</v>
      </c>
      <c r="O20" s="1">
        <f ca="1">C20-Summary!B$5</f>
        <v>-5.7766823857742554E-5</v>
      </c>
      <c r="P20" s="1">
        <f ca="1">D20-Summary!C$5</f>
        <v>2.3517159161709784E-2</v>
      </c>
      <c r="Q20" s="1">
        <f ca="1">E20-Summary!D$5</f>
        <v>0.40275934922302037</v>
      </c>
      <c r="R20" s="1">
        <f ca="1">F20-Summary!E$5</f>
        <v>0.37010016272965729</v>
      </c>
      <c r="S20" s="1">
        <f ca="1">G20-Summary!F$5</f>
        <v>0.88198607657390871</v>
      </c>
      <c r="T20" s="1">
        <f t="shared" ca="1" si="2"/>
        <v>2.6663866682638149E-2</v>
      </c>
      <c r="U20" s="1">
        <f t="shared" ca="1" si="3"/>
        <v>0.45665046186165043</v>
      </c>
      <c r="V20" s="1">
        <f t="shared" ca="1" si="4"/>
        <v>0.41962132119740286</v>
      </c>
      <c r="X20" s="5">
        <f t="shared" ca="1" si="5"/>
        <v>2.3530576691282595E-2</v>
      </c>
      <c r="Y20" s="5">
        <f t="shared" ca="1" si="6"/>
        <v>2.6679079541354619E-2</v>
      </c>
    </row>
    <row r="21" spans="1:25" x14ac:dyDescent="0.25">
      <c r="A21">
        <v>4</v>
      </c>
      <c r="B21">
        <v>1755256693.273</v>
      </c>
      <c r="C21" s="1">
        <v>2.1860318681453901E-4</v>
      </c>
      <c r="D21" s="1">
        <v>2.3486590322696999E-2</v>
      </c>
      <c r="E21" s="1">
        <v>0.40416712790062098</v>
      </c>
      <c r="F21" s="1">
        <v>0.37104237527784301</v>
      </c>
      <c r="G21" s="1">
        <v>0.88422311971036405</v>
      </c>
      <c r="H21" s="1">
        <v>2.6561836938159101E-2</v>
      </c>
      <c r="I21" s="1">
        <v>0.457087265522993</v>
      </c>
      <c r="J21" s="1">
        <v>0.41962528122922299</v>
      </c>
      <c r="L21" s="5">
        <f t="shared" si="0"/>
        <v>2.3435815249256614E-2</v>
      </c>
      <c r="M21" s="5">
        <f t="shared" si="1"/>
        <v>2.6504413565812717E-2</v>
      </c>
      <c r="O21" s="1">
        <f ca="1">C21-Summary!B$5</f>
        <v>2.2475314636180457E-4</v>
      </c>
      <c r="P21" s="1">
        <f ca="1">D21-Summary!C$5</f>
        <v>2.3492584483906783E-2</v>
      </c>
      <c r="Q21" s="1">
        <f ca="1">E21-Summary!D$5</f>
        <v>0.40411997611257133</v>
      </c>
      <c r="R21" s="1">
        <f ca="1">F21-Summary!E$5</f>
        <v>0.37100003627759331</v>
      </c>
      <c r="S21" s="1">
        <f ca="1">G21-Summary!F$5</f>
        <v>0.88411420860012779</v>
      </c>
      <c r="T21" s="1">
        <f t="shared" ca="1" si="2"/>
        <v>2.6571888852577125E-2</v>
      </c>
      <c r="U21" s="1">
        <f t="shared" ca="1" si="3"/>
        <v>0.45709024035756562</v>
      </c>
      <c r="V21" s="1">
        <f t="shared" ca="1" si="4"/>
        <v>0.41962908487244016</v>
      </c>
      <c r="X21" s="5">
        <f t="shared" ca="1" si="5"/>
        <v>2.3440380956232871E-2</v>
      </c>
      <c r="Y21" s="5">
        <f t="shared" ca="1" si="6"/>
        <v>2.6512842716720345E-2</v>
      </c>
    </row>
    <row r="22" spans="1:25" x14ac:dyDescent="0.25">
      <c r="A22">
        <v>5</v>
      </c>
      <c r="B22">
        <v>1755256699.2739999</v>
      </c>
      <c r="C22" s="1">
        <v>4.7397666744885702E-5</v>
      </c>
      <c r="D22" s="1">
        <v>2.35480281556033E-2</v>
      </c>
      <c r="E22" s="1">
        <v>0.40038518956963498</v>
      </c>
      <c r="F22" s="1">
        <v>0.36784904737341301</v>
      </c>
      <c r="G22" s="1">
        <v>0.87578391383105203</v>
      </c>
      <c r="H22" s="1">
        <v>2.6887943228591799E-2</v>
      </c>
      <c r="I22" s="1">
        <v>0.45717349136749902</v>
      </c>
      <c r="J22" s="1">
        <v>0.420022612386523</v>
      </c>
      <c r="L22" s="5">
        <f t="shared" si="0"/>
        <v>2.3537019075429568E-2</v>
      </c>
      <c r="M22" s="5">
        <f t="shared" si="1"/>
        <v>2.6875372684648451E-2</v>
      </c>
      <c r="O22" s="1">
        <f ca="1">C22-Summary!B$5</f>
        <v>5.3547626292151252E-5</v>
      </c>
      <c r="P22" s="1">
        <f ca="1">D22-Summary!C$5</f>
        <v>2.3554022316813084E-2</v>
      </c>
      <c r="Q22" s="1">
        <f ca="1">E22-Summary!D$5</f>
        <v>0.40033803778158533</v>
      </c>
      <c r="R22" s="1">
        <f ca="1">F22-Summary!E$5</f>
        <v>0.36780670837316332</v>
      </c>
      <c r="S22" s="1">
        <f ca="1">G22-Summary!F$5</f>
        <v>0.87567500272081578</v>
      </c>
      <c r="T22" s="1">
        <f t="shared" ca="1" si="2"/>
        <v>2.6898132576159216E-2</v>
      </c>
      <c r="U22" s="1">
        <f t="shared" ca="1" si="3"/>
        <v>0.45717650559590289</v>
      </c>
      <c r="V22" s="1">
        <f t="shared" ca="1" si="4"/>
        <v>0.42002650210448922</v>
      </c>
      <c r="X22" s="5">
        <f t="shared" ca="1" si="5"/>
        <v>2.3541584782405825E-2</v>
      </c>
      <c r="Y22" s="5">
        <f t="shared" ca="1" si="6"/>
        <v>2.6883929208050484E-2</v>
      </c>
    </row>
    <row r="23" spans="1:25" x14ac:dyDescent="0.25">
      <c r="A23">
        <v>6</v>
      </c>
      <c r="B23">
        <v>1755256706.2720001</v>
      </c>
      <c r="C23" s="1">
        <v>1.5966023317435599E-4</v>
      </c>
      <c r="D23" s="1">
        <v>2.37673449060966E-2</v>
      </c>
      <c r="E23" s="1">
        <v>0.40462597122789001</v>
      </c>
      <c r="F23" s="1">
        <v>0.37154396871377698</v>
      </c>
      <c r="G23" s="1">
        <v>0.88531858008703701</v>
      </c>
      <c r="H23" s="1">
        <v>2.6846092966624501E-2</v>
      </c>
      <c r="I23" s="1">
        <v>0.45703996316005302</v>
      </c>
      <c r="J23" s="1">
        <v>0.41967262076127398</v>
      </c>
      <c r="L23" s="5">
        <f t="shared" si="0"/>
        <v>2.3730260542492082E-2</v>
      </c>
      <c r="M23" s="5">
        <f t="shared" si="1"/>
        <v>2.6804204809707171E-2</v>
      </c>
      <c r="O23" s="1">
        <f ca="1">C23-Summary!B$5</f>
        <v>1.6581019272162155E-4</v>
      </c>
      <c r="P23" s="1">
        <f ca="1">D23-Summary!C$5</f>
        <v>2.3773339067306384E-2</v>
      </c>
      <c r="Q23" s="1">
        <f ca="1">E23-Summary!D$5</f>
        <v>0.40457881943984036</v>
      </c>
      <c r="R23" s="1">
        <f ca="1">F23-Summary!E$5</f>
        <v>0.37150162971352729</v>
      </c>
      <c r="S23" s="1">
        <f ca="1">G23-Summary!F$5</f>
        <v>0.88520966897680076</v>
      </c>
      <c r="T23" s="1">
        <f t="shared" ca="1" si="2"/>
        <v>2.6856167414874257E-2</v>
      </c>
      <c r="U23" s="1">
        <f t="shared" ca="1" si="3"/>
        <v>0.45704292849341144</v>
      </c>
      <c r="V23" s="1">
        <f t="shared" ca="1" si="4"/>
        <v>0.41967642552180873</v>
      </c>
      <c r="X23" s="5">
        <f t="shared" ca="1" si="5"/>
        <v>2.3734826249468339E-2</v>
      </c>
      <c r="Y23" s="5">
        <f t="shared" ca="1" si="6"/>
        <v>2.6812660414004551E-2</v>
      </c>
    </row>
    <row r="24" spans="1:25" x14ac:dyDescent="0.25">
      <c r="A24">
        <v>7</v>
      </c>
      <c r="B24">
        <v>1755256712.2720001</v>
      </c>
      <c r="C24" s="1">
        <v>-7.8882475739677099E-5</v>
      </c>
      <c r="D24" s="1">
        <v>2.3480919329423301E-2</v>
      </c>
      <c r="E24" s="1">
        <v>0.39700196215893602</v>
      </c>
      <c r="F24" s="1">
        <v>0.36484213557475098</v>
      </c>
      <c r="G24" s="1">
        <v>0.86873671957577503</v>
      </c>
      <c r="H24" s="1">
        <v>2.70288095349412E-2</v>
      </c>
      <c r="I24" s="1">
        <v>0.45698766175418698</v>
      </c>
      <c r="J24" s="1">
        <v>0.41996859042968998</v>
      </c>
      <c r="L24" s="5">
        <f t="shared" si="0"/>
        <v>2.3499241402203691E-2</v>
      </c>
      <c r="M24" s="5">
        <f t="shared" si="1"/>
        <v>2.7049900013066022E-2</v>
      </c>
      <c r="O24" s="1">
        <f ca="1">C24-Summary!B$5</f>
        <v>-7.2732516192411549E-5</v>
      </c>
      <c r="P24" s="1">
        <f ca="1">D24-Summary!C$5</f>
        <v>2.3486913490633084E-2</v>
      </c>
      <c r="Q24" s="1">
        <f ca="1">E24-Summary!D$5</f>
        <v>0.39695481037088637</v>
      </c>
      <c r="R24" s="1">
        <f ca="1">F24-Summary!E$5</f>
        <v>0.36479979657450129</v>
      </c>
      <c r="S24" s="1">
        <f ca="1">G24-Summary!F$5</f>
        <v>0.86862780846553878</v>
      </c>
      <c r="T24" s="1">
        <f t="shared" ca="1" si="2"/>
        <v>2.703909921111498E-2</v>
      </c>
      <c r="U24" s="1">
        <f t="shared" ca="1" si="3"/>
        <v>0.45699067713722041</v>
      </c>
      <c r="V24" s="1">
        <f t="shared" ca="1" si="4"/>
        <v>0.41997250493158034</v>
      </c>
      <c r="X24" s="5">
        <f t="shared" ca="1" si="5"/>
        <v>2.3503807109179948E-2</v>
      </c>
      <c r="Y24" s="5">
        <f t="shared" ca="1" si="6"/>
        <v>2.705854783845827E-2</v>
      </c>
    </row>
    <row r="25" spans="1:25" x14ac:dyDescent="0.25">
      <c r="A25">
        <v>8</v>
      </c>
      <c r="B25">
        <v>1755256718.2739999</v>
      </c>
      <c r="C25" s="1">
        <v>1.5607860891848399E-6</v>
      </c>
      <c r="D25" s="1">
        <v>2.3010339569166999E-2</v>
      </c>
      <c r="E25" s="1">
        <v>0.39552648896610498</v>
      </c>
      <c r="F25" s="1">
        <v>0.36325631520684498</v>
      </c>
      <c r="G25" s="1">
        <v>0.86595927756970104</v>
      </c>
      <c r="H25" s="1">
        <v>2.6572080425935399E-2</v>
      </c>
      <c r="I25" s="1">
        <v>0.45674952530809798</v>
      </c>
      <c r="J25" s="1">
        <v>0.41948429287150402</v>
      </c>
      <c r="L25" s="5">
        <f t="shared" si="0"/>
        <v>2.3009977044587838E-2</v>
      </c>
      <c r="M25" s="5">
        <f t="shared" si="1"/>
        <v>2.6571661786643039E-2</v>
      </c>
      <c r="O25" s="1">
        <f ca="1">C25-Summary!B$5</f>
        <v>7.7107456364503891E-6</v>
      </c>
      <c r="P25" s="1">
        <f ca="1">D25-Summary!C$5</f>
        <v>2.3016333730376783E-2</v>
      </c>
      <c r="Q25" s="1">
        <f ca="1">E25-Summary!D$5</f>
        <v>0.39547933717805533</v>
      </c>
      <c r="R25" s="1">
        <f ca="1">F25-Summary!E$5</f>
        <v>0.36321397620659529</v>
      </c>
      <c r="S25" s="1">
        <f ca="1">G25-Summary!F$5</f>
        <v>0.86585036645946478</v>
      </c>
      <c r="T25" s="1">
        <f t="shared" ca="1" si="2"/>
        <v>2.6582345659207276E-2</v>
      </c>
      <c r="U25" s="1">
        <f t="shared" ca="1" si="3"/>
        <v>0.45675252040973746</v>
      </c>
      <c r="V25" s="1">
        <f t="shared" ca="1" si="4"/>
        <v>0.41948815901274938</v>
      </c>
      <c r="X25" s="5">
        <f t="shared" ca="1" si="5"/>
        <v>2.3014542751564095E-2</v>
      </c>
      <c r="Y25" s="5">
        <f t="shared" ca="1" si="6"/>
        <v>2.6580277196939353E-2</v>
      </c>
    </row>
    <row r="26" spans="1:25" x14ac:dyDescent="0.25">
      <c r="A26">
        <v>9</v>
      </c>
      <c r="B26">
        <v>1755256725.2739999</v>
      </c>
      <c r="C26" s="1">
        <v>-6.8580016547534499E-6</v>
      </c>
      <c r="D26" s="1">
        <v>2.31605607197174E-2</v>
      </c>
      <c r="E26" s="1">
        <v>0.39825353093870702</v>
      </c>
      <c r="F26" s="1">
        <v>0.366217260706589</v>
      </c>
      <c r="G26" s="1">
        <v>0.87164455246069095</v>
      </c>
      <c r="H26" s="1">
        <v>2.6571107057726799E-2</v>
      </c>
      <c r="I26" s="1">
        <v>0.45689900753055801</v>
      </c>
      <c r="J26" s="1">
        <v>0.42014518380541899</v>
      </c>
      <c r="L26" s="5">
        <f t="shared" si="0"/>
        <v>2.3162153631251532E-2</v>
      </c>
      <c r="M26" s="5">
        <f t="shared" si="1"/>
        <v>2.6572934536060314E-2</v>
      </c>
      <c r="O26" s="1">
        <f ca="1">C26-Summary!B$5</f>
        <v>-7.0804210748790051E-7</v>
      </c>
      <c r="P26" s="1">
        <f ca="1">D26-Summary!C$5</f>
        <v>2.3166554880927184E-2</v>
      </c>
      <c r="Q26" s="1">
        <f ca="1">E26-Summary!D$5</f>
        <v>0.39820637915065737</v>
      </c>
      <c r="R26" s="1">
        <f ca="1">F26-Summary!E$5</f>
        <v>0.36617492170633931</v>
      </c>
      <c r="S26" s="1">
        <f ca="1">G26-Summary!F$5</f>
        <v>0.87153564135045469</v>
      </c>
      <c r="T26" s="1">
        <f t="shared" ca="1" si="2"/>
        <v>2.6581305206325626E-2</v>
      </c>
      <c r="U26" s="1">
        <f t="shared" ca="1" si="3"/>
        <v>0.45690200177428419</v>
      </c>
      <c r="V26" s="1">
        <f t="shared" ca="1" si="4"/>
        <v>0.4201491073147014</v>
      </c>
      <c r="X26" s="5">
        <f t="shared" ca="1" si="5"/>
        <v>2.3166719338227788E-2</v>
      </c>
      <c r="Y26" s="5">
        <f t="shared" ca="1" si="6"/>
        <v>2.6581493904633303E-2</v>
      </c>
    </row>
    <row r="27" spans="1:25" x14ac:dyDescent="0.25">
      <c r="A27">
        <v>10</v>
      </c>
      <c r="B27">
        <v>1755256731.27</v>
      </c>
      <c r="C27" s="1">
        <v>2.3076645614979801E-4</v>
      </c>
      <c r="D27" s="1">
        <v>2.3045294666491401E-2</v>
      </c>
      <c r="E27" s="1">
        <v>0.39423436650367599</v>
      </c>
      <c r="F27" s="1">
        <v>0.362047591825916</v>
      </c>
      <c r="G27" s="1">
        <v>0.86241406412374499</v>
      </c>
      <c r="H27" s="1">
        <v>2.67218446743521E-2</v>
      </c>
      <c r="I27" s="1">
        <v>0.457128869882517</v>
      </c>
      <c r="J27" s="1">
        <v>0.419807151676932</v>
      </c>
      <c r="L27" s="5">
        <f t="shared" si="0"/>
        <v>2.2991694424293083E-2</v>
      </c>
      <c r="M27" s="5">
        <f t="shared" si="1"/>
        <v>2.6659693273501716E-2</v>
      </c>
      <c r="O27" s="1">
        <f ca="1">C27-Summary!B$5</f>
        <v>2.3691641569706357E-4</v>
      </c>
      <c r="P27" s="1">
        <f ca="1">D27-Summary!C$5</f>
        <v>2.3051288827701185E-2</v>
      </c>
      <c r="Q27" s="1">
        <f ca="1">E27-Summary!D$5</f>
        <v>0.39418721471562634</v>
      </c>
      <c r="R27" s="1">
        <f ca="1">F27-Summary!E$5</f>
        <v>0.36200525282566631</v>
      </c>
      <c r="S27" s="1">
        <f ca="1">G27-Summary!F$5</f>
        <v>0.86230515301350874</v>
      </c>
      <c r="T27" s="1">
        <f t="shared" ca="1" si="2"/>
        <v>2.6732171026861609E-2</v>
      </c>
      <c r="U27" s="1">
        <f t="shared" ca="1" si="3"/>
        <v>0.45713192521006663</v>
      </c>
      <c r="V27" s="1">
        <f t="shared" ca="1" si="4"/>
        <v>0.4198110744909293</v>
      </c>
      <c r="X27" s="5">
        <f t="shared" ca="1" si="5"/>
        <v>2.299626013126934E-2</v>
      </c>
      <c r="Y27" s="5">
        <f t="shared" ca="1" si="6"/>
        <v>2.666835522309477E-2</v>
      </c>
    </row>
    <row r="28" spans="1:25" x14ac:dyDescent="0.25">
      <c r="A28">
        <v>11</v>
      </c>
      <c r="B28">
        <v>1755256737.2739999</v>
      </c>
      <c r="C28" s="1">
        <v>-2.3695361939478201E-5</v>
      </c>
      <c r="D28" s="1">
        <v>2.343082695965E-2</v>
      </c>
      <c r="E28" s="1">
        <v>0.40036238094813098</v>
      </c>
      <c r="F28" s="1">
        <v>0.36797826252399501</v>
      </c>
      <c r="G28" s="1">
        <v>0.87667501302244</v>
      </c>
      <c r="H28" s="1">
        <v>2.6726924586192399E-2</v>
      </c>
      <c r="I28" s="1">
        <v>0.45668277868196</v>
      </c>
      <c r="J28" s="1">
        <v>0.419743071329644</v>
      </c>
      <c r="L28" s="5">
        <f t="shared" si="0"/>
        <v>2.3436330693425364E-2</v>
      </c>
      <c r="M28" s="5">
        <f t="shared" si="1"/>
        <v>2.6733202549740598E-2</v>
      </c>
      <c r="O28" s="1">
        <f ca="1">C28-Summary!B$5</f>
        <v>-1.7545402392212652E-5</v>
      </c>
      <c r="P28" s="1">
        <f ca="1">D28-Summary!C$5</f>
        <v>2.3436821120859784E-2</v>
      </c>
      <c r="Q28" s="1">
        <f ca="1">E28-Summary!D$5</f>
        <v>0.40031522916008133</v>
      </c>
      <c r="R28" s="1">
        <f ca="1">F28-Summary!E$5</f>
        <v>0.36793592352374532</v>
      </c>
      <c r="S28" s="1">
        <f ca="1">G28-Summary!F$5</f>
        <v>0.87656610191220374</v>
      </c>
      <c r="T28" s="1">
        <f t="shared" ca="1" si="2"/>
        <v>2.6737083569320138E-2</v>
      </c>
      <c r="U28" s="1">
        <f t="shared" ca="1" si="3"/>
        <v>0.45668572887635644</v>
      </c>
      <c r="V28" s="1">
        <f t="shared" ca="1" si="4"/>
        <v>0.41974692236113592</v>
      </c>
      <c r="X28" s="5">
        <f t="shared" ca="1" si="5"/>
        <v>2.3440896400401621E-2</v>
      </c>
      <c r="Y28" s="5">
        <f t="shared" ca="1" si="6"/>
        <v>2.674173271047783E-2</v>
      </c>
    </row>
    <row r="29" spans="1:25" x14ac:dyDescent="0.25">
      <c r="A29">
        <v>12</v>
      </c>
      <c r="B29">
        <v>1755256743.273</v>
      </c>
      <c r="C29" s="1">
        <v>-2.1809062087982199E-6</v>
      </c>
      <c r="D29" s="1">
        <v>2.3255996003883499E-2</v>
      </c>
      <c r="E29" s="1">
        <v>0.39953392943073701</v>
      </c>
      <c r="F29" s="1">
        <v>0.36704177498036</v>
      </c>
      <c r="G29" s="1">
        <v>0.87398563216649605</v>
      </c>
      <c r="H29" s="1">
        <v>2.6609128511912598E-2</v>
      </c>
      <c r="I29" s="1">
        <v>0.45714015737346297</v>
      </c>
      <c r="J29" s="1">
        <v>0.41996316812498502</v>
      </c>
      <c r="L29" s="5">
        <f t="shared" si="0"/>
        <v>2.3256502564078397E-2</v>
      </c>
      <c r="M29" s="5">
        <f t="shared" si="1"/>
        <v>2.6609708109764423E-2</v>
      </c>
      <c r="O29" s="1">
        <f ca="1">C29-Summary!B$5</f>
        <v>3.969053338467329E-6</v>
      </c>
      <c r="P29" s="1">
        <f ca="1">D29-Summary!C$5</f>
        <v>2.3261990165093283E-2</v>
      </c>
      <c r="Q29" s="1">
        <f ca="1">E29-Summary!D$5</f>
        <v>0.39948677764268736</v>
      </c>
      <c r="R29" s="1">
        <f ca="1">F29-Summary!E$5</f>
        <v>0.36699943598011031</v>
      </c>
      <c r="S29" s="1">
        <f ca="1">G29-Summary!F$5</f>
        <v>0.8738767210562598</v>
      </c>
      <c r="T29" s="1">
        <f t="shared" ca="1" si="2"/>
        <v>2.6619304078699318E-2</v>
      </c>
      <c r="U29" s="1">
        <f t="shared" ca="1" si="3"/>
        <v>0.45714317365019796</v>
      </c>
      <c r="V29" s="1">
        <f t="shared" ca="1" si="4"/>
        <v>0.4199670584387647</v>
      </c>
      <c r="X29" s="5">
        <f t="shared" ca="1" si="5"/>
        <v>2.3261068271054654E-2</v>
      </c>
      <c r="Y29" s="5">
        <f t="shared" ca="1" si="6"/>
        <v>2.6618249131226276E-2</v>
      </c>
    </row>
    <row r="30" spans="1:25" x14ac:dyDescent="0.25">
      <c r="A30">
        <v>13</v>
      </c>
      <c r="B30">
        <v>1755256749.2709999</v>
      </c>
      <c r="C30" s="1">
        <v>7.5462112592368104E-5</v>
      </c>
      <c r="D30" s="1">
        <v>2.3236152269904001E-2</v>
      </c>
      <c r="E30" s="1">
        <v>0.39796943758103798</v>
      </c>
      <c r="F30" s="1">
        <v>0.36582579165092399</v>
      </c>
      <c r="G30" s="1">
        <v>0.87104523947018198</v>
      </c>
      <c r="H30" s="1">
        <v>2.66761715890181E-2</v>
      </c>
      <c r="I30" s="1">
        <v>0.456887219569796</v>
      </c>
      <c r="J30" s="1">
        <v>0.41998483554475202</v>
      </c>
      <c r="L30" s="5">
        <f t="shared" si="0"/>
        <v>2.321862464661233E-2</v>
      </c>
      <c r="M30" s="5">
        <f t="shared" si="1"/>
        <v>2.6656049071268888E-2</v>
      </c>
      <c r="O30" s="1">
        <f ca="1">C30-Summary!B$5</f>
        <v>8.1612072139633653E-5</v>
      </c>
      <c r="P30" s="1">
        <f ca="1">D30-Summary!C$5</f>
        <v>2.3242146431113785E-2</v>
      </c>
      <c r="Q30" s="1">
        <f ca="1">E30-Summary!D$5</f>
        <v>0.39792228579298833</v>
      </c>
      <c r="R30" s="1">
        <f ca="1">F30-Summary!E$5</f>
        <v>0.3657834526506743</v>
      </c>
      <c r="S30" s="1">
        <f ca="1">G30-Summary!F$5</f>
        <v>0.87093632835994572</v>
      </c>
      <c r="T30" s="1">
        <f t="shared" ca="1" si="2"/>
        <v>2.6686389893599814E-2</v>
      </c>
      <c r="U30" s="1">
        <f t="shared" ca="1" si="3"/>
        <v>0.45689021439984379</v>
      </c>
      <c r="V30" s="1">
        <f t="shared" ca="1" si="4"/>
        <v>0.41998874170225353</v>
      </c>
      <c r="X30" s="5">
        <f t="shared" ca="1" si="5"/>
        <v>2.3223190353588587E-2</v>
      </c>
      <c r="Y30" s="5">
        <f t="shared" ca="1" si="6"/>
        <v>2.666462472327916E-2</v>
      </c>
    </row>
    <row r="31" spans="1:25" x14ac:dyDescent="0.25">
      <c r="A31">
        <v>14</v>
      </c>
      <c r="B31">
        <v>1755256755.2690001</v>
      </c>
      <c r="C31" s="1">
        <v>1.03527355590449E-4</v>
      </c>
      <c r="D31" s="1">
        <v>2.3090643650704901E-2</v>
      </c>
      <c r="E31" s="1">
        <v>0.393275599542736</v>
      </c>
      <c r="F31" s="1">
        <v>0.361672839797191</v>
      </c>
      <c r="G31" s="1">
        <v>0.860639310434829</v>
      </c>
      <c r="H31" s="1">
        <v>2.6829640908499298E-2</v>
      </c>
      <c r="I31" s="1">
        <v>0.45695751376269</v>
      </c>
      <c r="J31" s="1">
        <v>0.42023741585131602</v>
      </c>
      <c r="L31" s="5">
        <f t="shared" si="0"/>
        <v>2.3066597299140713E-2</v>
      </c>
      <c r="M31" s="5">
        <f t="shared" si="1"/>
        <v>2.6801700804819799E-2</v>
      </c>
      <c r="O31" s="1">
        <f ca="1">C31-Summary!B$5</f>
        <v>1.0967731513771455E-4</v>
      </c>
      <c r="P31" s="1">
        <f ca="1">D31-Summary!C$5</f>
        <v>2.3096637811914685E-2</v>
      </c>
      <c r="Q31" s="1">
        <f ca="1">E31-Summary!D$5</f>
        <v>0.39322844775468635</v>
      </c>
      <c r="R31" s="1">
        <f ca="1">F31-Summary!E$5</f>
        <v>0.36163050079694131</v>
      </c>
      <c r="S31" s="1">
        <f ca="1">G31-Summary!F$5</f>
        <v>0.86053039932459274</v>
      </c>
      <c r="T31" s="1">
        <f t="shared" ca="1" si="2"/>
        <v>2.6840002201017669E-2</v>
      </c>
      <c r="U31" s="1">
        <f t="shared" ca="1" si="3"/>
        <v>0.456960553704228</v>
      </c>
      <c r="V31" s="1">
        <f t="shared" ca="1" si="4"/>
        <v>0.4202414012111314</v>
      </c>
      <c r="X31" s="5">
        <f t="shared" ca="1" si="5"/>
        <v>2.307116300611697E-2</v>
      </c>
      <c r="Y31" s="5">
        <f t="shared" ca="1" si="6"/>
        <v>2.6810398591641745E-2</v>
      </c>
    </row>
    <row r="32" spans="1:25" x14ac:dyDescent="0.25">
      <c r="A32">
        <v>15</v>
      </c>
      <c r="B32">
        <v>1755256761.273</v>
      </c>
      <c r="C32" s="1">
        <v>-7.6076425694692002E-5</v>
      </c>
      <c r="D32" s="1">
        <v>2.3105760438325299E-2</v>
      </c>
      <c r="E32" s="1">
        <v>0.39905806263792598</v>
      </c>
      <c r="F32" s="1">
        <v>0.36695384368613099</v>
      </c>
      <c r="G32" s="1">
        <v>0.87404158117542097</v>
      </c>
      <c r="H32" s="1">
        <v>2.6435539150497199E-2</v>
      </c>
      <c r="I32" s="1">
        <v>0.456566450878993</v>
      </c>
      <c r="J32" s="1">
        <v>0.419835682408435</v>
      </c>
      <c r="L32" s="5">
        <f t="shared" si="0"/>
        <v>2.3123430748433847E-2</v>
      </c>
      <c r="M32" s="5">
        <f t="shared" si="1"/>
        <v>2.645575593478882E-2</v>
      </c>
      <c r="O32" s="1">
        <f ca="1">C32-Summary!B$5</f>
        <v>-6.9926466147426453E-5</v>
      </c>
      <c r="P32" s="1">
        <f ca="1">D32-Summary!C$5</f>
        <v>2.3111754599535083E-2</v>
      </c>
      <c r="Q32" s="1">
        <f ca="1">E32-Summary!D$5</f>
        <v>0.39901091084987633</v>
      </c>
      <c r="R32" s="1">
        <f ca="1">F32-Summary!E$5</f>
        <v>0.3669115046858813</v>
      </c>
      <c r="S32" s="1">
        <f ca="1">G32-Summary!F$5</f>
        <v>0.87393267006518471</v>
      </c>
      <c r="T32" s="1">
        <f t="shared" ca="1" si="2"/>
        <v>2.6445692432817768E-2</v>
      </c>
      <c r="U32" s="1">
        <f t="shared" ca="1" si="3"/>
        <v>0.45656939546626057</v>
      </c>
      <c r="V32" s="1">
        <f t="shared" ca="1" si="4"/>
        <v>0.41983955658565114</v>
      </c>
      <c r="X32" s="5">
        <f t="shared" ca="1" si="5"/>
        <v>2.3127996455410103E-2</v>
      </c>
      <c r="Y32" s="5">
        <f t="shared" ca="1" si="6"/>
        <v>2.6464277223650464E-2</v>
      </c>
    </row>
    <row r="33" spans="1:25" x14ac:dyDescent="0.25">
      <c r="A33">
        <v>16</v>
      </c>
      <c r="B33">
        <v>1755256767.273</v>
      </c>
      <c r="C33" s="1">
        <v>-1.20036960795132E-4</v>
      </c>
      <c r="D33" s="1">
        <v>2.3341045062711299E-2</v>
      </c>
      <c r="E33" s="1">
        <v>0.40050037971458202</v>
      </c>
      <c r="F33" s="1">
        <v>0.36814871461760201</v>
      </c>
      <c r="G33" s="1">
        <v>0.87712487259344096</v>
      </c>
      <c r="H33" s="1">
        <v>2.66108575780067E-2</v>
      </c>
      <c r="I33" s="1">
        <v>0.456605886149827</v>
      </c>
      <c r="J33" s="1">
        <v>0.41972212409058401</v>
      </c>
      <c r="L33" s="5">
        <f t="shared" si="0"/>
        <v>2.3368926108677496E-2</v>
      </c>
      <c r="M33" s="5">
        <f t="shared" si="1"/>
        <v>2.6642644438506651E-2</v>
      </c>
      <c r="O33" s="1">
        <f ca="1">C33-Summary!B$5</f>
        <v>-1.1388700124786645E-4</v>
      </c>
      <c r="P33" s="1">
        <f ca="1">D33-Summary!C$5</f>
        <v>2.3347039223921083E-2</v>
      </c>
      <c r="Q33" s="1">
        <f ca="1">E33-Summary!D$5</f>
        <v>0.40045322792653237</v>
      </c>
      <c r="R33" s="1">
        <f ca="1">F33-Summary!E$5</f>
        <v>0.36810637561735232</v>
      </c>
      <c r="S33" s="1">
        <f ca="1">G33-Summary!F$5</f>
        <v>0.87701596148320471</v>
      </c>
      <c r="T33" s="1">
        <f t="shared" ca="1" si="2"/>
        <v>2.6620996936517205E-2</v>
      </c>
      <c r="U33" s="1">
        <f t="shared" ca="1" si="3"/>
        <v>0.4566088252821397</v>
      </c>
      <c r="V33" s="1">
        <f t="shared" ca="1" si="4"/>
        <v>0.41972597054540806</v>
      </c>
      <c r="X33" s="5">
        <f t="shared" ca="1" si="5"/>
        <v>2.3373491815653753E-2</v>
      </c>
      <c r="Y33" s="5">
        <f t="shared" ca="1" si="6"/>
        <v>2.6651158977910309E-2</v>
      </c>
    </row>
    <row r="34" spans="1:25" x14ac:dyDescent="0.25">
      <c r="A34">
        <v>17</v>
      </c>
      <c r="B34">
        <v>1755256773.273</v>
      </c>
      <c r="C34" s="1">
        <v>2.0737568646915001E-4</v>
      </c>
      <c r="D34" s="1">
        <v>2.3399638645241399E-2</v>
      </c>
      <c r="E34" s="1">
        <v>0.40095440470090099</v>
      </c>
      <c r="F34" s="1">
        <v>0.36822670749219599</v>
      </c>
      <c r="G34" s="1">
        <v>0.87770210229105905</v>
      </c>
      <c r="H34" s="1">
        <v>2.6660114615382001E-2</v>
      </c>
      <c r="I34" s="1">
        <v>0.45682288290559298</v>
      </c>
      <c r="J34" s="1">
        <v>0.41953494987765999</v>
      </c>
      <c r="L34" s="5">
        <f t="shared" si="0"/>
        <v>2.3351471389019492E-2</v>
      </c>
      <c r="M34" s="5">
        <f t="shared" si="1"/>
        <v>2.6605235794770601E-2</v>
      </c>
      <c r="O34" s="1">
        <f ca="1">C34-Summary!B$5</f>
        <v>2.1352564601641555E-4</v>
      </c>
      <c r="P34" s="1">
        <f ca="1">D34-Summary!C$5</f>
        <v>2.3405632806451183E-2</v>
      </c>
      <c r="Q34" s="1">
        <f ca="1">E34-Summary!D$5</f>
        <v>0.40090725291285134</v>
      </c>
      <c r="R34" s="1">
        <f ca="1">F34-Summary!E$5</f>
        <v>0.3681843684919463</v>
      </c>
      <c r="S34" s="1">
        <f ca="1">G34-Summary!F$5</f>
        <v>0.8775931911808228</v>
      </c>
      <c r="T34" s="1">
        <f t="shared" ca="1" si="2"/>
        <v>2.6670253417712071E-2</v>
      </c>
      <c r="U34" s="1">
        <f t="shared" ca="1" si="3"/>
        <v>0.45682584703445678</v>
      </c>
      <c r="V34" s="1">
        <f t="shared" ca="1" si="4"/>
        <v>0.41953877057380695</v>
      </c>
      <c r="X34" s="5">
        <f t="shared" ca="1" si="5"/>
        <v>2.3356037095995749E-2</v>
      </c>
      <c r="Y34" s="5">
        <f t="shared" ca="1" si="6"/>
        <v>2.661374009131684E-2</v>
      </c>
    </row>
    <row r="35" spans="1:25" x14ac:dyDescent="0.25">
      <c r="A35">
        <v>18</v>
      </c>
      <c r="B35">
        <v>1755256779.2709999</v>
      </c>
      <c r="C35" s="1">
        <v>-1.6399553991415999E-4</v>
      </c>
      <c r="D35" s="1">
        <v>2.29262634210598E-2</v>
      </c>
      <c r="E35" s="1">
        <v>0.39661404591357502</v>
      </c>
      <c r="F35" s="1">
        <v>0.36403026902657498</v>
      </c>
      <c r="G35" s="1">
        <v>0.86719166613147802</v>
      </c>
      <c r="H35" s="1">
        <v>2.64373659439479E-2</v>
      </c>
      <c r="I35" s="1">
        <v>0.45735454041303403</v>
      </c>
      <c r="J35" s="1">
        <v>0.41978063586623898</v>
      </c>
      <c r="L35" s="5">
        <f t="shared" si="0"/>
        <v>2.2964354748566847E-2</v>
      </c>
      <c r="M35" s="5">
        <f t="shared" si="1"/>
        <v>2.6481290867346897E-2</v>
      </c>
      <c r="O35" s="1">
        <f ca="1">C35-Summary!B$5</f>
        <v>-1.5784558036689445E-4</v>
      </c>
      <c r="P35" s="1">
        <f ca="1">D35-Summary!C$5</f>
        <v>2.2932257582269584E-2</v>
      </c>
      <c r="Q35" s="1">
        <f ca="1">E35-Summary!D$5</f>
        <v>0.39656689412552537</v>
      </c>
      <c r="R35" s="1">
        <f ca="1">F35-Summary!E$5</f>
        <v>0.36398793002632529</v>
      </c>
      <c r="S35" s="1">
        <f ca="1">G35-Summary!F$5</f>
        <v>0.86708275502124177</v>
      </c>
      <c r="T35" s="1">
        <f t="shared" ca="1" si="2"/>
        <v>2.6447599666202321E-2</v>
      </c>
      <c r="U35" s="1">
        <f t="shared" ca="1" si="3"/>
        <v>0.45735760725146735</v>
      </c>
      <c r="V35" s="1">
        <f t="shared" ca="1" si="4"/>
        <v>0.41978453373508545</v>
      </c>
      <c r="X35" s="5">
        <f t="shared" ca="1" si="5"/>
        <v>2.2968920455543104E-2</v>
      </c>
      <c r="Y35" s="5">
        <f t="shared" ca="1" si="6"/>
        <v>2.6489882681359996E-2</v>
      </c>
    </row>
    <row r="36" spans="1:25" x14ac:dyDescent="0.25">
      <c r="A36">
        <v>19</v>
      </c>
      <c r="B36">
        <v>1755256786.27</v>
      </c>
      <c r="C36" s="1">
        <v>1.77436309216432E-4</v>
      </c>
      <c r="D36" s="1">
        <v>2.3407199358933799E-2</v>
      </c>
      <c r="E36" s="1">
        <v>0.40166658787787002</v>
      </c>
      <c r="F36" s="1">
        <v>0.36902030107596001</v>
      </c>
      <c r="G36" s="1">
        <v>0.87850130498212298</v>
      </c>
      <c r="H36" s="1">
        <v>2.6644467374365599E-2</v>
      </c>
      <c r="I36" s="1">
        <v>0.45721797520385399</v>
      </c>
      <c r="J36" s="1">
        <v>0.42005663393234099</v>
      </c>
      <c r="L36" s="5">
        <f t="shared" si="0"/>
        <v>2.3365986137101408E-2</v>
      </c>
      <c r="M36" s="5">
        <f t="shared" si="1"/>
        <v>2.65975542717912E-2</v>
      </c>
      <c r="O36" s="1">
        <f ca="1">C36-Summary!B$5</f>
        <v>1.8358626876369756E-4</v>
      </c>
      <c r="P36" s="1">
        <f ca="1">D36-Summary!C$5</f>
        <v>2.3413193520143583E-2</v>
      </c>
      <c r="Q36" s="1">
        <f ca="1">E36-Summary!D$5</f>
        <v>0.40161943608982037</v>
      </c>
      <c r="R36" s="1">
        <f ca="1">F36-Summary!E$5</f>
        <v>0.36897796207571032</v>
      </c>
      <c r="S36" s="1">
        <f ca="1">G36-Summary!F$5</f>
        <v>0.87839239387188672</v>
      </c>
      <c r="T36" s="1">
        <f t="shared" ca="1" si="2"/>
        <v>2.6654595011848872E-2</v>
      </c>
      <c r="U36" s="1">
        <f t="shared" ca="1" si="3"/>
        <v>0.4572209856229657</v>
      </c>
      <c r="V36" s="1">
        <f t="shared" ca="1" si="4"/>
        <v>0.42006051583539289</v>
      </c>
      <c r="X36" s="5">
        <f t="shared" ca="1" si="5"/>
        <v>2.3370551844077665E-2</v>
      </c>
      <c r="Y36" s="5">
        <f t="shared" ca="1" si="6"/>
        <v>2.6606049878303312E-2</v>
      </c>
    </row>
    <row r="37" spans="1:25" x14ac:dyDescent="0.25">
      <c r="A37">
        <v>20</v>
      </c>
      <c r="B37">
        <v>1755256792.2739999</v>
      </c>
      <c r="C37" s="1">
        <v>1.68080439857367E-4</v>
      </c>
      <c r="D37" s="1">
        <v>2.3148277635467802E-2</v>
      </c>
      <c r="E37" s="1">
        <v>0.40022325772077699</v>
      </c>
      <c r="F37" s="1">
        <v>0.36739579295707903</v>
      </c>
      <c r="G37" s="1">
        <v>0.87579757682472004</v>
      </c>
      <c r="H37" s="1">
        <v>2.6431082076515799E-2</v>
      </c>
      <c r="I37" s="1">
        <v>0.45698146273916501</v>
      </c>
      <c r="J37" s="1">
        <v>0.41949852646213598</v>
      </c>
      <c r="L37" s="5">
        <f t="shared" si="0"/>
        <v>2.3109237506172293E-2</v>
      </c>
      <c r="M37" s="5">
        <f t="shared" si="1"/>
        <v>2.6386505418246116E-2</v>
      </c>
      <c r="O37" s="1">
        <f ca="1">C37-Summary!B$5</f>
        <v>1.7423039940463257E-4</v>
      </c>
      <c r="P37" s="1">
        <f ca="1">D37-Summary!C$5</f>
        <v>2.3154271796677586E-2</v>
      </c>
      <c r="Q37" s="1">
        <f ca="1">E37-Summary!D$5</f>
        <v>0.40017610593272734</v>
      </c>
      <c r="R37" s="1">
        <f ca="1">F37-Summary!E$5</f>
        <v>0.36735345395682933</v>
      </c>
      <c r="S37" s="1">
        <f ca="1">G37-Summary!F$5</f>
        <v>0.87568866571448378</v>
      </c>
      <c r="T37" s="1">
        <f t="shared" ca="1" si="2"/>
        <v>2.6441214444389054E-2</v>
      </c>
      <c r="U37" s="1">
        <f t="shared" ca="1" si="3"/>
        <v>0.45698445303756369</v>
      </c>
      <c r="V37" s="1">
        <f t="shared" ca="1" si="4"/>
        <v>0.41950235093782068</v>
      </c>
      <c r="X37" s="5">
        <f ca="1">P37-1/$R$1*$N$7/$N$6*O37</f>
        <v>2.311380321314855E-2</v>
      </c>
      <c r="Y37" s="5">
        <f ca="1">X37/S37</f>
        <v>2.6395001006767341E-2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3.9172658115863499E-5</v>
      </c>
      <c r="D40" s="1">
        <v>2.3303455851264601E-2</v>
      </c>
      <c r="E40" s="1">
        <v>0.39934040855740899</v>
      </c>
      <c r="F40" s="1">
        <v>0.366874035560463</v>
      </c>
      <c r="G40" s="1">
        <v>0.87391425607249495</v>
      </c>
      <c r="H40" s="1">
        <v>2.66656761433283E-2</v>
      </c>
      <c r="I40" s="1">
        <v>0.45695635922885602</v>
      </c>
      <c r="J40" s="1">
        <v>0.41980620096000099</v>
      </c>
      <c r="L40">
        <f>AVERAGE(L18:L37)</f>
        <v>2.3294357198030538E-2</v>
      </c>
      <c r="M40">
        <f t="shared" ref="M40:Y40" si="7">AVERAGE(M18:M37)</f>
        <v>2.6655296570767251E-2</v>
      </c>
      <c r="O40">
        <f t="shared" ca="1" si="7"/>
        <v>4.5322617663129028E-5</v>
      </c>
      <c r="P40">
        <f t="shared" ca="1" si="7"/>
        <v>2.3309450012474385E-2</v>
      </c>
      <c r="Q40">
        <f t="shared" ca="1" si="7"/>
        <v>0.39929325676935895</v>
      </c>
      <c r="R40">
        <f t="shared" ca="1" si="7"/>
        <v>0.36683169656021386</v>
      </c>
      <c r="S40">
        <f t="shared" ca="1" si="7"/>
        <v>0.87380534496225892</v>
      </c>
      <c r="T40">
        <f t="shared" ca="1" si="7"/>
        <v>2.6675860152349257E-2</v>
      </c>
      <c r="U40">
        <f t="shared" ca="1" si="7"/>
        <v>0.45695935304479418</v>
      </c>
      <c r="V40">
        <f t="shared" ca="1" si="7"/>
        <v>0.41981007232185863</v>
      </c>
      <c r="X40">
        <f t="shared" ca="1" si="7"/>
        <v>2.3298922905006791E-2</v>
      </c>
      <c r="Y40">
        <f t="shared" ca="1" si="7"/>
        <v>2.6663844449802198E-2</v>
      </c>
    </row>
    <row r="41" spans="1:25" x14ac:dyDescent="0.25">
      <c r="A41" t="s">
        <v>38</v>
      </c>
      <c r="B41" t="s">
        <v>42</v>
      </c>
      <c r="C41" s="1">
        <v>69.261100275043006</v>
      </c>
      <c r="D41" s="1">
        <v>0.20720447306571901</v>
      </c>
      <c r="E41" s="1">
        <v>0.167454049152687</v>
      </c>
      <c r="F41" s="1">
        <v>0.16445232884959099</v>
      </c>
      <c r="G41" s="1">
        <v>0.16904385248899401</v>
      </c>
      <c r="H41" s="1">
        <v>0.130255071004172</v>
      </c>
      <c r="I41" s="1">
        <v>1.29387372389487E-2</v>
      </c>
      <c r="J41" s="1">
        <v>1.24647466439695E-2</v>
      </c>
      <c r="L41">
        <f>STDEV(L18:L37)/SQRT(COUNT(L18:L37))/L40</f>
        <v>2.045436853645435E-3</v>
      </c>
      <c r="M41">
        <f t="shared" ref="M41:Y41" si="8">STDEV(M18:M37)/SQRT(COUNT(M18:M37))/M40</f>
        <v>1.3093925062005523E-3</v>
      </c>
      <c r="O41">
        <f t="shared" ca="1" si="8"/>
        <v>0.59862857480317133</v>
      </c>
      <c r="P41">
        <f t="shared" ca="1" si="8"/>
        <v>2.0715118922530048E-3</v>
      </c>
      <c r="Q41">
        <f t="shared" ca="1" si="8"/>
        <v>1.6747382348571032E-3</v>
      </c>
      <c r="R41">
        <f t="shared" ca="1" si="8"/>
        <v>1.6447130961722591E-3</v>
      </c>
      <c r="S41">
        <f t="shared" ca="1" si="8"/>
        <v>1.6906492211709704E-3</v>
      </c>
      <c r="T41">
        <f t="shared" ca="1" si="8"/>
        <v>1.3022566224314192E-3</v>
      </c>
      <c r="U41">
        <f t="shared" ca="1" si="8"/>
        <v>1.2940445033818765E-4</v>
      </c>
      <c r="V41">
        <f t="shared" ca="1" si="8"/>
        <v>1.2466813529342531E-4</v>
      </c>
      <c r="X41">
        <f t="shared" ca="1" si="8"/>
        <v>2.0450360254461982E-3</v>
      </c>
      <c r="Y41">
        <f t="shared" ca="1" si="8"/>
        <v>1.3091849378982019E-3</v>
      </c>
    </row>
    <row r="42" spans="1:25" x14ac:dyDescent="0.25">
      <c r="A42" t="s">
        <v>38</v>
      </c>
      <c r="B42" t="s">
        <v>41</v>
      </c>
      <c r="C42" s="1">
        <v>2.7131414018027999E-5</v>
      </c>
      <c r="D42" s="1">
        <v>4.8285802902715501E-5</v>
      </c>
      <c r="E42" s="1">
        <v>6.68711684032268E-4</v>
      </c>
      <c r="F42" s="1">
        <v>6.0333289542366104E-4</v>
      </c>
      <c r="G42" s="1">
        <v>1.4772983259154801E-3</v>
      </c>
      <c r="H42" s="1">
        <v>3.4733395394235102E-5</v>
      </c>
      <c r="I42" s="1">
        <v>5.91243826172882E-5</v>
      </c>
      <c r="J42" s="1">
        <v>5.2327779345337799E-5</v>
      </c>
    </row>
    <row r="43" spans="1:25" x14ac:dyDescent="0.25">
      <c r="A43" t="s">
        <v>38</v>
      </c>
      <c r="B43" t="s">
        <v>40</v>
      </c>
      <c r="C43" s="1">
        <v>309.74505682285098</v>
      </c>
      <c r="D43" s="1">
        <v>0.92664657403394701</v>
      </c>
      <c r="E43" s="1">
        <v>0.74887727402600202</v>
      </c>
      <c r="F43" s="1">
        <v>0.73545317273167299</v>
      </c>
      <c r="G43" s="1">
        <v>0.755987090687679</v>
      </c>
      <c r="H43" s="1">
        <v>0.58251838635878495</v>
      </c>
      <c r="I43" s="1">
        <v>5.7863792018594401E-2</v>
      </c>
      <c r="J43" s="1">
        <v>5.57440416364565E-2</v>
      </c>
    </row>
    <row r="44" spans="1:25" x14ac:dyDescent="0.25">
      <c r="A44" t="s">
        <v>38</v>
      </c>
      <c r="B44" t="s">
        <v>39</v>
      </c>
      <c r="C44" s="1">
        <v>1.21335372140002E-4</v>
      </c>
      <c r="D44" s="1">
        <v>2.1594067527725701E-4</v>
      </c>
      <c r="E44" s="1">
        <v>2.9905695656890201E-3</v>
      </c>
      <c r="F44" s="1">
        <v>2.6981867344581501E-3</v>
      </c>
      <c r="G44" s="1">
        <v>6.6066789595873301E-3</v>
      </c>
      <c r="H44" s="1">
        <v>1.55332466381776E-4</v>
      </c>
      <c r="I44" s="1">
        <v>2.6441227731992598E-4</v>
      </c>
      <c r="J44" s="1">
        <v>2.3401694345556899E-4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78261-5604-4C6A-B4A9-07ECD748189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0.99079832672669377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1.0222018049842496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1.0091036418341217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1.0049821279273949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1755259163.2709999</v>
      </c>
      <c r="C18" s="1">
        <v>9.1459261784170397E-5</v>
      </c>
      <c r="D18" s="1">
        <v>2.3200138271353001E-2</v>
      </c>
      <c r="E18" s="1">
        <v>0.396714315759358</v>
      </c>
      <c r="F18" s="1">
        <v>0.36436635920038402</v>
      </c>
      <c r="G18" s="1">
        <v>0.86842290340852801</v>
      </c>
      <c r="H18" s="1">
        <v>2.67152538012221E-2</v>
      </c>
      <c r="I18" s="1">
        <v>0.45682157184278399</v>
      </c>
      <c r="J18" s="1">
        <v>0.41957248912973</v>
      </c>
      <c r="L18" s="5">
        <f>D18-1/$R$1*$N$7/$N$6*C18</f>
        <v>2.3178900479461941E-2</v>
      </c>
      <c r="M18" s="5">
        <f>L18/G18</f>
        <v>2.6690798214194497E-2</v>
      </c>
      <c r="O18" s="1">
        <f ca="1">C18-Summary!B$5</f>
        <v>9.7609221331435947E-5</v>
      </c>
      <c r="P18" s="1">
        <f ca="1">D18-Summary!C$5</f>
        <v>2.3206132432562785E-2</v>
      </c>
      <c r="Q18" s="1">
        <f ca="1">E18-Summary!D$5</f>
        <v>0.39666716397130836</v>
      </c>
      <c r="R18" s="1">
        <f ca="1">F18-Summary!E$5</f>
        <v>0.36432402020013432</v>
      </c>
      <c r="S18" s="1">
        <f ca="1">G18-Summary!F$5</f>
        <v>0.86831399229829176</v>
      </c>
      <c r="T18" s="1">
        <f ca="1">P18/S18</f>
        <v>2.6725507867424513E-2</v>
      </c>
      <c r="U18" s="1">
        <f ca="1">Q18/S18</f>
        <v>0.45682456748323519</v>
      </c>
      <c r="V18" s="1">
        <f ca="1">R18/S18</f>
        <v>0.41957635536406068</v>
      </c>
      <c r="X18" s="5">
        <f ca="1">P18-1/$R$1*$N$7/$N$6*O18</f>
        <v>2.3183466556096634E-2</v>
      </c>
      <c r="Y18" s="5">
        <f ca="1">X18/S18</f>
        <v>2.6699404549192639E-2</v>
      </c>
    </row>
    <row r="19" spans="1:25" x14ac:dyDescent="0.25">
      <c r="A19">
        <v>2</v>
      </c>
      <c r="B19">
        <v>1755259169.2709999</v>
      </c>
      <c r="C19" s="1">
        <v>2.5040670666667602E-5</v>
      </c>
      <c r="D19" s="1">
        <v>2.3503494183051501E-2</v>
      </c>
      <c r="E19" s="1">
        <v>0.39754873466535201</v>
      </c>
      <c r="F19" s="1">
        <v>0.364980656860588</v>
      </c>
      <c r="G19" s="1">
        <v>0.86935542554993595</v>
      </c>
      <c r="H19" s="1">
        <v>2.7035540921808501E-2</v>
      </c>
      <c r="I19" s="1">
        <v>0.45729137126379599</v>
      </c>
      <c r="J19" s="1">
        <v>0.41982904360401102</v>
      </c>
      <c r="L19" s="5">
        <f t="shared" ref="L19:L37" si="0">D19-1/$R$1*$N$7/$N$6*C19</f>
        <v>2.3497679478864556E-2</v>
      </c>
      <c r="M19" s="5">
        <f t="shared" ref="M19:M37" si="1">L19/G19</f>
        <v>2.7028852398316164E-2</v>
      </c>
      <c r="O19" s="1">
        <f ca="1">C19-Summary!B$5</f>
        <v>3.1190630213933154E-5</v>
      </c>
      <c r="P19" s="1">
        <f ca="1">D19-Summary!C$5</f>
        <v>2.3509488344261285E-2</v>
      </c>
      <c r="Q19" s="1">
        <f ca="1">E19-Summary!D$5</f>
        <v>0.39750158287730236</v>
      </c>
      <c r="R19" s="1">
        <f ca="1">F19-Summary!E$5</f>
        <v>0.36493831786033831</v>
      </c>
      <c r="S19" s="1">
        <f ca="1">G19-Summary!F$5</f>
        <v>0.86924651443969969</v>
      </c>
      <c r="T19" s="1">
        <f t="shared" ref="T19:T37" ca="1" si="2">P19/S19</f>
        <v>2.7045824117471518E-2</v>
      </c>
      <c r="U19" s="1">
        <f t="shared" ref="U19:U37" ca="1" si="3">Q19/S19</f>
        <v>0.45729442255345087</v>
      </c>
      <c r="V19" s="1">
        <f t="shared" ref="V19:V37" ca="1" si="4">R19/S19</f>
        <v>0.41983293783532838</v>
      </c>
      <c r="X19" s="5">
        <f t="shared" ref="X19:X36" ca="1" si="5">P19-1/$R$1*$N$7/$N$6*O19</f>
        <v>2.3502245555499249E-2</v>
      </c>
      <c r="Y19" s="5">
        <f t="shared" ref="Y19:Y36" ca="1" si="6">X19/S19</f>
        <v>2.7037491856551608E-2</v>
      </c>
    </row>
    <row r="20" spans="1:25" x14ac:dyDescent="0.25">
      <c r="A20">
        <v>3</v>
      </c>
      <c r="B20">
        <v>1755259176.2720001</v>
      </c>
      <c r="C20" s="1">
        <v>1.50397806667821E-4</v>
      </c>
      <c r="D20" s="1">
        <v>2.33428268795807E-2</v>
      </c>
      <c r="E20" s="1">
        <v>0.39724420190180298</v>
      </c>
      <c r="F20" s="1">
        <v>0.364960656566576</v>
      </c>
      <c r="G20" s="1">
        <v>0.86927653706813401</v>
      </c>
      <c r="H20" s="1">
        <v>2.68531656891495E-2</v>
      </c>
      <c r="I20" s="1">
        <v>0.45698254233527802</v>
      </c>
      <c r="J20" s="1">
        <v>0.41984413590352099</v>
      </c>
      <c r="L20" s="5">
        <f t="shared" si="0"/>
        <v>2.3307902944524013E-2</v>
      </c>
      <c r="M20" s="5">
        <f t="shared" si="1"/>
        <v>2.6812989826156017E-2</v>
      </c>
      <c r="O20" s="1">
        <f ca="1">C20-Summary!B$5</f>
        <v>1.5654776621508654E-4</v>
      </c>
      <c r="P20" s="1">
        <f ca="1">D20-Summary!C$5</f>
        <v>2.3348821040790484E-2</v>
      </c>
      <c r="Q20" s="1">
        <f ca="1">E20-Summary!D$5</f>
        <v>0.39719705011375334</v>
      </c>
      <c r="R20" s="1">
        <f ca="1">F20-Summary!E$5</f>
        <v>0.36491831756632631</v>
      </c>
      <c r="S20" s="1">
        <f ca="1">G20-Summary!F$5</f>
        <v>0.86916762595789776</v>
      </c>
      <c r="T20" s="1">
        <f t="shared" ca="1" si="2"/>
        <v>2.6863426965607548E-2</v>
      </c>
      <c r="U20" s="1">
        <f t="shared" ca="1" si="3"/>
        <v>0.45698555520404699</v>
      </c>
      <c r="V20" s="1">
        <f t="shared" ca="1" si="4"/>
        <v>0.41984803237943291</v>
      </c>
      <c r="X20" s="5">
        <f t="shared" ca="1" si="5"/>
        <v>2.3312469021158706E-2</v>
      </c>
      <c r="Y20" s="5">
        <f t="shared" ca="1" si="6"/>
        <v>2.682160301986208E-2</v>
      </c>
    </row>
    <row r="21" spans="1:25" x14ac:dyDescent="0.25">
      <c r="A21">
        <v>4</v>
      </c>
      <c r="B21">
        <v>1755259182.2739999</v>
      </c>
      <c r="C21" s="1">
        <v>7.5555812304209198E-5</v>
      </c>
      <c r="D21" s="1">
        <v>2.3017791240751598E-2</v>
      </c>
      <c r="E21" s="1">
        <v>0.39768385286422298</v>
      </c>
      <c r="F21" s="1">
        <v>0.36555636717934598</v>
      </c>
      <c r="G21" s="1">
        <v>0.87050660293894799</v>
      </c>
      <c r="H21" s="1">
        <v>2.64418341722399E-2</v>
      </c>
      <c r="I21" s="1">
        <v>0.45684185682404699</v>
      </c>
      <c r="J21" s="1">
        <v>0.419935203185339</v>
      </c>
      <c r="L21" s="5">
        <f t="shared" si="0"/>
        <v>2.3000246395247996E-2</v>
      </c>
      <c r="M21" s="5">
        <f t="shared" si="1"/>
        <v>2.6421679419312907E-2</v>
      </c>
      <c r="O21" s="1">
        <f ca="1">C21-Summary!B$5</f>
        <v>8.1705771851474748E-5</v>
      </c>
      <c r="P21" s="1">
        <f ca="1">D21-Summary!C$5</f>
        <v>2.3023785401961382E-2</v>
      </c>
      <c r="Q21" s="1">
        <f ca="1">E21-Summary!D$5</f>
        <v>0.39763670107617333</v>
      </c>
      <c r="R21" s="1">
        <f ca="1">F21-Summary!E$5</f>
        <v>0.36551402817909628</v>
      </c>
      <c r="S21" s="1">
        <f ca="1">G21-Summary!F$5</f>
        <v>0.87039769182871174</v>
      </c>
      <c r="T21" s="1">
        <f t="shared" ca="1" si="2"/>
        <v>2.6452029478143773E-2</v>
      </c>
      <c r="U21" s="1">
        <f t="shared" ca="1" si="3"/>
        <v>0.45684484783126639</v>
      </c>
      <c r="V21" s="1">
        <f t="shared" ca="1" si="4"/>
        <v>0.41993910554972719</v>
      </c>
      <c r="X21" s="5">
        <f t="shared" ca="1" si="5"/>
        <v>2.3004812471882689E-2</v>
      </c>
      <c r="Y21" s="5">
        <f t="shared" ca="1" si="6"/>
        <v>2.6430231476774042E-2</v>
      </c>
    </row>
    <row r="22" spans="1:25" x14ac:dyDescent="0.25">
      <c r="A22">
        <v>5</v>
      </c>
      <c r="B22">
        <v>1755259188.273</v>
      </c>
      <c r="C22" s="1">
        <v>2.0279057587151801E-4</v>
      </c>
      <c r="D22" s="1">
        <v>2.3176516304673499E-2</v>
      </c>
      <c r="E22" s="1">
        <v>0.39559694239446103</v>
      </c>
      <c r="F22" s="1">
        <v>0.36316325086232198</v>
      </c>
      <c r="G22" s="1">
        <v>0.865691084332467</v>
      </c>
      <c r="H22" s="1">
        <v>2.6772270991499099E-2</v>
      </c>
      <c r="I22" s="1">
        <v>0.45697241146881501</v>
      </c>
      <c r="J22" s="1">
        <v>0.41950674719303099</v>
      </c>
      <c r="L22" s="5">
        <f t="shared" si="0"/>
        <v>2.312942622364933E-2</v>
      </c>
      <c r="M22" s="5">
        <f t="shared" si="1"/>
        <v>2.6717875050641642E-2</v>
      </c>
      <c r="O22" s="1">
        <f ca="1">C22-Summary!B$5</f>
        <v>2.0894053541878354E-4</v>
      </c>
      <c r="P22" s="1">
        <f ca="1">D22-Summary!C$5</f>
        <v>2.3182510465883283E-2</v>
      </c>
      <c r="Q22" s="1">
        <f ca="1">E22-Summary!D$5</f>
        <v>0.39554979060641138</v>
      </c>
      <c r="R22" s="1">
        <f ca="1">F22-Summary!E$5</f>
        <v>0.36312091186207229</v>
      </c>
      <c r="S22" s="1">
        <f ca="1">G22-Summary!F$5</f>
        <v>0.86558217322223074</v>
      </c>
      <c r="T22" s="1">
        <f t="shared" ca="1" si="2"/>
        <v>2.6782564594166353E-2</v>
      </c>
      <c r="U22" s="1">
        <f t="shared" ca="1" si="3"/>
        <v>0.45697543554291453</v>
      </c>
      <c r="V22" s="1">
        <f t="shared" ca="1" si="4"/>
        <v>0.41951061735746276</v>
      </c>
      <c r="X22" s="5">
        <f t="shared" ca="1" si="5"/>
        <v>2.3133992300284022E-2</v>
      </c>
      <c r="Y22" s="5">
        <f t="shared" ca="1" si="6"/>
        <v>2.6726511954566986E-2</v>
      </c>
    </row>
    <row r="23" spans="1:25" x14ac:dyDescent="0.25">
      <c r="A23">
        <v>6</v>
      </c>
      <c r="B23">
        <v>1755259194.2690001</v>
      </c>
      <c r="C23" s="1">
        <v>2.12989110606818E-5</v>
      </c>
      <c r="D23" s="1">
        <v>2.3015901809238001E-2</v>
      </c>
      <c r="E23" s="1">
        <v>0.397067928733077</v>
      </c>
      <c r="F23" s="1">
        <v>0.36461181745850102</v>
      </c>
      <c r="G23" s="1">
        <v>0.86863746457733504</v>
      </c>
      <c r="H23" s="1">
        <v>2.6496556673890601E-2</v>
      </c>
      <c r="I23" s="1">
        <v>0.45711582210684798</v>
      </c>
      <c r="J23" s="1">
        <v>0.419751429482627</v>
      </c>
      <c r="L23" s="5">
        <f t="shared" si="0"/>
        <v>2.3010955980551123E-2</v>
      </c>
      <c r="M23" s="5">
        <f t="shared" si="1"/>
        <v>2.6490862896119592E-2</v>
      </c>
      <c r="O23" s="1">
        <f ca="1">C23-Summary!B$5</f>
        <v>2.7448870607947349E-5</v>
      </c>
      <c r="P23" s="1">
        <f ca="1">D23-Summary!C$5</f>
        <v>2.3021895970447785E-2</v>
      </c>
      <c r="Q23" s="1">
        <f ca="1">E23-Summary!D$5</f>
        <v>0.39702077694502735</v>
      </c>
      <c r="R23" s="1">
        <f ca="1">F23-Summary!E$5</f>
        <v>0.36456947845825133</v>
      </c>
      <c r="S23" s="1">
        <f ca="1">G23-Summary!F$5</f>
        <v>0.86852855346709879</v>
      </c>
      <c r="T23" s="1">
        <f t="shared" ca="1" si="2"/>
        <v>2.6506780782907087E-2</v>
      </c>
      <c r="U23" s="1">
        <f t="shared" ca="1" si="3"/>
        <v>0.45711885390543711</v>
      </c>
      <c r="V23" s="1">
        <f t="shared" ca="1" si="4"/>
        <v>0.41975531720047449</v>
      </c>
      <c r="X23" s="5">
        <f t="shared" ca="1" si="5"/>
        <v>2.3015522057185815E-2</v>
      </c>
      <c r="Y23" s="5">
        <f t="shared" ca="1" si="6"/>
        <v>2.6499442033666748E-2</v>
      </c>
    </row>
    <row r="24" spans="1:25" x14ac:dyDescent="0.25">
      <c r="A24">
        <v>7</v>
      </c>
      <c r="B24">
        <v>1755259200.2720001</v>
      </c>
      <c r="C24" s="1">
        <v>-1.7138255403372399E-4</v>
      </c>
      <c r="D24" s="1">
        <v>2.2753305753432901E-2</v>
      </c>
      <c r="E24" s="1">
        <v>0.39145220243234102</v>
      </c>
      <c r="F24" s="1">
        <v>0.35934634051279102</v>
      </c>
      <c r="G24" s="1">
        <v>0.85611029863032395</v>
      </c>
      <c r="H24" s="1">
        <v>2.65775400551021E-2</v>
      </c>
      <c r="I24" s="1">
        <v>0.45724505715982999</v>
      </c>
      <c r="J24" s="1">
        <v>0.41974304139046398</v>
      </c>
      <c r="L24" s="5">
        <f t="shared" si="0"/>
        <v>2.2793102565098793E-2</v>
      </c>
      <c r="M24" s="5">
        <f t="shared" si="1"/>
        <v>2.6624025667679834E-2</v>
      </c>
      <c r="O24" s="1">
        <f ca="1">C24-Summary!B$5</f>
        <v>-1.6523259448645845E-4</v>
      </c>
      <c r="P24" s="1">
        <f ca="1">D24-Summary!C$5</f>
        <v>2.2759299914642685E-2</v>
      </c>
      <c r="Q24" s="1">
        <f ca="1">E24-Summary!D$5</f>
        <v>0.39140505064429137</v>
      </c>
      <c r="R24" s="1">
        <f ca="1">F24-Summary!E$5</f>
        <v>0.35930400151254133</v>
      </c>
      <c r="S24" s="1">
        <f ca="1">G24-Summary!F$5</f>
        <v>0.8560013875200877</v>
      </c>
      <c r="T24" s="1">
        <f t="shared" ca="1" si="2"/>
        <v>2.6587924092714856E-2</v>
      </c>
      <c r="U24" s="1">
        <f t="shared" ca="1" si="3"/>
        <v>0.45724814977020856</v>
      </c>
      <c r="V24" s="1">
        <f t="shared" ca="1" si="4"/>
        <v>0.41974698493594392</v>
      </c>
      <c r="X24" s="5">
        <f t="shared" ca="1" si="5"/>
        <v>2.2797668641733486E-2</v>
      </c>
      <c r="Y24" s="5">
        <f t="shared" ca="1" si="6"/>
        <v>2.6632747299371047E-2</v>
      </c>
    </row>
    <row r="25" spans="1:25" x14ac:dyDescent="0.25">
      <c r="A25">
        <v>8</v>
      </c>
      <c r="B25">
        <v>1755259207.2690001</v>
      </c>
      <c r="C25" s="1">
        <v>5.0297918654533198E-5</v>
      </c>
      <c r="D25" s="1">
        <v>2.3453401004112001E-2</v>
      </c>
      <c r="E25" s="1">
        <v>0.40166502242978702</v>
      </c>
      <c r="F25" s="1">
        <v>0.368964175419907</v>
      </c>
      <c r="G25" s="1">
        <v>0.87884681894322803</v>
      </c>
      <c r="H25" s="1">
        <v>2.66865630034521E-2</v>
      </c>
      <c r="I25" s="1">
        <v>0.457036441131766</v>
      </c>
      <c r="J25" s="1">
        <v>0.41982762805419199</v>
      </c>
      <c r="L25" s="5">
        <f t="shared" si="0"/>
        <v>2.3441721304231423E-2</v>
      </c>
      <c r="M25" s="5">
        <f t="shared" si="1"/>
        <v>2.6673273201829405E-2</v>
      </c>
      <c r="O25" s="1">
        <f ca="1">C25-Summary!B$5</f>
        <v>5.6447878201798747E-5</v>
      </c>
      <c r="P25" s="1">
        <f ca="1">D25-Summary!C$5</f>
        <v>2.3459395165321785E-2</v>
      </c>
      <c r="Q25" s="1">
        <f ca="1">E25-Summary!D$5</f>
        <v>0.40161787064173737</v>
      </c>
      <c r="R25" s="1">
        <f ca="1">F25-Summary!E$5</f>
        <v>0.36892183641965731</v>
      </c>
      <c r="S25" s="1">
        <f ca="1">G25-Summary!F$5</f>
        <v>0.87873790783299177</v>
      </c>
      <c r="T25" s="1">
        <f t="shared" ca="1" si="2"/>
        <v>2.6696691876163321E-2</v>
      </c>
      <c r="U25" s="1">
        <f t="shared" ca="1" si="3"/>
        <v>0.45703942786779916</v>
      </c>
      <c r="V25" s="1">
        <f t="shared" ca="1" si="4"/>
        <v>0.41983148004782855</v>
      </c>
      <c r="X25" s="5">
        <f t="shared" ca="1" si="5"/>
        <v>2.3446287380866116E-2</v>
      </c>
      <c r="Y25" s="5">
        <f t="shared" ca="1" si="6"/>
        <v>2.6681775273227647E-2</v>
      </c>
    </row>
    <row r="26" spans="1:25" x14ac:dyDescent="0.25">
      <c r="A26">
        <v>9</v>
      </c>
      <c r="B26">
        <v>1755259213.273</v>
      </c>
      <c r="C26" s="1">
        <v>-7.6917210750094495E-5</v>
      </c>
      <c r="D26" s="1">
        <v>2.3082978826375201E-2</v>
      </c>
      <c r="E26" s="1">
        <v>0.39900950354099302</v>
      </c>
      <c r="F26" s="1">
        <v>0.36638931353711102</v>
      </c>
      <c r="G26" s="1">
        <v>0.87267130310403196</v>
      </c>
      <c r="H26" s="1">
        <v>2.6450942920055499E-2</v>
      </c>
      <c r="I26" s="1">
        <v>0.45722771233767301</v>
      </c>
      <c r="J26" s="1">
        <v>0.41984801406198302</v>
      </c>
      <c r="L26" s="5">
        <f t="shared" si="0"/>
        <v>2.3100839802758392E-2</v>
      </c>
      <c r="M26" s="5">
        <f t="shared" si="1"/>
        <v>2.647140993474896E-2</v>
      </c>
      <c r="O26" s="1">
        <f ca="1">C26-Summary!B$5</f>
        <v>-7.0767251202828946E-5</v>
      </c>
      <c r="P26" s="1">
        <f ca="1">D26-Summary!C$5</f>
        <v>2.3088972987584985E-2</v>
      </c>
      <c r="Q26" s="1">
        <f ca="1">E26-Summary!D$5</f>
        <v>0.39896235175294337</v>
      </c>
      <c r="R26" s="1">
        <f ca="1">F26-Summary!E$5</f>
        <v>0.36634697453686133</v>
      </c>
      <c r="S26" s="1">
        <f ca="1">G26-Summary!F$5</f>
        <v>0.87256239199379571</v>
      </c>
      <c r="T26" s="1">
        <f t="shared" ca="1" si="2"/>
        <v>2.6461114069822479E-2</v>
      </c>
      <c r="U26" s="1">
        <f t="shared" ca="1" si="3"/>
        <v>0.45723074408618353</v>
      </c>
      <c r="V26" s="1">
        <f t="shared" ca="1" si="4"/>
        <v>0.41985189586244076</v>
      </c>
      <c r="X26" s="5">
        <f t="shared" ca="1" si="5"/>
        <v>2.3105405879393085E-2</v>
      </c>
      <c r="Y26" s="5">
        <f t="shared" ca="1" si="6"/>
        <v>2.647994698304322E-2</v>
      </c>
    </row>
    <row r="27" spans="1:25" x14ac:dyDescent="0.25">
      <c r="A27">
        <v>10</v>
      </c>
      <c r="B27">
        <v>1755259219.2739999</v>
      </c>
      <c r="C27" s="1">
        <v>1.4750865847318E-5</v>
      </c>
      <c r="D27" s="1">
        <v>2.32209260661464E-2</v>
      </c>
      <c r="E27" s="1">
        <v>0.39695004617600499</v>
      </c>
      <c r="F27" s="1">
        <v>0.36499510172967797</v>
      </c>
      <c r="G27" s="1">
        <v>0.86934046360772799</v>
      </c>
      <c r="H27" s="1">
        <v>2.6710968876083999E-2</v>
      </c>
      <c r="I27" s="1">
        <v>0.45661057179908299</v>
      </c>
      <c r="J27" s="1">
        <v>0.41985288504225698</v>
      </c>
      <c r="L27" s="5">
        <f t="shared" si="0"/>
        <v>2.3217500761666929E-2</v>
      </c>
      <c r="M27" s="5">
        <f t="shared" si="1"/>
        <v>2.6707028757542509E-2</v>
      </c>
      <c r="O27" s="1">
        <f ca="1">C27-Summary!B$5</f>
        <v>2.0900825394583549E-5</v>
      </c>
      <c r="P27" s="1">
        <f ca="1">D27-Summary!C$5</f>
        <v>2.3226920227356184E-2</v>
      </c>
      <c r="Q27" s="1">
        <f ca="1">E27-Summary!D$5</f>
        <v>0.39690289438795534</v>
      </c>
      <c r="R27" s="1">
        <f ca="1">F27-Summary!E$5</f>
        <v>0.36495276272942828</v>
      </c>
      <c r="S27" s="1">
        <f ca="1">G27-Summary!F$5</f>
        <v>0.86923155249749173</v>
      </c>
      <c r="T27" s="1">
        <f t="shared" ca="1" si="2"/>
        <v>2.672121158121812E-2</v>
      </c>
      <c r="U27" s="1">
        <f t="shared" ca="1" si="3"/>
        <v>0.45661353783990793</v>
      </c>
      <c r="V27" s="1">
        <f t="shared" ca="1" si="4"/>
        <v>0.41985678232783824</v>
      </c>
      <c r="X27" s="5">
        <f t="shared" ca="1" si="5"/>
        <v>2.3222066838301622E-2</v>
      </c>
      <c r="Y27" s="5">
        <f t="shared" ca="1" si="6"/>
        <v>2.6715628041319443E-2</v>
      </c>
    </row>
    <row r="28" spans="1:25" x14ac:dyDescent="0.25">
      <c r="A28">
        <v>11</v>
      </c>
      <c r="B28">
        <v>1755259225.2709999</v>
      </c>
      <c r="C28" s="1">
        <v>9.7072305069028505E-5</v>
      </c>
      <c r="D28" s="1">
        <v>2.3001731187311601E-2</v>
      </c>
      <c r="E28" s="1">
        <v>0.39379555348752299</v>
      </c>
      <c r="F28" s="1">
        <v>0.36152861503144501</v>
      </c>
      <c r="G28" s="1">
        <v>0.86107075129114397</v>
      </c>
      <c r="H28" s="1">
        <v>2.67129398517152E-2</v>
      </c>
      <c r="I28" s="1">
        <v>0.45733240026680799</v>
      </c>
      <c r="J28" s="1">
        <v>0.41985936055701001</v>
      </c>
      <c r="L28" s="5">
        <f t="shared" si="0"/>
        <v>2.2979189988386266E-2</v>
      </c>
      <c r="M28" s="5">
        <f t="shared" si="1"/>
        <v>2.6686761748590131E-2</v>
      </c>
      <c r="O28" s="1">
        <f ca="1">C28-Summary!B$5</f>
        <v>1.0322226461629405E-4</v>
      </c>
      <c r="P28" s="1">
        <f ca="1">D28-Summary!C$5</f>
        <v>2.3007725348521385E-2</v>
      </c>
      <c r="Q28" s="1">
        <f ca="1">E28-Summary!D$5</f>
        <v>0.39374840169947334</v>
      </c>
      <c r="R28" s="1">
        <f ca="1">F28-Summary!E$5</f>
        <v>0.36148627603119532</v>
      </c>
      <c r="S28" s="1">
        <f ca="1">G28-Summary!F$5</f>
        <v>0.86096184018090771</v>
      </c>
      <c r="T28" s="1">
        <f t="shared" ca="1" si="2"/>
        <v>2.6723281189427555E-2</v>
      </c>
      <c r="U28" s="1">
        <f t="shared" ca="1" si="3"/>
        <v>0.45733548610788349</v>
      </c>
      <c r="V28" s="1">
        <f t="shared" ca="1" si="4"/>
        <v>0.41986329609595568</v>
      </c>
      <c r="X28" s="5">
        <f t="shared" ca="1" si="5"/>
        <v>2.2983756065020958E-2</v>
      </c>
      <c r="Y28" s="5">
        <f t="shared" ca="1" si="6"/>
        <v>2.6695441066460678E-2</v>
      </c>
    </row>
    <row r="29" spans="1:25" x14ac:dyDescent="0.25">
      <c r="A29">
        <v>12</v>
      </c>
      <c r="B29">
        <v>1755259231.273</v>
      </c>
      <c r="C29" s="1">
        <v>-1.70533079100032E-5</v>
      </c>
      <c r="D29" s="1">
        <v>2.2818476002678001E-2</v>
      </c>
      <c r="E29" s="1">
        <v>0.39614234689842898</v>
      </c>
      <c r="F29" s="1">
        <v>0.36363362245256198</v>
      </c>
      <c r="G29" s="1">
        <v>0.86625449649353303</v>
      </c>
      <c r="H29" s="1">
        <v>2.6341538306633602E-2</v>
      </c>
      <c r="I29" s="1">
        <v>0.45730480880844199</v>
      </c>
      <c r="J29" s="1">
        <v>0.41977689457832001</v>
      </c>
      <c r="L29" s="5">
        <f t="shared" si="0"/>
        <v>2.2822435958153055E-2</v>
      </c>
      <c r="M29" s="5">
        <f t="shared" si="1"/>
        <v>2.6346109660076594E-2</v>
      </c>
      <c r="O29" s="1">
        <f ca="1">C29-Summary!B$5</f>
        <v>-1.0903348362737651E-5</v>
      </c>
      <c r="P29" s="1">
        <f ca="1">D29-Summary!C$5</f>
        <v>2.2824470163887785E-2</v>
      </c>
      <c r="Q29" s="1">
        <f ca="1">E29-Summary!D$5</f>
        <v>0.39609519511037933</v>
      </c>
      <c r="R29" s="1">
        <f ca="1">F29-Summary!E$5</f>
        <v>0.36359128345231229</v>
      </c>
      <c r="S29" s="1">
        <f ca="1">G29-Summary!F$5</f>
        <v>0.86614558538329678</v>
      </c>
      <c r="T29" s="1">
        <f t="shared" ca="1" si="2"/>
        <v>2.6351771052192382E-2</v>
      </c>
      <c r="U29" s="1">
        <f t="shared" ca="1" si="3"/>
        <v>0.45730787271183132</v>
      </c>
      <c r="V29" s="1">
        <f t="shared" ca="1" si="4"/>
        <v>0.4197807961942237</v>
      </c>
      <c r="X29" s="5">
        <f t="shared" ca="1" si="5"/>
        <v>2.2827002034787748E-2</v>
      </c>
      <c r="Y29" s="5">
        <f t="shared" ca="1" si="6"/>
        <v>2.635469419922758E-2</v>
      </c>
    </row>
    <row r="30" spans="1:25" x14ac:dyDescent="0.25">
      <c r="A30">
        <v>13</v>
      </c>
      <c r="B30">
        <v>1755259237.2709999</v>
      </c>
      <c r="C30" s="1">
        <v>4.0943307081145401E-5</v>
      </c>
      <c r="D30" s="1">
        <v>2.3232265046444298E-2</v>
      </c>
      <c r="E30" s="1">
        <v>0.39781555047456002</v>
      </c>
      <c r="F30" s="1">
        <v>0.36507955222017502</v>
      </c>
      <c r="G30" s="1">
        <v>0.87006425643220098</v>
      </c>
      <c r="H30" s="1">
        <v>2.6701780787675201E-2</v>
      </c>
      <c r="I30" s="1">
        <v>0.457225483673871</v>
      </c>
      <c r="J30" s="1">
        <v>0.41960067836509701</v>
      </c>
      <c r="L30" s="5">
        <f t="shared" si="0"/>
        <v>2.3222757584672158E-2</v>
      </c>
      <c r="M30" s="5">
        <f t="shared" si="1"/>
        <v>2.6690853477764686E-2</v>
      </c>
      <c r="O30" s="1">
        <f ca="1">C30-Summary!B$5</f>
        <v>4.7093266628410951E-5</v>
      </c>
      <c r="P30" s="1">
        <f ca="1">D30-Summary!C$5</f>
        <v>2.3238259207654082E-2</v>
      </c>
      <c r="Q30" s="1">
        <f ca="1">E30-Summary!D$5</f>
        <v>0.39776839868651037</v>
      </c>
      <c r="R30" s="1">
        <f ca="1">F30-Summary!E$5</f>
        <v>0.36503721321992533</v>
      </c>
      <c r="S30" s="1">
        <f ca="1">G30-Summary!F$5</f>
        <v>0.86995534532196472</v>
      </c>
      <c r="T30" s="1">
        <f t="shared" ca="1" si="2"/>
        <v>2.6712013820725196E-2</v>
      </c>
      <c r="U30" s="1">
        <f t="shared" ca="1" si="3"/>
        <v>0.45722852422879123</v>
      </c>
      <c r="V30" s="1">
        <f t="shared" ca="1" si="4"/>
        <v>0.41960454083402116</v>
      </c>
      <c r="X30" s="5">
        <f t="shared" ca="1" si="5"/>
        <v>2.3227323661306851E-2</v>
      </c>
      <c r="Y30" s="5">
        <f t="shared" ca="1" si="6"/>
        <v>2.6699443582027273E-2</v>
      </c>
    </row>
    <row r="31" spans="1:25" x14ac:dyDescent="0.25">
      <c r="A31">
        <v>14</v>
      </c>
      <c r="B31">
        <v>1755259243.2739999</v>
      </c>
      <c r="C31" s="1">
        <v>5.8717144796259103E-5</v>
      </c>
      <c r="D31" s="1">
        <v>2.32124219157595E-2</v>
      </c>
      <c r="E31" s="1">
        <v>0.39742508047665098</v>
      </c>
      <c r="F31" s="1">
        <v>0.365109555833323</v>
      </c>
      <c r="G31" s="1">
        <v>0.86939351119837205</v>
      </c>
      <c r="H31" s="1">
        <v>2.6699557354371701E-2</v>
      </c>
      <c r="I31" s="1">
        <v>0.45712910823183001</v>
      </c>
      <c r="J31" s="1">
        <v>0.419958915186813</v>
      </c>
      <c r="L31" s="5">
        <f t="shared" si="0"/>
        <v>2.3198787183997035E-2</v>
      </c>
      <c r="M31" s="5">
        <f t="shared" si="1"/>
        <v>2.6683874316038806E-2</v>
      </c>
      <c r="O31" s="1">
        <f ca="1">C31-Summary!B$5</f>
        <v>6.4867104343524653E-5</v>
      </c>
      <c r="P31" s="1">
        <f ca="1">D31-Summary!C$5</f>
        <v>2.3218416076969284E-2</v>
      </c>
      <c r="Q31" s="1">
        <f ca="1">E31-Summary!D$5</f>
        <v>0.39737792868860133</v>
      </c>
      <c r="R31" s="1">
        <f ca="1">F31-Summary!E$5</f>
        <v>0.3650672168330733</v>
      </c>
      <c r="S31" s="1">
        <f ca="1">G31-Summary!F$5</f>
        <v>0.86928460008813579</v>
      </c>
      <c r="T31" s="1">
        <f t="shared" ca="1" si="2"/>
        <v>2.6709798004721577E-2</v>
      </c>
      <c r="U31" s="1">
        <f t="shared" ca="1" si="3"/>
        <v>0.45713213905815381</v>
      </c>
      <c r="V31" s="1">
        <f t="shared" ca="1" si="4"/>
        <v>0.41996282551889169</v>
      </c>
      <c r="X31" s="5">
        <f t="shared" ca="1" si="5"/>
        <v>2.3203353260631727E-2</v>
      </c>
      <c r="Y31" s="5">
        <f t="shared" ca="1" si="6"/>
        <v>2.6692470174070913E-2</v>
      </c>
    </row>
    <row r="32" spans="1:25" x14ac:dyDescent="0.25">
      <c r="A32">
        <v>15</v>
      </c>
      <c r="B32">
        <v>1755259249.2690001</v>
      </c>
      <c r="C32" s="1">
        <v>-1.3771277457161899E-4</v>
      </c>
      <c r="D32" s="1">
        <v>2.33163665187523E-2</v>
      </c>
      <c r="E32" s="1">
        <v>0.39948535263704399</v>
      </c>
      <c r="F32" s="1">
        <v>0.367153831700749</v>
      </c>
      <c r="G32" s="1">
        <v>0.87464540053818496</v>
      </c>
      <c r="H32" s="1">
        <v>2.6658079382119001E-2</v>
      </c>
      <c r="I32" s="1">
        <v>0.456739785507628</v>
      </c>
      <c r="J32" s="1">
        <v>0.419774495441046</v>
      </c>
      <c r="L32" s="5">
        <f t="shared" si="0"/>
        <v>2.3348344857414098E-2</v>
      </c>
      <c r="M32" s="5">
        <f t="shared" si="1"/>
        <v>2.6694640871657752E-2</v>
      </c>
      <c r="O32" s="1">
        <f ca="1">C32-Summary!B$5</f>
        <v>-1.3156281502435345E-4</v>
      </c>
      <c r="P32" s="1">
        <f ca="1">D32-Summary!C$5</f>
        <v>2.3322360679962083E-2</v>
      </c>
      <c r="Q32" s="1">
        <f ca="1">E32-Summary!D$5</f>
        <v>0.39943820084899434</v>
      </c>
      <c r="R32" s="1">
        <f ca="1">F32-Summary!E$5</f>
        <v>0.36711149270049931</v>
      </c>
      <c r="S32" s="1">
        <f ca="1">G32-Summary!F$5</f>
        <v>0.8745364894279487</v>
      </c>
      <c r="T32" s="1">
        <f t="shared" ca="1" si="2"/>
        <v>2.6668253368384541E-2</v>
      </c>
      <c r="U32" s="1">
        <f t="shared" ca="1" si="3"/>
        <v>0.45674274964818751</v>
      </c>
      <c r="V32" s="1">
        <f t="shared" ca="1" si="4"/>
        <v>0.41977835932338747</v>
      </c>
      <c r="X32" s="5">
        <f t="shared" ca="1" si="5"/>
        <v>2.3352910934048791E-2</v>
      </c>
      <c r="Y32" s="5">
        <f t="shared" ca="1" si="6"/>
        <v>2.6703186449457794E-2</v>
      </c>
    </row>
    <row r="33" spans="1:25" x14ac:dyDescent="0.25">
      <c r="A33">
        <v>16</v>
      </c>
      <c r="B33">
        <v>1755259256.2720001</v>
      </c>
      <c r="C33" s="1">
        <v>2.21502952420861E-4</v>
      </c>
      <c r="D33" s="1">
        <v>2.2885539703709299E-2</v>
      </c>
      <c r="E33" s="1">
        <v>0.39179401211652998</v>
      </c>
      <c r="F33" s="1">
        <v>0.35968026866911001</v>
      </c>
      <c r="G33" s="1">
        <v>0.85700475624068195</v>
      </c>
      <c r="H33" s="1">
        <v>2.6704098824490201E-2</v>
      </c>
      <c r="I33" s="1">
        <v>0.457166671787406</v>
      </c>
      <c r="J33" s="1">
        <v>0.41969460035073303</v>
      </c>
      <c r="L33" s="5">
        <f t="shared" si="0"/>
        <v>2.2834104414215375E-2</v>
      </c>
      <c r="M33" s="5">
        <f t="shared" si="1"/>
        <v>2.6644081316863341E-2</v>
      </c>
      <c r="O33" s="1">
        <f ca="1">C33-Summary!B$5</f>
        <v>2.2765291196812657E-4</v>
      </c>
      <c r="P33" s="1">
        <f ca="1">D33-Summary!C$5</f>
        <v>2.2891533864919083E-2</v>
      </c>
      <c r="Q33" s="1">
        <f ca="1">E33-Summary!D$5</f>
        <v>0.39174686032848033</v>
      </c>
      <c r="R33" s="1">
        <f ca="1">F33-Summary!E$5</f>
        <v>0.35963792966886032</v>
      </c>
      <c r="S33" s="1">
        <f ca="1">G33-Summary!F$5</f>
        <v>0.8568958451304457</v>
      </c>
      <c r="T33" s="1">
        <f t="shared" ca="1" si="2"/>
        <v>2.6714488108451843E-2</v>
      </c>
      <c r="U33" s="1">
        <f t="shared" ca="1" si="3"/>
        <v>0.45716975120686282</v>
      </c>
      <c r="V33" s="1">
        <f t="shared" ca="1" si="4"/>
        <v>0.41969853362296611</v>
      </c>
      <c r="X33" s="5">
        <f t="shared" ca="1" si="5"/>
        <v>2.2838670490850067E-2</v>
      </c>
      <c r="Y33" s="5">
        <f t="shared" ca="1" si="6"/>
        <v>2.6652796393677607E-2</v>
      </c>
    </row>
    <row r="34" spans="1:25" x14ac:dyDescent="0.25">
      <c r="A34">
        <v>17</v>
      </c>
      <c r="B34">
        <v>1755259262.273</v>
      </c>
      <c r="C34" s="1">
        <v>-1.9663413560858201E-4</v>
      </c>
      <c r="D34" s="1">
        <v>2.2599369807499901E-2</v>
      </c>
      <c r="E34" s="1">
        <v>0.39198660783196798</v>
      </c>
      <c r="F34" s="1">
        <v>0.35950327486642503</v>
      </c>
      <c r="G34" s="1">
        <v>0.856485631516123</v>
      </c>
      <c r="H34" s="1">
        <v>2.6386163381976701E-2</v>
      </c>
      <c r="I34" s="1">
        <v>0.45766863261685498</v>
      </c>
      <c r="J34" s="1">
        <v>0.41974233032963298</v>
      </c>
      <c r="L34" s="5">
        <f t="shared" si="0"/>
        <v>2.2645030299059392E-2</v>
      </c>
      <c r="M34" s="5">
        <f t="shared" si="1"/>
        <v>2.6439474832722992E-2</v>
      </c>
      <c r="O34" s="1">
        <f ca="1">C34-Summary!B$5</f>
        <v>-1.9048417606131645E-4</v>
      </c>
      <c r="P34" s="1">
        <f ca="1">D34-Summary!C$5</f>
        <v>2.2605363968709685E-2</v>
      </c>
      <c r="Q34" s="1">
        <f ca="1">E34-Summary!D$5</f>
        <v>0.39193945604391833</v>
      </c>
      <c r="R34" s="1">
        <f ca="1">F34-Summary!E$5</f>
        <v>0.35946093586617534</v>
      </c>
      <c r="S34" s="1">
        <f ca="1">G34-Summary!F$5</f>
        <v>0.85637672040588675</v>
      </c>
      <c r="T34" s="1">
        <f t="shared" ca="1" si="2"/>
        <v>2.639651852983076E-2</v>
      </c>
      <c r="U34" s="1">
        <f t="shared" ca="1" si="3"/>
        <v>0.45767177774070672</v>
      </c>
      <c r="V34" s="1">
        <f t="shared" ca="1" si="4"/>
        <v>0.41974627205630471</v>
      </c>
      <c r="X34" s="5">
        <f t="shared" ca="1" si="5"/>
        <v>2.2649596375694084E-2</v>
      </c>
      <c r="Y34" s="5">
        <f t="shared" ca="1" si="6"/>
        <v>2.6448169171342167E-2</v>
      </c>
    </row>
    <row r="35" spans="1:25" x14ac:dyDescent="0.25">
      <c r="A35">
        <v>18</v>
      </c>
      <c r="B35">
        <v>1755259268.273</v>
      </c>
      <c r="C35" s="1">
        <v>1.1016953007169E-4</v>
      </c>
      <c r="D35" s="1">
        <v>2.3052746371282799E-2</v>
      </c>
      <c r="E35" s="1">
        <v>0.39427733431446899</v>
      </c>
      <c r="F35" s="1">
        <v>0.36221343367699899</v>
      </c>
      <c r="G35" s="1">
        <v>0.86322314365434905</v>
      </c>
      <c r="H35" s="1">
        <v>2.6705431313729398E-2</v>
      </c>
      <c r="I35" s="1">
        <v>0.456750189348891</v>
      </c>
      <c r="J35" s="1">
        <v>0.41960579525661601</v>
      </c>
      <c r="L35" s="5">
        <f t="shared" si="0"/>
        <v>2.302716386048231E-2</v>
      </c>
      <c r="M35" s="5">
        <f t="shared" si="1"/>
        <v>2.6675795279305931E-2</v>
      </c>
      <c r="O35" s="1">
        <f ca="1">C35-Summary!B$5</f>
        <v>1.1631948961895555E-4</v>
      </c>
      <c r="P35" s="1">
        <f ca="1">D35-Summary!C$5</f>
        <v>2.3058740532492582E-2</v>
      </c>
      <c r="Q35" s="1">
        <f ca="1">E35-Summary!D$5</f>
        <v>0.39423018252641934</v>
      </c>
      <c r="R35" s="1">
        <f ca="1">F35-Summary!E$5</f>
        <v>0.36217109467674929</v>
      </c>
      <c r="S35" s="1">
        <f ca="1">G35-Summary!F$5</f>
        <v>0.86311423254411279</v>
      </c>
      <c r="T35" s="1">
        <f t="shared" ca="1" si="2"/>
        <v>2.671574591525934E-2</v>
      </c>
      <c r="U35" s="1">
        <f t="shared" ca="1" si="3"/>
        <v>0.45675319402900783</v>
      </c>
      <c r="V35" s="1">
        <f t="shared" ca="1" si="4"/>
        <v>0.41960968898544854</v>
      </c>
      <c r="X35" s="5">
        <f t="shared" ca="1" si="5"/>
        <v>2.3031729937117003E-2</v>
      </c>
      <c r="Y35" s="5">
        <f t="shared" ca="1" si="6"/>
        <v>2.6684451569323274E-2</v>
      </c>
    </row>
    <row r="36" spans="1:25" x14ac:dyDescent="0.25">
      <c r="A36">
        <v>19</v>
      </c>
      <c r="B36">
        <v>1755259274.2720001</v>
      </c>
      <c r="C36" s="1">
        <v>-2.5471888423174299E-5</v>
      </c>
      <c r="D36" s="1">
        <v>2.29308811064582E-2</v>
      </c>
      <c r="E36" s="1">
        <v>0.39197635047535101</v>
      </c>
      <c r="F36" s="1">
        <v>0.36001874652048299</v>
      </c>
      <c r="G36" s="1">
        <v>0.85712405961841498</v>
      </c>
      <c r="H36" s="1">
        <v>2.6753281335570998E-2</v>
      </c>
      <c r="I36" s="1">
        <v>0.45731577135969798</v>
      </c>
      <c r="J36" s="1">
        <v>0.42003108240919101</v>
      </c>
      <c r="L36" s="5">
        <f t="shared" si="0"/>
        <v>2.2936795943893477E-2</v>
      </c>
      <c r="M36" s="5">
        <f t="shared" si="1"/>
        <v>2.6760182130583014E-2</v>
      </c>
      <c r="O36" s="1">
        <f ca="1">C36-Summary!B$5</f>
        <v>-1.932192887590875E-5</v>
      </c>
      <c r="P36" s="1">
        <f ca="1">D36-Summary!C$5</f>
        <v>2.2936875267667984E-2</v>
      </c>
      <c r="Q36" s="1">
        <f ca="1">E36-Summary!D$5</f>
        <v>0.39192919868730136</v>
      </c>
      <c r="R36" s="1">
        <f ca="1">F36-Summary!E$5</f>
        <v>0.3599764075202333</v>
      </c>
      <c r="S36" s="1">
        <f ca="1">G36-Summary!F$5</f>
        <v>0.85701514850817873</v>
      </c>
      <c r="T36" s="1">
        <f t="shared" ca="1" si="2"/>
        <v>2.6763675423467841E-2</v>
      </c>
      <c r="U36" s="1">
        <f t="shared" ca="1" si="3"/>
        <v>0.45731886929833082</v>
      </c>
      <c r="V36" s="1">
        <f t="shared" ca="1" si="4"/>
        <v>0.42003505789465978</v>
      </c>
      <c r="X36" s="5">
        <f t="shared" ca="1" si="5"/>
        <v>2.2941362020528166E-2</v>
      </c>
      <c r="Y36" s="5">
        <f t="shared" ca="1" si="6"/>
        <v>2.67689107485003E-2</v>
      </c>
    </row>
    <row r="37" spans="1:25" x14ac:dyDescent="0.25">
      <c r="A37">
        <v>20</v>
      </c>
      <c r="B37">
        <v>1755259280.2720001</v>
      </c>
      <c r="C37" s="1">
        <v>-1.6483574233992399E-4</v>
      </c>
      <c r="D37" s="1">
        <v>2.2933715012775299E-2</v>
      </c>
      <c r="E37" s="1">
        <v>0.39508377951711199</v>
      </c>
      <c r="F37" s="1">
        <v>0.36307281204098801</v>
      </c>
      <c r="G37" s="1">
        <v>0.86514425455628596</v>
      </c>
      <c r="H37" s="1">
        <v>2.6508544548489801E-2</v>
      </c>
      <c r="I37" s="1">
        <v>0.45666809602722502</v>
      </c>
      <c r="J37" s="1">
        <v>0.41966736775845498</v>
      </c>
      <c r="L37" s="5">
        <f t="shared" si="0"/>
        <v>2.2971991586669856E-2</v>
      </c>
      <c r="M37" s="5">
        <f t="shared" si="1"/>
        <v>2.6552787544606306E-2</v>
      </c>
      <c r="O37" s="1">
        <f ca="1">C37-Summary!B$5</f>
        <v>-1.5868578279265843E-4</v>
      </c>
      <c r="P37" s="1">
        <f ca="1">D37-Summary!C$5</f>
        <v>2.2939709173985082E-2</v>
      </c>
      <c r="Q37" s="1">
        <f ca="1">E37-Summary!D$5</f>
        <v>0.39503662772906234</v>
      </c>
      <c r="R37" s="1">
        <f ca="1">F37-Summary!E$5</f>
        <v>0.36303047304073832</v>
      </c>
      <c r="S37" s="1">
        <f ca="1">G37-Summary!F$5</f>
        <v>0.86503534344604971</v>
      </c>
      <c r="T37" s="1">
        <f t="shared" ca="1" si="2"/>
        <v>2.6518811454107689E-2</v>
      </c>
      <c r="U37" s="1">
        <f t="shared" ca="1" si="3"/>
        <v>0.45667108369855858</v>
      </c>
      <c r="V37" s="1">
        <f t="shared" ca="1" si="4"/>
        <v>0.41967126059211673</v>
      </c>
      <c r="X37" s="5">
        <f ca="1">P37-1/$R$1*$N$7/$N$6*O37</f>
        <v>2.2976557663304548E-2</v>
      </c>
      <c r="Y37" s="5">
        <f ca="1">X37/S37</f>
        <v>2.6561409123207164E-2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1.84994724329391E-5</v>
      </c>
      <c r="D40" s="1">
        <v>2.30875396505693E-2</v>
      </c>
      <c r="E40" s="1">
        <v>0.396035735956352</v>
      </c>
      <c r="F40" s="1">
        <v>0.363716387616973</v>
      </c>
      <c r="G40" s="1">
        <v>0.86646345818499804</v>
      </c>
      <c r="H40" s="1">
        <v>2.66456026095638E-2</v>
      </c>
      <c r="I40" s="1">
        <v>0.45707231529492898</v>
      </c>
      <c r="J40" s="1">
        <v>0.41977110686400398</v>
      </c>
      <c r="L40">
        <f>AVERAGE(L18:L37)</f>
        <v>2.3083243880649872E-2</v>
      </c>
      <c r="M40">
        <f t="shared" ref="M40:Y40" si="7">AVERAGE(M18:M37)</f>
        <v>2.6640667827237553E-2</v>
      </c>
      <c r="O40">
        <f t="shared" ca="1" si="7"/>
        <v>2.4649431980204659E-5</v>
      </c>
      <c r="P40">
        <f t="shared" ca="1" si="7"/>
        <v>2.3093533811779081E-2</v>
      </c>
      <c r="Q40">
        <f t="shared" ca="1" si="7"/>
        <v>0.39598858416830213</v>
      </c>
      <c r="R40">
        <f t="shared" ca="1" si="7"/>
        <v>0.36367404861672348</v>
      </c>
      <c r="S40">
        <f t="shared" ca="1" si="7"/>
        <v>0.86635454707476123</v>
      </c>
      <c r="T40">
        <f t="shared" ca="1" si="7"/>
        <v>2.6655871614610416E-2</v>
      </c>
      <c r="U40">
        <f t="shared" ca="1" si="7"/>
        <v>0.45707534949063816</v>
      </c>
      <c r="V40">
        <f t="shared" ca="1" si="7"/>
        <v>0.41977500699892561</v>
      </c>
      <c r="X40">
        <f t="shared" ca="1" si="7"/>
        <v>2.3087809957284568E-2</v>
      </c>
      <c r="Y40">
        <f t="shared" ca="1" si="7"/>
        <v>2.6649287748243509E-2</v>
      </c>
    </row>
    <row r="41" spans="1:25" x14ac:dyDescent="0.25">
      <c r="A41" t="s">
        <v>38</v>
      </c>
      <c r="B41" t="s">
        <v>42</v>
      </c>
      <c r="C41" s="1">
        <v>144.50914884677101</v>
      </c>
      <c r="D41" s="1">
        <v>0.22543027818202299</v>
      </c>
      <c r="E41" s="1">
        <v>0.157289987888385</v>
      </c>
      <c r="F41" s="1">
        <v>0.16343303123737199</v>
      </c>
      <c r="G41" s="1">
        <v>0.162705334354211</v>
      </c>
      <c r="H41" s="1">
        <v>0.14096891631928399</v>
      </c>
      <c r="I41" s="1">
        <v>1.3290431677103099E-2</v>
      </c>
      <c r="J41" s="1">
        <v>7.1929347912247704E-3</v>
      </c>
      <c r="L41">
        <f>STDEV(L18:L37)/SQRT(COUNT(L18:L37))/L40</f>
        <v>2.1656854402836785E-3</v>
      </c>
      <c r="M41">
        <f t="shared" ref="M41:Y41" si="8">STDEV(M18:M37)/SQRT(COUNT(M18:M37))/M40</f>
        <v>1.2968282106886114E-3</v>
      </c>
      <c r="O41">
        <f t="shared" ca="1" si="8"/>
        <v>1.0845454846769864</v>
      </c>
      <c r="P41">
        <f t="shared" ca="1" si="8"/>
        <v>2.2537176546413265E-3</v>
      </c>
      <c r="Q41">
        <f t="shared" ca="1" si="8"/>
        <v>1.5730871697419544E-3</v>
      </c>
      <c r="R41">
        <f t="shared" ca="1" si="8"/>
        <v>1.6345205814120487E-3</v>
      </c>
      <c r="S41">
        <f t="shared" ca="1" si="8"/>
        <v>1.6272578835732649E-3</v>
      </c>
      <c r="T41">
        <f t="shared" ca="1" si="8"/>
        <v>1.4092613602278651E-3</v>
      </c>
      <c r="U41">
        <f t="shared" ca="1" si="8"/>
        <v>1.3292501896314973E-4</v>
      </c>
      <c r="V41">
        <f t="shared" ca="1" si="8"/>
        <v>7.1936590321709467E-5</v>
      </c>
      <c r="X41">
        <f t="shared" ca="1" si="8"/>
        <v>2.1652571326310579E-3</v>
      </c>
      <c r="Y41">
        <f t="shared" ca="1" si="8"/>
        <v>1.2965267070267684E-3</v>
      </c>
    </row>
    <row r="42" spans="1:25" x14ac:dyDescent="0.25">
      <c r="A42" t="s">
        <v>38</v>
      </c>
      <c r="B42" t="s">
        <v>41</v>
      </c>
      <c r="C42" s="1">
        <v>2.6733430153983501E-5</v>
      </c>
      <c r="D42" s="1">
        <v>5.2046304859663402E-5</v>
      </c>
      <c r="E42" s="1">
        <v>6.22924561119424E-4</v>
      </c>
      <c r="F42" s="1">
        <v>5.9443271738949198E-4</v>
      </c>
      <c r="G42" s="1">
        <v>1.4097822666969599E-3</v>
      </c>
      <c r="H42" s="1">
        <v>3.7562017245444998E-5</v>
      </c>
      <c r="I42" s="1">
        <v>6.0746883779226001E-5</v>
      </c>
      <c r="J42" s="1">
        <v>3.0193861989130201E-5</v>
      </c>
    </row>
    <row r="43" spans="1:25" x14ac:dyDescent="0.25">
      <c r="A43" t="s">
        <v>38</v>
      </c>
      <c r="B43" t="s">
        <v>40</v>
      </c>
      <c r="C43" s="1">
        <v>646.26456038403205</v>
      </c>
      <c r="D43" s="1">
        <v>1.0081548524033801</v>
      </c>
      <c r="E43" s="1">
        <v>0.70342221019709605</v>
      </c>
      <c r="F43" s="1">
        <v>0.73089473523122395</v>
      </c>
      <c r="G43" s="1">
        <v>0.72764037583569596</v>
      </c>
      <c r="H43" s="1">
        <v>0.63043215920879803</v>
      </c>
      <c r="I43" s="1">
        <v>5.9436617360638301E-2</v>
      </c>
      <c r="J43" s="1">
        <v>3.2167782301803699E-2</v>
      </c>
    </row>
    <row r="44" spans="1:25" x14ac:dyDescent="0.25">
      <c r="A44" t="s">
        <v>38</v>
      </c>
      <c r="B44" t="s">
        <v>39</v>
      </c>
      <c r="C44" s="1">
        <v>1.1955553419209901E-4</v>
      </c>
      <c r="D44" s="1">
        <v>2.3275815128777E-4</v>
      </c>
      <c r="E44" s="1">
        <v>2.78580332703451E-3</v>
      </c>
      <c r="F44" s="1">
        <v>2.65838392826565E-3</v>
      </c>
      <c r="G44" s="1">
        <v>6.3047379636162904E-3</v>
      </c>
      <c r="H44" s="1">
        <v>1.6798244786566901E-4</v>
      </c>
      <c r="I44" s="1">
        <v>2.7166832310325701E-4</v>
      </c>
      <c r="J44" s="1">
        <v>1.3503105582188401E-4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173D5-ADC7-46BC-B4EE-6356C07541FC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0.9906289336380637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1.0200253499365231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1.0092727999665292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1.0048499859233464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1755259520.27</v>
      </c>
      <c r="C18" s="1">
        <v>-2.3008954358494E-4</v>
      </c>
      <c r="D18" s="1">
        <v>2.3540650925173899E-2</v>
      </c>
      <c r="E18" s="1">
        <v>0.402289913717712</v>
      </c>
      <c r="F18" s="1">
        <v>0.36959595856343003</v>
      </c>
      <c r="G18" s="1">
        <v>0.88102452011161303</v>
      </c>
      <c r="H18" s="1">
        <v>2.6719631960063502E-2</v>
      </c>
      <c r="I18" s="1">
        <v>0.45661602433805998</v>
      </c>
      <c r="J18" s="1">
        <v>0.419507005907858</v>
      </c>
      <c r="L18" s="5">
        <f>D18-1/$R$1*$N$7/$N$6*C18</f>
        <v>2.3594089246598914E-2</v>
      </c>
      <c r="M18" s="5">
        <f>L18/G18</f>
        <v>2.6780286709398152E-2</v>
      </c>
      <c r="O18" s="1">
        <f ca="1">C18-Summary!B$5</f>
        <v>-2.2393958403767444E-4</v>
      </c>
      <c r="P18" s="1">
        <f ca="1">D18-Summary!C$5</f>
        <v>2.3546645086383683E-2</v>
      </c>
      <c r="Q18" s="1">
        <f ca="1">E18-Summary!D$5</f>
        <v>0.40224276192966235</v>
      </c>
      <c r="R18" s="1">
        <f ca="1">F18-Summary!E$5</f>
        <v>0.36955361956318034</v>
      </c>
      <c r="S18" s="1">
        <f ca="1">G18-Summary!F$5</f>
        <v>0.88091560900137678</v>
      </c>
      <c r="T18" s="1">
        <f ca="1">P18/S18</f>
        <v>2.6729739881753964E-2</v>
      </c>
      <c r="U18" s="1">
        <f ca="1">Q18/S18</f>
        <v>0.45661895171281236</v>
      </c>
      <c r="V18" s="1">
        <f ca="1">R18/S18</f>
        <v>0.41951080873923163</v>
      </c>
      <c r="X18" s="5">
        <f ca="1">P18-1/$R$1*$N$7/$N$6*O18</f>
        <v>2.3598655079037571E-2</v>
      </c>
      <c r="Y18" s="5">
        <f ca="1">X18/S18</f>
        <v>2.6788780716224873E-2</v>
      </c>
    </row>
    <row r="19" spans="1:25" x14ac:dyDescent="0.25">
      <c r="A19">
        <v>2</v>
      </c>
      <c r="B19">
        <v>1755259526.2690001</v>
      </c>
      <c r="C19" s="1">
        <v>-2.07644213882903E-4</v>
      </c>
      <c r="D19" s="1">
        <v>2.31399654571568E-2</v>
      </c>
      <c r="E19" s="1">
        <v>0.39954251521939899</v>
      </c>
      <c r="F19" s="1">
        <v>0.36696627893358302</v>
      </c>
      <c r="G19" s="1">
        <v>0.87399869375921302</v>
      </c>
      <c r="H19" s="1">
        <v>2.6475972587130501E-2</v>
      </c>
      <c r="I19" s="1">
        <v>0.45714314915151699</v>
      </c>
      <c r="J19" s="1">
        <v>0.419870511882805</v>
      </c>
      <c r="L19" s="5">
        <f t="shared" ref="L19:L37" si="0">D19-1/$R$1*$N$7/$N$6*C19</f>
        <v>2.318819084832684E-2</v>
      </c>
      <c r="M19" s="5">
        <f t="shared" ref="M19:M37" si="1">L19/G19</f>
        <v>2.6531150462697599E-2</v>
      </c>
      <c r="O19" s="1">
        <f ca="1">C19-Summary!B$5</f>
        <v>-2.0149425433563744E-4</v>
      </c>
      <c r="P19" s="1">
        <f ca="1">D19-Summary!C$5</f>
        <v>2.3145959618366584E-2</v>
      </c>
      <c r="Q19" s="1">
        <f ca="1">E19-Summary!D$5</f>
        <v>0.39949536343134934</v>
      </c>
      <c r="R19" s="1">
        <f ca="1">F19-Summary!E$5</f>
        <v>0.36692393993333333</v>
      </c>
      <c r="S19" s="1">
        <f ca="1">G19-Summary!F$5</f>
        <v>0.87388978264897677</v>
      </c>
      <c r="T19" s="1">
        <f t="shared" ref="T19:T37" ca="1" si="2">P19/S19</f>
        <v>2.6486131406875404E-2</v>
      </c>
      <c r="U19" s="1">
        <f t="shared" ref="U19:U37" ca="1" si="3">Q19/S19</f>
        <v>0.45714616575602907</v>
      </c>
      <c r="V19" s="1">
        <f t="shared" ref="V19:V37" ca="1" si="4">R19/S19</f>
        <v>0.41987439059087728</v>
      </c>
      <c r="X19" s="5">
        <f t="shared" ref="X19:X36" ca="1" si="5">P19-1/$R$1*$N$7/$N$6*O19</f>
        <v>2.3192756680765498E-2</v>
      </c>
      <c r="Y19" s="5">
        <f t="shared" ref="Y19:Y36" ca="1" si="6">X19/S19</f>
        <v>2.6539681709588706E-2</v>
      </c>
    </row>
    <row r="20" spans="1:25" x14ac:dyDescent="0.25">
      <c r="A20">
        <v>3</v>
      </c>
      <c r="B20">
        <v>1755259532.273</v>
      </c>
      <c r="C20" s="1">
        <v>-1.0382793024741499E-4</v>
      </c>
      <c r="D20" s="1">
        <v>2.3578459774396501E-2</v>
      </c>
      <c r="E20" s="1">
        <v>0.40248182692425599</v>
      </c>
      <c r="F20" s="1">
        <v>0.36988156648439602</v>
      </c>
      <c r="G20" s="1">
        <v>0.88120005765612697</v>
      </c>
      <c r="H20" s="1">
        <v>2.6757215424057099E-2</v>
      </c>
      <c r="I20" s="1">
        <v>0.45674285132799802</v>
      </c>
      <c r="J20" s="1">
        <v>0.41974755138830799</v>
      </c>
      <c r="L20" s="5">
        <f t="shared" si="0"/>
        <v>2.3602573822444961E-2</v>
      </c>
      <c r="M20" s="5">
        <f t="shared" si="1"/>
        <v>2.6784580433669759E-2</v>
      </c>
      <c r="O20" s="1">
        <f ca="1">C20-Summary!B$5</f>
        <v>-9.7677970700149445E-5</v>
      </c>
      <c r="P20" s="1">
        <f ca="1">D20-Summary!C$5</f>
        <v>2.3584453935606285E-2</v>
      </c>
      <c r="Q20" s="1">
        <f ca="1">E20-Summary!D$5</f>
        <v>0.40243467513620634</v>
      </c>
      <c r="R20" s="1">
        <f ca="1">F20-Summary!E$5</f>
        <v>0.36983922748414633</v>
      </c>
      <c r="S20" s="1">
        <f ca="1">G20-Summary!F$5</f>
        <v>0.88109114654589071</v>
      </c>
      <c r="T20" s="1">
        <f t="shared" ca="1" si="2"/>
        <v>2.6767325977639832E-2</v>
      </c>
      <c r="U20" s="1">
        <f t="shared" ca="1" si="3"/>
        <v>0.4567457937965399</v>
      </c>
      <c r="V20" s="1">
        <f t="shared" ca="1" si="4"/>
        <v>0.41975138319572664</v>
      </c>
      <c r="X20" s="5">
        <f t="shared" ca="1" si="5"/>
        <v>2.3607139654883619E-2</v>
      </c>
      <c r="Y20" s="5">
        <f t="shared" ca="1" si="6"/>
        <v>2.6793073279001635E-2</v>
      </c>
    </row>
    <row r="21" spans="1:25" x14ac:dyDescent="0.25">
      <c r="A21">
        <v>4</v>
      </c>
      <c r="B21">
        <v>1755259539.2720001</v>
      </c>
      <c r="C21" s="1">
        <v>-7.4832244486012494E-5</v>
      </c>
      <c r="D21" s="1">
        <v>2.3304378172457899E-2</v>
      </c>
      <c r="E21" s="1">
        <v>0.39964052863586402</v>
      </c>
      <c r="F21" s="1">
        <v>0.36741825342600598</v>
      </c>
      <c r="G21" s="1">
        <v>0.87501296331968403</v>
      </c>
      <c r="H21" s="1">
        <v>2.6633180477743001E-2</v>
      </c>
      <c r="I21" s="1">
        <v>0.456725266240262</v>
      </c>
      <c r="J21" s="1">
        <v>0.41990035442682999</v>
      </c>
      <c r="L21" s="5">
        <f t="shared" si="0"/>
        <v>2.3321757969346942E-2</v>
      </c>
      <c r="M21" s="5">
        <f t="shared" si="1"/>
        <v>2.6653042808494242E-2</v>
      </c>
      <c r="O21" s="1">
        <f ca="1">C21-Summary!B$5</f>
        <v>-6.8682284938746945E-5</v>
      </c>
      <c r="P21" s="1">
        <f ca="1">D21-Summary!C$5</f>
        <v>2.3310372333667683E-2</v>
      </c>
      <c r="Q21" s="1">
        <f ca="1">E21-Summary!D$5</f>
        <v>0.39959337684781437</v>
      </c>
      <c r="R21" s="1">
        <f ca="1">F21-Summary!E$5</f>
        <v>0.36737591442575629</v>
      </c>
      <c r="S21" s="1">
        <f ca="1">G21-Summary!F$5</f>
        <v>0.87490405220944778</v>
      </c>
      <c r="T21" s="1">
        <f t="shared" ca="1" si="2"/>
        <v>2.6643347090233038E-2</v>
      </c>
      <c r="U21" s="1">
        <f t="shared" ca="1" si="3"/>
        <v>0.45672822732812496</v>
      </c>
      <c r="V21" s="1">
        <f t="shared" ca="1" si="4"/>
        <v>0.41990423235325042</v>
      </c>
      <c r="X21" s="5">
        <f t="shared" ca="1" si="5"/>
        <v>2.3326323801785599E-2</v>
      </c>
      <c r="Y21" s="5">
        <f t="shared" ca="1" si="6"/>
        <v>2.6661579338760899E-2</v>
      </c>
    </row>
    <row r="22" spans="1:25" x14ac:dyDescent="0.25">
      <c r="A22">
        <v>5</v>
      </c>
      <c r="B22">
        <v>1755259545.273</v>
      </c>
      <c r="C22" s="1">
        <v>-2.0016232399152701E-4</v>
      </c>
      <c r="D22" s="1">
        <v>2.3616270060751201E-2</v>
      </c>
      <c r="E22" s="1">
        <v>0.402591505348882</v>
      </c>
      <c r="F22" s="1">
        <v>0.36982800970723201</v>
      </c>
      <c r="G22" s="1">
        <v>0.88067350923008803</v>
      </c>
      <c r="H22" s="1">
        <v>2.6816146748182799E-2</v>
      </c>
      <c r="I22" s="1">
        <v>0.457140473886673</v>
      </c>
      <c r="J22" s="1">
        <v>0.41993770203278402</v>
      </c>
      <c r="L22" s="5">
        <f t="shared" si="0"/>
        <v>2.3662757782183394E-2</v>
      </c>
      <c r="M22" s="5">
        <f t="shared" si="1"/>
        <v>2.6868933304091441E-2</v>
      </c>
      <c r="O22" s="1">
        <f ca="1">C22-Summary!B$5</f>
        <v>-1.9401236444426147E-4</v>
      </c>
      <c r="P22" s="1">
        <f ca="1">D22-Summary!C$5</f>
        <v>2.3622264221960985E-2</v>
      </c>
      <c r="Q22" s="1">
        <f ca="1">E22-Summary!D$5</f>
        <v>0.40254435356083235</v>
      </c>
      <c r="R22" s="1">
        <f ca="1">F22-Summary!E$5</f>
        <v>0.36978567070698232</v>
      </c>
      <c r="S22" s="1">
        <f ca="1">G22-Summary!F$5</f>
        <v>0.88056459811985177</v>
      </c>
      <c r="T22" s="1">
        <f t="shared" ca="1" si="2"/>
        <v>2.6826270636360297E-2</v>
      </c>
      <c r="U22" s="1">
        <f t="shared" ca="1" si="3"/>
        <v>0.45714346729397232</v>
      </c>
      <c r="V22" s="1">
        <f t="shared" ca="1" si="4"/>
        <v>0.41994155964995039</v>
      </c>
      <c r="X22" s="5">
        <f t="shared" ca="1" si="5"/>
        <v>2.3667323614622052E-2</v>
      </c>
      <c r="Y22" s="5">
        <f t="shared" ca="1" si="6"/>
        <v>2.6877441660902137E-2</v>
      </c>
    </row>
    <row r="23" spans="1:25" x14ac:dyDescent="0.25">
      <c r="A23">
        <v>6</v>
      </c>
      <c r="B23">
        <v>1755259551.2739999</v>
      </c>
      <c r="C23" s="1">
        <v>3.6481678727684697E-5</v>
      </c>
      <c r="D23" s="1">
        <v>2.35756240608553E-2</v>
      </c>
      <c r="E23" s="1">
        <v>0.40554400506757798</v>
      </c>
      <c r="F23" s="1">
        <v>0.37204931712197098</v>
      </c>
      <c r="G23" s="1">
        <v>0.88693064732763405</v>
      </c>
      <c r="H23" s="1">
        <v>2.65811358891361E-2</v>
      </c>
      <c r="I23" s="1">
        <v>0.45724432489676797</v>
      </c>
      <c r="J23" s="1">
        <v>0.419479604457207</v>
      </c>
      <c r="L23" s="5">
        <f t="shared" si="0"/>
        <v>2.3567151187018447E-2</v>
      </c>
      <c r="M23" s="5">
        <f t="shared" si="1"/>
        <v>2.657158286053982E-2</v>
      </c>
      <c r="O23" s="1">
        <f ca="1">C23-Summary!B$5</f>
        <v>4.2631638274950246E-5</v>
      </c>
      <c r="P23" s="1">
        <f ca="1">D23-Summary!C$5</f>
        <v>2.3581618222065084E-2</v>
      </c>
      <c r="Q23" s="1">
        <f ca="1">E23-Summary!D$5</f>
        <v>0.40549685327952834</v>
      </c>
      <c r="R23" s="1">
        <f ca="1">F23-Summary!E$5</f>
        <v>0.37200697812172129</v>
      </c>
      <c r="S23" s="1">
        <f ca="1">G23-Summary!F$5</f>
        <v>0.88682173621739779</v>
      </c>
      <c r="T23" s="1">
        <f t="shared" ca="1" si="2"/>
        <v>2.659115948448542E-2</v>
      </c>
      <c r="U23" s="1">
        <f t="shared" ca="1" si="3"/>
        <v>0.45724730993752255</v>
      </c>
      <c r="V23" s="1">
        <f t="shared" ca="1" si="4"/>
        <v>0.41948337859698842</v>
      </c>
      <c r="X23" s="5">
        <f t="shared" ca="1" si="5"/>
        <v>2.3571717019457105E-2</v>
      </c>
      <c r="Y23" s="5">
        <f t="shared" ca="1" si="6"/>
        <v>2.6579994667246937E-2</v>
      </c>
    </row>
    <row r="24" spans="1:25" x14ac:dyDescent="0.25">
      <c r="A24">
        <v>7</v>
      </c>
      <c r="B24">
        <v>1755259557.2720001</v>
      </c>
      <c r="C24" s="1">
        <v>2.89979965543751E-5</v>
      </c>
      <c r="D24" s="1">
        <v>2.3840325495062899E-2</v>
      </c>
      <c r="E24" s="1">
        <v>0.40612139404688002</v>
      </c>
      <c r="F24" s="1">
        <v>0.37325721810741802</v>
      </c>
      <c r="G24" s="1">
        <v>0.88841067006800101</v>
      </c>
      <c r="H24" s="1">
        <v>2.6834803203385799E-2</v>
      </c>
      <c r="I24" s="1">
        <v>0.45713250384058801</v>
      </c>
      <c r="J24" s="1">
        <v>0.42014040430069099</v>
      </c>
      <c r="L24" s="5">
        <f t="shared" si="0"/>
        <v>2.3833590707221564E-2</v>
      </c>
      <c r="M24" s="5">
        <f t="shared" si="1"/>
        <v>2.6827222488668766E-2</v>
      </c>
      <c r="O24" s="1">
        <f ca="1">C24-Summary!B$5</f>
        <v>3.5147956101640649E-5</v>
      </c>
      <c r="P24" s="1">
        <f ca="1">D24-Summary!C$5</f>
        <v>2.3846319656272683E-2</v>
      </c>
      <c r="Q24" s="1">
        <f ca="1">E24-Summary!D$5</f>
        <v>0.40607424225883038</v>
      </c>
      <c r="R24" s="1">
        <f ca="1">F24-Summary!E$5</f>
        <v>0.37321487910716833</v>
      </c>
      <c r="S24" s="1">
        <f ca="1">G24-Summary!F$5</f>
        <v>0.88830175895776475</v>
      </c>
      <c r="T24" s="1">
        <f t="shared" ca="1" si="2"/>
        <v>2.6844841199291695E-2</v>
      </c>
      <c r="U24" s="1">
        <f t="shared" ca="1" si="3"/>
        <v>0.45713547019795736</v>
      </c>
      <c r="V24" s="1">
        <f t="shared" ca="1" si="4"/>
        <v>0.42014425317029369</v>
      </c>
      <c r="X24" s="5">
        <f t="shared" ca="1" si="5"/>
        <v>2.3838156539660222E-2</v>
      </c>
      <c r="Y24" s="5">
        <f t="shared" ca="1" si="6"/>
        <v>2.6835651623193096E-2</v>
      </c>
    </row>
    <row r="25" spans="1:25" x14ac:dyDescent="0.25">
      <c r="A25">
        <v>8</v>
      </c>
      <c r="B25">
        <v>1755259563.2709999</v>
      </c>
      <c r="C25" s="1">
        <v>1.32839149920633E-4</v>
      </c>
      <c r="D25" s="1">
        <v>2.37788706701604E-2</v>
      </c>
      <c r="E25" s="1">
        <v>0.40794588001556498</v>
      </c>
      <c r="F25" s="1">
        <v>0.37527202646809099</v>
      </c>
      <c r="G25" s="1">
        <v>0.89295751544819901</v>
      </c>
      <c r="H25" s="1">
        <v>2.66293415518488E-2</v>
      </c>
      <c r="I25" s="1">
        <v>0.45684802799471003</v>
      </c>
      <c r="J25" s="1">
        <v>0.42025742543835598</v>
      </c>
      <c r="L25" s="5">
        <f t="shared" si="0"/>
        <v>2.3748018763199822E-2</v>
      </c>
      <c r="M25" s="5">
        <f t="shared" si="1"/>
        <v>2.6594791300099046E-2</v>
      </c>
      <c r="O25" s="1">
        <f ca="1">C25-Summary!B$5</f>
        <v>1.3898910946789857E-4</v>
      </c>
      <c r="P25" s="1">
        <f ca="1">D25-Summary!C$5</f>
        <v>2.3784864831370184E-2</v>
      </c>
      <c r="Q25" s="1">
        <f ca="1">E25-Summary!D$5</f>
        <v>0.40789872822751533</v>
      </c>
      <c r="R25" s="1">
        <f ca="1">F25-Summary!E$5</f>
        <v>0.3752296874678413</v>
      </c>
      <c r="S25" s="1">
        <f ca="1">G25-Summary!F$5</f>
        <v>0.89284860433796276</v>
      </c>
      <c r="T25" s="1">
        <f t="shared" ca="1" si="2"/>
        <v>2.6639303366561673E-2</v>
      </c>
      <c r="U25" s="1">
        <f t="shared" ca="1" si="3"/>
        <v>0.45685094454503589</v>
      </c>
      <c r="V25" s="1">
        <f t="shared" ca="1" si="4"/>
        <v>0.42026126898195681</v>
      </c>
      <c r="X25" s="5">
        <f t="shared" ca="1" si="5"/>
        <v>2.375258459563848E-2</v>
      </c>
      <c r="Y25" s="5">
        <f t="shared" ca="1" si="6"/>
        <v>2.6603149156794344E-2</v>
      </c>
    </row>
    <row r="26" spans="1:25" x14ac:dyDescent="0.25">
      <c r="A26">
        <v>9</v>
      </c>
      <c r="B26">
        <v>1755259570.2690001</v>
      </c>
      <c r="C26" s="1">
        <v>-1.0290404918353099E-5</v>
      </c>
      <c r="D26" s="1">
        <v>2.37174196413324E-2</v>
      </c>
      <c r="E26" s="1">
        <v>0.40806409084205902</v>
      </c>
      <c r="F26" s="1">
        <v>0.37432075029749101</v>
      </c>
      <c r="G26" s="1">
        <v>0.89186722054218703</v>
      </c>
      <c r="H26" s="1">
        <v>2.6592993996252E-2</v>
      </c>
      <c r="I26" s="1">
        <v>0.45753906124499899</v>
      </c>
      <c r="J26" s="1">
        <v>0.41970457224555502</v>
      </c>
      <c r="L26" s="5">
        <f t="shared" si="0"/>
        <v>2.3719809588989529E-2</v>
      </c>
      <c r="M26" s="5">
        <f t="shared" si="1"/>
        <v>2.6595673708660016E-2</v>
      </c>
      <c r="O26" s="1">
        <f ca="1">C26-Summary!B$5</f>
        <v>-4.1404453710875499E-6</v>
      </c>
      <c r="P26" s="1">
        <f ca="1">D26-Summary!C$5</f>
        <v>2.3723413802542184E-2</v>
      </c>
      <c r="Q26" s="1">
        <f ca="1">E26-Summary!D$5</f>
        <v>0.40801693905400938</v>
      </c>
      <c r="R26" s="1">
        <f ca="1">F26-Summary!E$5</f>
        <v>0.37427841129724132</v>
      </c>
      <c r="S26" s="1">
        <f ca="1">G26-Summary!F$5</f>
        <v>0.89175830943195078</v>
      </c>
      <c r="T26" s="1">
        <f t="shared" ca="1" si="2"/>
        <v>2.6602963551473915E-2</v>
      </c>
      <c r="U26" s="1">
        <f t="shared" ca="1" si="3"/>
        <v>0.45754206575761069</v>
      </c>
      <c r="V26" s="1">
        <f t="shared" ca="1" si="4"/>
        <v>0.41970835296803272</v>
      </c>
      <c r="X26" s="5">
        <f t="shared" ca="1" si="5"/>
        <v>2.3724375421428186E-2</v>
      </c>
      <c r="Y26" s="5">
        <f t="shared" ca="1" si="6"/>
        <v>2.6604041891732516E-2</v>
      </c>
    </row>
    <row r="27" spans="1:25" x14ac:dyDescent="0.25">
      <c r="A27">
        <v>10</v>
      </c>
      <c r="B27">
        <v>1755259576.2690001</v>
      </c>
      <c r="C27" s="1">
        <v>4.9578258925994502E-5</v>
      </c>
      <c r="D27" s="1">
        <v>2.3490556413447199E-2</v>
      </c>
      <c r="E27" s="1">
        <v>0.403948459285074</v>
      </c>
      <c r="F27" s="1">
        <v>0.37151957448223999</v>
      </c>
      <c r="G27" s="1">
        <v>0.88465054949606603</v>
      </c>
      <c r="H27" s="1">
        <v>2.6553486488906201E-2</v>
      </c>
      <c r="I27" s="1">
        <v>0.45661923740982202</v>
      </c>
      <c r="J27" s="1">
        <v>0.41996195525326102</v>
      </c>
      <c r="L27" s="5">
        <f t="shared" si="0"/>
        <v>2.3479041857440434E-2</v>
      </c>
      <c r="M27" s="5">
        <f t="shared" si="1"/>
        <v>2.6540470551694201E-2</v>
      </c>
      <c r="O27" s="1">
        <f ca="1">C27-Summary!B$5</f>
        <v>5.5728218473260051E-5</v>
      </c>
      <c r="P27" s="1">
        <f ca="1">D27-Summary!C$5</f>
        <v>2.3496550574656983E-2</v>
      </c>
      <c r="Q27" s="1">
        <f ca="1">E27-Summary!D$5</f>
        <v>0.40390130749702435</v>
      </c>
      <c r="R27" s="1">
        <f ca="1">F27-Summary!E$5</f>
        <v>0.3714772354819903</v>
      </c>
      <c r="S27" s="1">
        <f ca="1">G27-Summary!F$5</f>
        <v>0.88454163838582978</v>
      </c>
      <c r="T27" s="1">
        <f t="shared" ca="1" si="2"/>
        <v>2.6563532517853029E-2</v>
      </c>
      <c r="U27" s="1">
        <f t="shared" ca="1" si="3"/>
        <v>0.45662215317991162</v>
      </c>
      <c r="V27" s="1">
        <f t="shared" ca="1" si="4"/>
        <v>0.41996579851219507</v>
      </c>
      <c r="X27" s="5">
        <f t="shared" ca="1" si="5"/>
        <v>2.3483607689879091E-2</v>
      </c>
      <c r="Y27" s="5">
        <f t="shared" ca="1" si="6"/>
        <v>2.6548900210886097E-2</v>
      </c>
    </row>
    <row r="28" spans="1:25" x14ac:dyDescent="0.25">
      <c r="A28">
        <v>11</v>
      </c>
      <c r="B28">
        <v>1755259582.2709999</v>
      </c>
      <c r="C28" s="1">
        <v>1.5342157529995499E-4</v>
      </c>
      <c r="D28" s="1">
        <v>2.3784543264192302E-2</v>
      </c>
      <c r="E28" s="1">
        <v>0.405036726726693</v>
      </c>
      <c r="F28" s="1">
        <v>0.37167936620233699</v>
      </c>
      <c r="G28" s="1">
        <v>0.88553560946366205</v>
      </c>
      <c r="H28" s="1">
        <v>2.6858934875129099E-2</v>
      </c>
      <c r="I28" s="1">
        <v>0.45739180039525401</v>
      </c>
      <c r="J28" s="1">
        <v>0.41972266527762703</v>
      </c>
      <c r="L28" s="5">
        <f t="shared" si="0"/>
        <v>2.3748911086707517E-2</v>
      </c>
      <c r="M28" s="5">
        <f t="shared" si="1"/>
        <v>2.6818696880062678E-2</v>
      </c>
      <c r="O28" s="1">
        <f ca="1">C28-Summary!B$5</f>
        <v>1.5957153484722056E-4</v>
      </c>
      <c r="P28" s="1">
        <f ca="1">D28-Summary!C$5</f>
        <v>2.3790537425402086E-2</v>
      </c>
      <c r="Q28" s="1">
        <f ca="1">E28-Summary!D$5</f>
        <v>0.40498957493864335</v>
      </c>
      <c r="R28" s="1">
        <f ca="1">F28-Summary!E$5</f>
        <v>0.3716370272020873</v>
      </c>
      <c r="S28" s="1">
        <f ca="1">G28-Summary!F$5</f>
        <v>0.8854266983534258</v>
      </c>
      <c r="T28" s="1">
        <f t="shared" ca="1" si="2"/>
        <v>2.6869008433610488E-2</v>
      </c>
      <c r="U28" s="1">
        <f t="shared" ca="1" si="3"/>
        <v>0.45739480827919221</v>
      </c>
      <c r="V28" s="1">
        <f t="shared" ca="1" si="4"/>
        <v>0.41972647526124757</v>
      </c>
      <c r="X28" s="5">
        <f t="shared" ca="1" si="5"/>
        <v>2.3753476919146175E-2</v>
      </c>
      <c r="Y28" s="5">
        <f t="shared" ca="1" si="6"/>
        <v>2.6827152336064714E-2</v>
      </c>
    </row>
    <row r="29" spans="1:25" x14ac:dyDescent="0.25">
      <c r="A29">
        <v>12</v>
      </c>
      <c r="B29">
        <v>1755259588.273</v>
      </c>
      <c r="C29" s="1">
        <v>1.76811215478413E-4</v>
      </c>
      <c r="D29" s="1">
        <v>2.3732545696243799E-2</v>
      </c>
      <c r="E29" s="1">
        <v>0.40668759530451498</v>
      </c>
      <c r="F29" s="1">
        <v>0.37341612706354799</v>
      </c>
      <c r="G29" s="1">
        <v>0.88977967139980396</v>
      </c>
      <c r="H29" s="1">
        <v>2.66723847027295E-2</v>
      </c>
      <c r="I29" s="1">
        <v>0.45706550551409297</v>
      </c>
      <c r="J29" s="1">
        <v>0.41967257633127197</v>
      </c>
      <c r="L29" s="5">
        <f t="shared" si="0"/>
        <v>2.3691481272293584E-2</v>
      </c>
      <c r="M29" s="5">
        <f t="shared" si="1"/>
        <v>2.6626233475329997E-2</v>
      </c>
      <c r="O29" s="1">
        <f ca="1">C29-Summary!B$5</f>
        <v>1.8296117502567856E-4</v>
      </c>
      <c r="P29" s="1">
        <f ca="1">D29-Summary!C$5</f>
        <v>2.3738539857453583E-2</v>
      </c>
      <c r="Q29" s="1">
        <f ca="1">E29-Summary!D$5</f>
        <v>0.40664044351646533</v>
      </c>
      <c r="R29" s="1">
        <f ca="1">F29-Summary!E$5</f>
        <v>0.3733737880632983</v>
      </c>
      <c r="S29" s="1">
        <f ca="1">G29-Summary!F$5</f>
        <v>0.88967076028956771</v>
      </c>
      <c r="T29" s="1">
        <f t="shared" ca="1" si="2"/>
        <v>2.668238736960089E-2</v>
      </c>
      <c r="U29" s="1">
        <f t="shared" ca="1" si="3"/>
        <v>0.45706845910515603</v>
      </c>
      <c r="V29" s="1">
        <f t="shared" ca="1" si="4"/>
        <v>0.41967636200809116</v>
      </c>
      <c r="X29" s="5">
        <f t="shared" ca="1" si="5"/>
        <v>2.3696047104732245E-2</v>
      </c>
      <c r="Y29" s="5">
        <f t="shared" ca="1" si="6"/>
        <v>2.6634625034793451E-2</v>
      </c>
    </row>
    <row r="30" spans="1:25" x14ac:dyDescent="0.25">
      <c r="A30">
        <v>13</v>
      </c>
      <c r="B30">
        <v>1755259594.2690001</v>
      </c>
      <c r="C30" s="1">
        <v>3.9482929108843702E-4</v>
      </c>
      <c r="D30" s="1">
        <v>2.3294928429669699E-2</v>
      </c>
      <c r="E30" s="1">
        <v>0.39980238222731102</v>
      </c>
      <c r="F30" s="1">
        <v>0.36705087174714202</v>
      </c>
      <c r="G30" s="1">
        <v>0.87411332628051897</v>
      </c>
      <c r="H30" s="1">
        <v>2.6649780674083801E-2</v>
      </c>
      <c r="I30" s="1">
        <v>0.45738049084382398</v>
      </c>
      <c r="J30" s="1">
        <v>0.41991222500747999</v>
      </c>
      <c r="L30" s="5">
        <f t="shared" si="0"/>
        <v>2.320322928403944E-2</v>
      </c>
      <c r="M30" s="5">
        <f t="shared" si="1"/>
        <v>2.6544875345594604E-2</v>
      </c>
      <c r="O30" s="1">
        <f ca="1">C30-Summary!B$5</f>
        <v>4.0097925063570255E-4</v>
      </c>
      <c r="P30" s="1">
        <f ca="1">D30-Summary!C$5</f>
        <v>2.3300922590879482E-2</v>
      </c>
      <c r="Q30" s="1">
        <f ca="1">E30-Summary!D$5</f>
        <v>0.39975523043926137</v>
      </c>
      <c r="R30" s="1">
        <f ca="1">F30-Summary!E$5</f>
        <v>0.36700853274689232</v>
      </c>
      <c r="S30" s="1">
        <f ca="1">G30-Summary!F$5</f>
        <v>0.87400441517028271</v>
      </c>
      <c r="T30" s="1">
        <f t="shared" ca="1" si="2"/>
        <v>2.6659959819928088E-2</v>
      </c>
      <c r="U30" s="1">
        <f t="shared" ca="1" si="3"/>
        <v>0.45738353662821812</v>
      </c>
      <c r="V30" s="1">
        <f t="shared" ca="1" si="4"/>
        <v>0.41991610840477034</v>
      </c>
      <c r="X30" s="5">
        <f t="shared" ca="1" si="5"/>
        <v>2.3207795116478098E-2</v>
      </c>
      <c r="Y30" s="5">
        <f t="shared" ca="1" si="6"/>
        <v>2.6553407183825851E-2</v>
      </c>
    </row>
    <row r="31" spans="1:25" x14ac:dyDescent="0.25">
      <c r="A31">
        <v>14</v>
      </c>
      <c r="B31">
        <v>1755259600.2739999</v>
      </c>
      <c r="C31" s="1">
        <v>1.4967928425027501E-4</v>
      </c>
      <c r="D31" s="1">
        <v>2.33497381876515E-2</v>
      </c>
      <c r="E31" s="1">
        <v>0.39707732225459103</v>
      </c>
      <c r="F31" s="1">
        <v>0.36488232661908199</v>
      </c>
      <c r="G31" s="1">
        <v>0.86854345983328995</v>
      </c>
      <c r="H31" s="1">
        <v>2.68837879363381E-2</v>
      </c>
      <c r="I31" s="1">
        <v>0.45717611221297699</v>
      </c>
      <c r="J31" s="1">
        <v>0.42010831178110303</v>
      </c>
      <c r="L31" s="5">
        <f t="shared" si="0"/>
        <v>2.3314975157668439E-2</v>
      </c>
      <c r="M31" s="5">
        <f t="shared" si="1"/>
        <v>2.6843763422205222E-2</v>
      </c>
      <c r="O31" s="1">
        <f ca="1">C31-Summary!B$5</f>
        <v>1.5582924379754055E-4</v>
      </c>
      <c r="P31" s="1">
        <f ca="1">D31-Summary!C$5</f>
        <v>2.3355732348861284E-2</v>
      </c>
      <c r="Q31" s="1">
        <f ca="1">E31-Summary!D$5</f>
        <v>0.39703017046654138</v>
      </c>
      <c r="R31" s="1">
        <f ca="1">F31-Summary!E$5</f>
        <v>0.3648399876188323</v>
      </c>
      <c r="S31" s="1">
        <f ca="1">G31-Summary!F$5</f>
        <v>0.8684345487230537</v>
      </c>
      <c r="T31" s="1">
        <f t="shared" ca="1" si="2"/>
        <v>2.6894061715075197E-2</v>
      </c>
      <c r="U31" s="1">
        <f t="shared" ca="1" si="3"/>
        <v>0.45717915190077896</v>
      </c>
      <c r="V31" s="1">
        <f t="shared" ca="1" si="4"/>
        <v>0.42011224467669217</v>
      </c>
      <c r="X31" s="5">
        <f t="shared" ca="1" si="5"/>
        <v>2.3319540990107097E-2</v>
      </c>
      <c r="Y31" s="5">
        <f t="shared" ca="1" si="6"/>
        <v>2.685238746477343E-2</v>
      </c>
    </row>
    <row r="32" spans="1:25" x14ac:dyDescent="0.25">
      <c r="A32">
        <v>15</v>
      </c>
      <c r="B32">
        <v>1755259606.2709999</v>
      </c>
      <c r="C32" s="1">
        <v>-1.14116517419167E-4</v>
      </c>
      <c r="D32" s="1">
        <v>2.3620051168432198E-2</v>
      </c>
      <c r="E32" s="1">
        <v>0.40335496109434499</v>
      </c>
      <c r="F32" s="1">
        <v>0.37059142446246901</v>
      </c>
      <c r="G32" s="1">
        <v>0.88311590476457003</v>
      </c>
      <c r="H32" s="1">
        <v>2.67462640418973E-2</v>
      </c>
      <c r="I32" s="1">
        <v>0.456740682528954</v>
      </c>
      <c r="J32" s="1">
        <v>0.41964075435971798</v>
      </c>
      <c r="L32" s="5">
        <f t="shared" si="0"/>
        <v>2.364655474196594E-2</v>
      </c>
      <c r="M32" s="5">
        <f t="shared" si="1"/>
        <v>2.6776275474587764E-2</v>
      </c>
      <c r="O32" s="1">
        <f ca="1">C32-Summary!B$5</f>
        <v>-1.0796655787190145E-4</v>
      </c>
      <c r="P32" s="1">
        <f ca="1">D32-Summary!C$5</f>
        <v>2.3626045329641982E-2</v>
      </c>
      <c r="Q32" s="1">
        <f ca="1">E32-Summary!D$5</f>
        <v>0.40330780930629534</v>
      </c>
      <c r="R32" s="1">
        <f ca="1">F32-Summary!E$5</f>
        <v>0.37054908546221932</v>
      </c>
      <c r="S32" s="1">
        <f ca="1">G32-Summary!F$5</f>
        <v>0.88300699365433377</v>
      </c>
      <c r="T32" s="1">
        <f t="shared" ca="1" si="2"/>
        <v>2.6756351308006455E-2</v>
      </c>
      <c r="U32" s="1">
        <f t="shared" ca="1" si="3"/>
        <v>0.45674361834576382</v>
      </c>
      <c r="V32" s="1">
        <f t="shared" ca="1" si="4"/>
        <v>0.41964456468085037</v>
      </c>
      <c r="X32" s="5">
        <f t="shared" ca="1" si="5"/>
        <v>2.3651120574404598E-2</v>
      </c>
      <c r="Y32" s="5">
        <f t="shared" ca="1" si="6"/>
        <v>2.6784748868776437E-2</v>
      </c>
    </row>
    <row r="33" spans="1:25" x14ac:dyDescent="0.25">
      <c r="A33">
        <v>16</v>
      </c>
      <c r="B33">
        <v>1755259612.273</v>
      </c>
      <c r="C33" s="1">
        <v>9.6353176772724799E-5</v>
      </c>
      <c r="D33" s="1">
        <v>2.3484885495612999E-2</v>
      </c>
      <c r="E33" s="1">
        <v>0.401573936243526</v>
      </c>
      <c r="F33" s="1">
        <v>0.36884322375779199</v>
      </c>
      <c r="G33" s="1">
        <v>0.87951824613053797</v>
      </c>
      <c r="H33" s="1">
        <v>2.6701987819963201E-2</v>
      </c>
      <c r="I33" s="1">
        <v>0.45658397424983499</v>
      </c>
      <c r="J33" s="1">
        <v>0.41936960987509497</v>
      </c>
      <c r="L33" s="5">
        <f t="shared" si="0"/>
        <v>2.3462507459868834E-2</v>
      </c>
      <c r="M33" s="5">
        <f t="shared" si="1"/>
        <v>2.667654430489954E-2</v>
      </c>
      <c r="O33" s="1">
        <f ca="1">C33-Summary!B$5</f>
        <v>1.0250313631999035E-4</v>
      </c>
      <c r="P33" s="1">
        <f ca="1">D33-Summary!C$5</f>
        <v>2.3490879656822783E-2</v>
      </c>
      <c r="Q33" s="1">
        <f ca="1">E33-Summary!D$5</f>
        <v>0.40152678445547635</v>
      </c>
      <c r="R33" s="1">
        <f ca="1">F33-Summary!E$5</f>
        <v>0.3688008847575423</v>
      </c>
      <c r="S33" s="1">
        <f ca="1">G33-Summary!F$5</f>
        <v>0.87940933502030172</v>
      </c>
      <c r="T33" s="1">
        <f t="shared" ca="1" si="2"/>
        <v>2.6712110869599175E-2</v>
      </c>
      <c r="U33" s="1">
        <f t="shared" ca="1" si="3"/>
        <v>0.45658690266940011</v>
      </c>
      <c r="V33" s="1">
        <f t="shared" ca="1" si="4"/>
        <v>0.41937340220413771</v>
      </c>
      <c r="X33" s="5">
        <f t="shared" ca="1" si="5"/>
        <v>2.3467073292307492E-2</v>
      </c>
      <c r="Y33" s="5">
        <f t="shared" ca="1" si="6"/>
        <v>2.66850400124144E-2</v>
      </c>
    </row>
    <row r="34" spans="1:25" x14ac:dyDescent="0.25">
      <c r="A34">
        <v>17</v>
      </c>
      <c r="B34">
        <v>1755259619.2709999</v>
      </c>
      <c r="C34" s="1">
        <v>-3.1804819911451202E-5</v>
      </c>
      <c r="D34" s="1">
        <v>2.3763743910874002E-2</v>
      </c>
      <c r="E34" s="1">
        <v>0.40267034288765402</v>
      </c>
      <c r="F34" s="1">
        <v>0.37020853895067501</v>
      </c>
      <c r="G34" s="1">
        <v>0.88104234716689001</v>
      </c>
      <c r="H34" s="1">
        <v>2.6972306140890401E-2</v>
      </c>
      <c r="I34" s="1">
        <v>0.457038579567139</v>
      </c>
      <c r="J34" s="1">
        <v>0.420193808096887</v>
      </c>
      <c r="L34" s="5">
        <f t="shared" si="0"/>
        <v>2.3771130583744103E-2</v>
      </c>
      <c r="M34" s="5">
        <f t="shared" si="1"/>
        <v>2.6980690156589368E-2</v>
      </c>
      <c r="O34" s="1">
        <f ca="1">C34-Summary!B$5</f>
        <v>-2.5654860364185652E-5</v>
      </c>
      <c r="P34" s="1">
        <f ca="1">D34-Summary!C$5</f>
        <v>2.3769738072083785E-2</v>
      </c>
      <c r="Q34" s="1">
        <f ca="1">E34-Summary!D$5</f>
        <v>0.40262319109960437</v>
      </c>
      <c r="R34" s="1">
        <f ca="1">F34-Summary!E$5</f>
        <v>0.37016619995042532</v>
      </c>
      <c r="S34" s="1">
        <f ca="1">G34-Summary!F$5</f>
        <v>0.88093343605665375</v>
      </c>
      <c r="T34" s="1">
        <f t="shared" ca="1" si="2"/>
        <v>2.6982445096515928E-2</v>
      </c>
      <c r="U34" s="1">
        <f t="shared" ca="1" si="3"/>
        <v>0.45704155912378291</v>
      </c>
      <c r="V34" s="1">
        <f t="shared" ca="1" si="4"/>
        <v>0.42019769576168015</v>
      </c>
      <c r="X34" s="5">
        <f t="shared" ca="1" si="5"/>
        <v>2.3775696416182761E-2</v>
      </c>
      <c r="Y34" s="5">
        <f t="shared" ca="1" si="6"/>
        <v>2.6989208767702763E-2</v>
      </c>
    </row>
    <row r="35" spans="1:25" x14ac:dyDescent="0.25">
      <c r="A35">
        <v>18</v>
      </c>
      <c r="B35">
        <v>1755259625.2750001</v>
      </c>
      <c r="C35" s="1">
        <v>1.6932647038333501E-4</v>
      </c>
      <c r="D35" s="1">
        <v>2.3694730990193699E-2</v>
      </c>
      <c r="E35" s="1">
        <v>0.40550506417750698</v>
      </c>
      <c r="F35" s="1">
        <v>0.372324340991806</v>
      </c>
      <c r="G35" s="1">
        <v>0.88640204435935099</v>
      </c>
      <c r="H35" s="1">
        <v>2.6731358688730399E-2</v>
      </c>
      <c r="I35" s="1">
        <v>0.45747306965044998</v>
      </c>
      <c r="J35" s="1">
        <v>0.42004002964693499</v>
      </c>
      <c r="L35" s="5">
        <f t="shared" si="0"/>
        <v>2.3655404899102696E-2</v>
      </c>
      <c r="M35" s="5">
        <f t="shared" si="1"/>
        <v>2.6686992713560009E-2</v>
      </c>
      <c r="O35" s="1">
        <f ca="1">C35-Summary!B$5</f>
        <v>1.7547642993060055E-4</v>
      </c>
      <c r="P35" s="1">
        <f ca="1">D35-Summary!C$5</f>
        <v>2.3700725151403482E-2</v>
      </c>
      <c r="Q35" s="1">
        <f ca="1">E35-Summary!D$5</f>
        <v>0.40545791238945733</v>
      </c>
      <c r="R35" s="1">
        <f ca="1">F35-Summary!E$5</f>
        <v>0.37228200199155631</v>
      </c>
      <c r="S35" s="1">
        <f ca="1">G35-Summary!F$5</f>
        <v>0.88629313324911474</v>
      </c>
      <c r="T35" s="1">
        <f t="shared" ca="1" si="2"/>
        <v>2.6741406722308209E-2</v>
      </c>
      <c r="U35" s="1">
        <f t="shared" ca="1" si="3"/>
        <v>0.45747608458057781</v>
      </c>
      <c r="V35" s="1">
        <f t="shared" ca="1" si="4"/>
        <v>0.42004387490489242</v>
      </c>
      <c r="X35" s="5">
        <f t="shared" ca="1" si="5"/>
        <v>2.3659970731541354E-2</v>
      </c>
      <c r="Y35" s="5">
        <f t="shared" ca="1" si="6"/>
        <v>2.6695423719243834E-2</v>
      </c>
    </row>
    <row r="36" spans="1:25" x14ac:dyDescent="0.25">
      <c r="A36">
        <v>19</v>
      </c>
      <c r="B36">
        <v>1755259631.2720001</v>
      </c>
      <c r="C36" s="1">
        <v>-7.1090803691821006E-5</v>
      </c>
      <c r="D36" s="1">
        <v>2.3475434037736199E-2</v>
      </c>
      <c r="E36" s="1">
        <v>0.40472651042373797</v>
      </c>
      <c r="F36" s="1">
        <v>0.37160896577382702</v>
      </c>
      <c r="G36" s="1">
        <v>0.88578877909105602</v>
      </c>
      <c r="H36" s="1">
        <v>2.6502293314017E-2</v>
      </c>
      <c r="I36" s="1">
        <v>0.45691085728026998</v>
      </c>
      <c r="J36" s="1">
        <v>0.41952322556529797</v>
      </c>
      <c r="L36" s="5">
        <f t="shared" si="0"/>
        <v>2.3491944884595453E-2</v>
      </c>
      <c r="M36" s="5">
        <f t="shared" si="1"/>
        <v>2.6520933025028264E-2</v>
      </c>
      <c r="O36" s="1">
        <f ca="1">C36-Summary!B$5</f>
        <v>-6.4940844144555456E-5</v>
      </c>
      <c r="P36" s="1">
        <f ca="1">D36-Summary!C$5</f>
        <v>2.3481428198945983E-2</v>
      </c>
      <c r="Q36" s="1">
        <f ca="1">E36-Summary!D$5</f>
        <v>0.40467935863568832</v>
      </c>
      <c r="R36" s="1">
        <f ca="1">F36-Summary!E$5</f>
        <v>0.37156662677357732</v>
      </c>
      <c r="S36" s="1">
        <f ca="1">G36-Summary!F$5</f>
        <v>0.88567986798081977</v>
      </c>
      <c r="T36" s="1">
        <f t="shared" ca="1" si="2"/>
        <v>2.6512320137161E-2</v>
      </c>
      <c r="U36" s="1">
        <f t="shared" ca="1" si="3"/>
        <v>0.45691380516334829</v>
      </c>
      <c r="V36" s="1">
        <f t="shared" ca="1" si="4"/>
        <v>0.41952700993495312</v>
      </c>
      <c r="X36" s="5">
        <f t="shared" ca="1" si="5"/>
        <v>2.3496510717034111E-2</v>
      </c>
      <c r="Y36" s="5">
        <f t="shared" ca="1" si="6"/>
        <v>2.6529349448352765E-2</v>
      </c>
    </row>
    <row r="37" spans="1:25" x14ac:dyDescent="0.25">
      <c r="A37">
        <v>20</v>
      </c>
      <c r="B37">
        <v>1755259637.2709999</v>
      </c>
      <c r="C37" s="1">
        <v>-2.11385137580097E-4</v>
      </c>
      <c r="D37" s="1">
        <v>2.3627613426910801E-2</v>
      </c>
      <c r="E37" s="1">
        <v>0.40430652924777399</v>
      </c>
      <c r="F37" s="1">
        <v>0.37191406476129601</v>
      </c>
      <c r="G37" s="1">
        <v>0.88585584227744996</v>
      </c>
      <c r="H37" s="1">
        <v>2.6672074957666402E-2</v>
      </c>
      <c r="I37" s="1">
        <v>0.456402170592837</v>
      </c>
      <c r="J37" s="1">
        <v>0.41983587736480998</v>
      </c>
      <c r="L37" s="5">
        <f t="shared" si="0"/>
        <v>2.3676707648014796E-2</v>
      </c>
      <c r="M37" s="5">
        <f t="shared" si="1"/>
        <v>2.6727495059629864E-2</v>
      </c>
      <c r="O37" s="1">
        <f ca="1">C37-Summary!B$5</f>
        <v>-2.0523517803283143E-4</v>
      </c>
      <c r="P37" s="1">
        <f ca="1">D37-Summary!C$5</f>
        <v>2.3633607588120584E-2</v>
      </c>
      <c r="Q37" s="1">
        <f ca="1">E37-Summary!D$5</f>
        <v>0.40425937745972435</v>
      </c>
      <c r="R37" s="1">
        <f ca="1">F37-Summary!E$5</f>
        <v>0.37187172576104632</v>
      </c>
      <c r="S37" s="1">
        <f ca="1">G37-Summary!F$5</f>
        <v>0.8857469311672137</v>
      </c>
      <c r="T37" s="1">
        <f t="shared" ca="1" si="2"/>
        <v>2.6682121897929522E-2</v>
      </c>
      <c r="U37" s="1">
        <f t="shared" ca="1" si="3"/>
        <v>0.45640505570479606</v>
      </c>
      <c r="V37" s="1">
        <f t="shared" ca="1" si="4"/>
        <v>0.41983969989148445</v>
      </c>
      <c r="X37" s="5">
        <f ca="1">P37-1/$R$1*$N$7/$N$6*O37</f>
        <v>2.3681273480453454E-2</v>
      </c>
      <c r="Y37" s="5">
        <f ca="1">X37/S37</f>
        <v>2.6735936244505983E-2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6.6537078844070897E-6</v>
      </c>
      <c r="D40" s="1">
        <v>2.35705367639156E-2</v>
      </c>
      <c r="E40" s="1">
        <v>0.40344557448454599</v>
      </c>
      <c r="F40" s="1">
        <v>0.37063141019609203</v>
      </c>
      <c r="G40" s="1">
        <v>0.88282107888629702</v>
      </c>
      <c r="H40" s="1">
        <v>2.66992540739075E-2</v>
      </c>
      <c r="I40" s="1">
        <v>0.456995708158352</v>
      </c>
      <c r="J40" s="1">
        <v>0.41982630853199399</v>
      </c>
      <c r="L40">
        <f>AVERAGE(L18:L37)</f>
        <v>2.356899143953858E-2</v>
      </c>
      <c r="M40">
        <f t="shared" ref="M40:Y40" si="7">AVERAGE(M18:M37)</f>
        <v>2.6697511724275019E-2</v>
      </c>
      <c r="O40">
        <f t="shared" ca="1" si="7"/>
        <v>1.2803667431672561E-5</v>
      </c>
      <c r="P40">
        <f t="shared" ca="1" si="7"/>
        <v>2.357653092512537E-2</v>
      </c>
      <c r="Q40">
        <f t="shared" ca="1" si="7"/>
        <v>0.40339842269649651</v>
      </c>
      <c r="R40">
        <f t="shared" ca="1" si="7"/>
        <v>0.37058907119584189</v>
      </c>
      <c r="S40">
        <f t="shared" ca="1" si="7"/>
        <v>0.88271216777606087</v>
      </c>
      <c r="T40">
        <f t="shared" ca="1" si="7"/>
        <v>2.670933942411316E-2</v>
      </c>
      <c r="U40">
        <f t="shared" ca="1" si="7"/>
        <v>0.45699867655032655</v>
      </c>
      <c r="V40">
        <f t="shared" ca="1" si="7"/>
        <v>0.41983014322436513</v>
      </c>
      <c r="X40">
        <f t="shared" ca="1" si="7"/>
        <v>2.3573557271977241E-2</v>
      </c>
      <c r="Y40">
        <f t="shared" ca="1" si="7"/>
        <v>2.6705978666739245E-2</v>
      </c>
    </row>
    <row r="41" spans="1:25" x14ac:dyDescent="0.25">
      <c r="A41" t="s">
        <v>38</v>
      </c>
      <c r="B41" t="s">
        <v>42</v>
      </c>
      <c r="C41" s="1">
        <v>549.95446585260402</v>
      </c>
      <c r="D41" s="1">
        <v>0.178818351832263</v>
      </c>
      <c r="E41" s="1">
        <v>0.16269074757740101</v>
      </c>
      <c r="F41" s="1">
        <v>0.160488273220912</v>
      </c>
      <c r="G41" s="1">
        <v>0.160801964234869</v>
      </c>
      <c r="H41" s="1">
        <v>0.108937927731052</v>
      </c>
      <c r="I41" s="1">
        <v>1.5990969308035001E-2</v>
      </c>
      <c r="J41" s="1">
        <v>1.3401575000897401E-2</v>
      </c>
      <c r="L41">
        <f>STDEV(L18:L37)/SQRT(COUNT(L18:L37))/L40</f>
        <v>1.7928288603033988E-3</v>
      </c>
      <c r="M41">
        <f t="shared" ref="M41:Y41" si="8">STDEV(M18:M37)/SQRT(COUNT(M18:M37))/M40</f>
        <v>1.1124991592255983E-3</v>
      </c>
      <c r="O41">
        <f t="shared" ca="1" si="8"/>
        <v>2.8579595534139441</v>
      </c>
      <c r="P41">
        <f t="shared" ca="1" si="8"/>
        <v>1.7877288856917174E-3</v>
      </c>
      <c r="Q41">
        <f t="shared" ca="1" si="8"/>
        <v>1.6270976391265389E-3</v>
      </c>
      <c r="R41">
        <f t="shared" ca="1" si="8"/>
        <v>1.60506608659189E-3</v>
      </c>
      <c r="S41">
        <f t="shared" ca="1" si="8"/>
        <v>1.6082180436066738E-3</v>
      </c>
      <c r="T41">
        <f t="shared" ca="1" si="8"/>
        <v>1.0892014049954403E-3</v>
      </c>
      <c r="U41">
        <f t="shared" ca="1" si="8"/>
        <v>1.5992769765695727E-4</v>
      </c>
      <c r="V41">
        <f t="shared" ca="1" si="8"/>
        <v>1.3403210704098905E-4</v>
      </c>
      <c r="X41">
        <f t="shared" ca="1" si="8"/>
        <v>1.7924816171583414E-3</v>
      </c>
      <c r="Y41">
        <f t="shared" ca="1" si="8"/>
        <v>1.1123690958195179E-3</v>
      </c>
    </row>
    <row r="42" spans="1:25" x14ac:dyDescent="0.25">
      <c r="A42" t="s">
        <v>38</v>
      </c>
      <c r="B42" t="s">
        <v>41</v>
      </c>
      <c r="C42" s="1">
        <v>3.6592363655083597E-5</v>
      </c>
      <c r="D42" s="1">
        <v>4.2148445359251597E-5</v>
      </c>
      <c r="E42" s="1">
        <v>6.5636862119685096E-4</v>
      </c>
      <c r="F42" s="1">
        <v>5.9481995023802304E-4</v>
      </c>
      <c r="G42" s="1">
        <v>1.41959363552863E-3</v>
      </c>
      <c r="H42" s="1">
        <v>2.9085614107763499E-5</v>
      </c>
      <c r="I42" s="1">
        <v>7.3078043430639694E-5</v>
      </c>
      <c r="J42" s="1">
        <v>5.6263337611414302E-5</v>
      </c>
    </row>
    <row r="43" spans="1:25" x14ac:dyDescent="0.25">
      <c r="A43" t="s">
        <v>38</v>
      </c>
      <c r="B43" t="s">
        <v>40</v>
      </c>
      <c r="C43" s="1">
        <v>2459.47114035202</v>
      </c>
      <c r="D43" s="1">
        <v>0.79969998064282999</v>
      </c>
      <c r="E43" s="1">
        <v>0.72757514178665805</v>
      </c>
      <c r="F43" s="1">
        <v>0.71772537702703698</v>
      </c>
      <c r="G43" s="1">
        <v>0.71912824588931601</v>
      </c>
      <c r="H43" s="1">
        <v>0.48718522346918502</v>
      </c>
      <c r="I43" s="1">
        <v>7.1513788797758507E-2</v>
      </c>
      <c r="J43" s="1">
        <v>5.9933665415136998E-2</v>
      </c>
    </row>
    <row r="44" spans="1:25" x14ac:dyDescent="0.25">
      <c r="A44" t="s">
        <v>38</v>
      </c>
      <c r="B44" t="s">
        <v>39</v>
      </c>
      <c r="C44" s="1">
        <v>1.63646025180319E-4</v>
      </c>
      <c r="D44" s="1">
        <v>1.8849357793844401E-4</v>
      </c>
      <c r="E44" s="1">
        <v>2.9353697105879298E-3</v>
      </c>
      <c r="F44" s="1">
        <v>2.6601156862105201E-3</v>
      </c>
      <c r="G44" s="1">
        <v>6.3486157389361702E-3</v>
      </c>
      <c r="H44" s="1">
        <v>1.30074820624572E-4</v>
      </c>
      <c r="I44" s="1">
        <v>3.2681494554718399E-4</v>
      </c>
      <c r="J44" s="1">
        <v>2.5161729508028598E-4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C05B9-1D05-4992-9295-413EEF5A6BED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0.99068751348485384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1.0213814468514153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1.009214294893751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1.0047356382977581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1755262010.2709999</v>
      </c>
      <c r="C18" s="1">
        <v>7.1796012810899695E-5</v>
      </c>
      <c r="D18" s="1">
        <v>2.3817995679720701E-2</v>
      </c>
      <c r="E18" s="1">
        <v>0.40587086679833301</v>
      </c>
      <c r="F18" s="1">
        <v>0.37309155502240698</v>
      </c>
      <c r="G18" s="1">
        <v>0.88807557306276197</v>
      </c>
      <c r="H18" s="1">
        <v>2.6819784714467599E-2</v>
      </c>
      <c r="I18" s="1">
        <v>0.45702289209304597</v>
      </c>
      <c r="J18" s="1">
        <v>0.420112393966319</v>
      </c>
      <c r="L18" s="5">
        <f>D18-1/$R$1*$N$7/$N$6*C18</f>
        <v>2.3801322033946436E-2</v>
      </c>
      <c r="M18" s="5">
        <f>L18/G18</f>
        <v>2.6801009684188613E-2</v>
      </c>
      <c r="O18" s="1">
        <f ca="1">C18-Summary!B$5</f>
        <v>7.7945972358165245E-5</v>
      </c>
      <c r="P18" s="1">
        <f ca="1">D18-Summary!C$5</f>
        <v>2.3823989840930485E-2</v>
      </c>
      <c r="Q18" s="1">
        <f ca="1">E18-Summary!D$5</f>
        <v>0.40582371501028336</v>
      </c>
      <c r="R18" s="1">
        <f ca="1">F18-Summary!E$5</f>
        <v>0.37304921602215729</v>
      </c>
      <c r="S18" s="1">
        <f ca="1">G18-Summary!F$5</f>
        <v>0.88796666195252572</v>
      </c>
      <c r="T18" s="1">
        <f ca="1">P18/S18</f>
        <v>2.682982465641735E-2</v>
      </c>
      <c r="U18" s="1">
        <f ca="1">Q18/S18</f>
        <v>0.457025846125719</v>
      </c>
      <c r="V18" s="1">
        <f ca="1">R18/S18</f>
        <v>0.42011624085285987</v>
      </c>
      <c r="X18" s="5">
        <f ca="1">P18-1/$R$1*$N$7/$N$6*O18</f>
        <v>2.3805887950842885E-2</v>
      </c>
      <c r="Y18" s="5">
        <f ca="1">X18/S18</f>
        <v>2.6809438879717359E-2</v>
      </c>
    </row>
    <row r="19" spans="1:25" x14ac:dyDescent="0.25">
      <c r="A19">
        <v>2</v>
      </c>
      <c r="B19">
        <v>1755262016.27</v>
      </c>
      <c r="C19" s="1">
        <v>4.1861000698266197E-5</v>
      </c>
      <c r="D19" s="1">
        <v>2.3258433739406399E-2</v>
      </c>
      <c r="E19" s="1">
        <v>0.40061240794156899</v>
      </c>
      <c r="F19" s="1">
        <v>0.36828595491482502</v>
      </c>
      <c r="G19" s="1">
        <v>0.87681888625178594</v>
      </c>
      <c r="H19" s="1">
        <v>2.6525926966321701E-2</v>
      </c>
      <c r="I19" s="1">
        <v>0.456892996059997</v>
      </c>
      <c r="J19" s="1">
        <v>0.42002511657700398</v>
      </c>
      <c r="L19" s="5">
        <f t="shared" ref="L19:L37" si="0">D19-1/$R$1*$N$7/$N$6*C19</f>
        <v>2.3248712092338926E-2</v>
      </c>
      <c r="M19" s="5">
        <f t="shared" ref="M19:M37" si="1">L19/G19</f>
        <v>2.6514839560222318E-2</v>
      </c>
      <c r="O19" s="1">
        <f ca="1">C19-Summary!B$5</f>
        <v>4.8010960245531747E-5</v>
      </c>
      <c r="P19" s="1">
        <f ca="1">D19-Summary!C$5</f>
        <v>2.3264427900616183E-2</v>
      </c>
      <c r="Q19" s="1">
        <f ca="1">E19-Summary!D$5</f>
        <v>0.40056525615351934</v>
      </c>
      <c r="R19" s="1">
        <f ca="1">F19-Summary!E$5</f>
        <v>0.36824361591457533</v>
      </c>
      <c r="S19" s="1">
        <f ca="1">G19-Summary!F$5</f>
        <v>0.87670997514154969</v>
      </c>
      <c r="T19" s="1">
        <f t="shared" ref="T19:T37" ca="1" si="2">P19/S19</f>
        <v>2.6536059312955818E-2</v>
      </c>
      <c r="U19" s="1">
        <f t="shared" ref="U19:U37" ca="1" si="3">Q19/S19</f>
        <v>0.4568959718849393</v>
      </c>
      <c r="V19" s="1">
        <f t="shared" ref="V19:V37" ca="1" si="4">R19/S19</f>
        <v>0.42002900201417276</v>
      </c>
      <c r="X19" s="5">
        <f t="shared" ref="X19:X36" ca="1" si="5">P19-1/$R$1*$N$7/$N$6*O19</f>
        <v>2.3253278009235379E-2</v>
      </c>
      <c r="Y19" s="5">
        <f t="shared" ref="Y19:Y36" ca="1" si="6">X19/S19</f>
        <v>2.6523341433957116E-2</v>
      </c>
    </row>
    <row r="20" spans="1:25" x14ac:dyDescent="0.25">
      <c r="A20">
        <v>3</v>
      </c>
      <c r="B20">
        <v>1755262022.273</v>
      </c>
      <c r="C20" s="1">
        <v>2.8978766633475301E-4</v>
      </c>
      <c r="D20" s="1">
        <v>2.3463506894595702E-2</v>
      </c>
      <c r="E20" s="1">
        <v>0.40547797583974299</v>
      </c>
      <c r="F20" s="1">
        <v>0.37225161449773497</v>
      </c>
      <c r="G20" s="1">
        <v>0.88679449256428999</v>
      </c>
      <c r="H20" s="1">
        <v>2.6458787341752301E-2</v>
      </c>
      <c r="I20" s="1">
        <v>0.45724006998199401</v>
      </c>
      <c r="J20" s="1">
        <v>0.41977213167090999</v>
      </c>
      <c r="L20" s="5">
        <f t="shared" si="0"/>
        <v>2.3396207657367257E-2</v>
      </c>
      <c r="M20" s="5">
        <f t="shared" si="1"/>
        <v>2.6382896887094841E-2</v>
      </c>
      <c r="O20" s="1">
        <f ca="1">C20-Summary!B$5</f>
        <v>2.9593762588201854E-4</v>
      </c>
      <c r="P20" s="1">
        <f ca="1">D20-Summary!C$5</f>
        <v>2.3469501055805485E-2</v>
      </c>
      <c r="Q20" s="1">
        <f ca="1">E20-Summary!D$5</f>
        <v>0.40543082405169334</v>
      </c>
      <c r="R20" s="1">
        <f ca="1">F20-Summary!E$5</f>
        <v>0.37220927549748528</v>
      </c>
      <c r="S20" s="1">
        <f ca="1">G20-Summary!F$5</f>
        <v>0.88668558145405374</v>
      </c>
      <c r="T20" s="1">
        <f t="shared" ca="1" si="2"/>
        <v>2.6468797448266197E-2</v>
      </c>
      <c r="U20" s="1">
        <f t="shared" ca="1" si="3"/>
        <v>0.45724305495848638</v>
      </c>
      <c r="V20" s="1">
        <f t="shared" ca="1" si="4"/>
        <v>0.41977594232118731</v>
      </c>
      <c r="X20" s="5">
        <f t="shared" ca="1" si="5"/>
        <v>2.3400773574263709E-2</v>
      </c>
      <c r="Y20" s="5">
        <f t="shared" ca="1" si="6"/>
        <v>2.6391286904529743E-2</v>
      </c>
    </row>
    <row r="21" spans="1:25" x14ac:dyDescent="0.25">
      <c r="A21">
        <v>4</v>
      </c>
      <c r="B21">
        <v>1755262028.2720001</v>
      </c>
      <c r="C21" s="1">
        <v>3.5080918230808298E-6</v>
      </c>
      <c r="D21" s="1">
        <v>2.3567477179336199E-2</v>
      </c>
      <c r="E21" s="1">
        <v>0.40358976336902103</v>
      </c>
      <c r="F21" s="1">
        <v>0.37057799789268597</v>
      </c>
      <c r="G21" s="1">
        <v>0.88330753092413505</v>
      </c>
      <c r="H21" s="1">
        <v>2.6680942202178901E-2</v>
      </c>
      <c r="I21" s="1">
        <v>0.45690741812964902</v>
      </c>
      <c r="J21" s="1">
        <v>0.41953451648371998</v>
      </c>
      <c r="L21" s="5">
        <f t="shared" si="0"/>
        <v>2.356666247280708E-2</v>
      </c>
      <c r="M21" s="5">
        <f t="shared" si="1"/>
        <v>2.668001986595896E-2</v>
      </c>
      <c r="O21" s="1">
        <f ca="1">C21-Summary!B$5</f>
        <v>9.65805137034638E-6</v>
      </c>
      <c r="P21" s="1">
        <f ca="1">D21-Summary!C$5</f>
        <v>2.3573471340545982E-2</v>
      </c>
      <c r="Q21" s="1">
        <f ca="1">E21-Summary!D$5</f>
        <v>0.40354261158097138</v>
      </c>
      <c r="R21" s="1">
        <f ca="1">F21-Summary!E$5</f>
        <v>0.37053565889243628</v>
      </c>
      <c r="S21" s="1">
        <f ca="1">G21-Summary!F$5</f>
        <v>0.8831986198138988</v>
      </c>
      <c r="T21" s="1">
        <f t="shared" ca="1" si="2"/>
        <v>2.6691019224546812E-2</v>
      </c>
      <c r="U21" s="1">
        <f t="shared" ca="1" si="3"/>
        <v>0.45691037387037919</v>
      </c>
      <c r="V21" s="1">
        <f t="shared" ca="1" si="4"/>
        <v>0.41953831287747356</v>
      </c>
      <c r="X21" s="5">
        <f t="shared" ca="1" si="5"/>
        <v>2.3571228389703533E-2</v>
      </c>
      <c r="Y21" s="5">
        <f t="shared" ca="1" si="6"/>
        <v>2.6688479647613457E-2</v>
      </c>
    </row>
    <row r="22" spans="1:25" x14ac:dyDescent="0.25">
      <c r="A22">
        <v>5</v>
      </c>
      <c r="B22">
        <v>1755262034.273</v>
      </c>
      <c r="C22" s="1">
        <v>-9.1900003362300602E-5</v>
      </c>
      <c r="D22" s="1">
        <v>2.36374269402756E-2</v>
      </c>
      <c r="E22" s="1">
        <v>0.40401292343644402</v>
      </c>
      <c r="F22" s="1">
        <v>0.37123241320306199</v>
      </c>
      <c r="G22" s="1">
        <v>0.88444082064090102</v>
      </c>
      <c r="H22" s="1">
        <v>2.672584348057E-2</v>
      </c>
      <c r="I22" s="1">
        <v>0.45680040315606402</v>
      </c>
      <c r="J22" s="1">
        <v>0.41973686032950402</v>
      </c>
      <c r="L22" s="5">
        <f t="shared" si="0"/>
        <v>2.3658769463944049E-2</v>
      </c>
      <c r="M22" s="5">
        <f t="shared" si="1"/>
        <v>2.6749974573538976E-2</v>
      </c>
      <c r="O22" s="1">
        <f ca="1">C22-Summary!B$5</f>
        <v>-8.5750043815035053E-5</v>
      </c>
      <c r="P22" s="1">
        <f ca="1">D22-Summary!C$5</f>
        <v>2.3643421101485384E-2</v>
      </c>
      <c r="Q22" s="1">
        <f ca="1">E22-Summary!D$5</f>
        <v>0.40396577164839437</v>
      </c>
      <c r="R22" s="1">
        <f ca="1">F22-Summary!E$5</f>
        <v>0.3711900742028123</v>
      </c>
      <c r="S22" s="1">
        <f ca="1">G22-Summary!F$5</f>
        <v>0.88433190953066476</v>
      </c>
      <c r="T22" s="1">
        <f t="shared" ca="1" si="2"/>
        <v>2.6735913118902936E-2</v>
      </c>
      <c r="U22" s="1">
        <f t="shared" ca="1" si="3"/>
        <v>0.45680334192937611</v>
      </c>
      <c r="V22" s="1">
        <f t="shared" ca="1" si="4"/>
        <v>0.41974067677803395</v>
      </c>
      <c r="X22" s="5">
        <f t="shared" ca="1" si="5"/>
        <v>2.3663335380840499E-2</v>
      </c>
      <c r="Y22" s="5">
        <f t="shared" ca="1" si="6"/>
        <v>2.675843212917554E-2</v>
      </c>
    </row>
    <row r="23" spans="1:25" x14ac:dyDescent="0.25">
      <c r="A23">
        <v>6</v>
      </c>
      <c r="B23">
        <v>1755262040.2709999</v>
      </c>
      <c r="C23" s="1">
        <v>-1.91975064914553E-4</v>
      </c>
      <c r="D23" s="1">
        <v>2.3634591043491499E-2</v>
      </c>
      <c r="E23" s="1">
        <v>0.40577692786800201</v>
      </c>
      <c r="F23" s="1">
        <v>0.37266871367714799</v>
      </c>
      <c r="G23" s="1">
        <v>0.88798510652707396</v>
      </c>
      <c r="H23" s="1">
        <v>2.6615976855655601E-2</v>
      </c>
      <c r="I23" s="1">
        <v>0.456963664013469</v>
      </c>
      <c r="J23" s="1">
        <v>0.41967901368826199</v>
      </c>
      <c r="L23" s="5">
        <f t="shared" si="0"/>
        <v>2.3679174636710081E-2</v>
      </c>
      <c r="M23" s="5">
        <f t="shared" si="1"/>
        <v>2.6666184446853806E-2</v>
      </c>
      <c r="O23" s="1">
        <f ca="1">C23-Summary!B$5</f>
        <v>-1.8582510536728746E-4</v>
      </c>
      <c r="P23" s="1">
        <f ca="1">D23-Summary!C$5</f>
        <v>2.3640585204701282E-2</v>
      </c>
      <c r="Q23" s="1">
        <f ca="1">E23-Summary!D$5</f>
        <v>0.40572977607995236</v>
      </c>
      <c r="R23" s="1">
        <f ca="1">F23-Summary!E$5</f>
        <v>0.3726263746768983</v>
      </c>
      <c r="S23" s="1">
        <f ca="1">G23-Summary!F$5</f>
        <v>0.88787619541683771</v>
      </c>
      <c r="T23" s="1">
        <f t="shared" ca="1" si="2"/>
        <v>2.662599282054472E-2</v>
      </c>
      <c r="U23" s="1">
        <f t="shared" ca="1" si="3"/>
        <v>0.45696661108193293</v>
      </c>
      <c r="V23" s="1">
        <f t="shared" ca="1" si="4"/>
        <v>0.41968280780628281</v>
      </c>
      <c r="X23" s="5">
        <f t="shared" ca="1" si="5"/>
        <v>2.368374055360653E-2</v>
      </c>
      <c r="Y23" s="5">
        <f t="shared" ca="1" si="6"/>
        <v>2.6674597962937335E-2</v>
      </c>
    </row>
    <row r="24" spans="1:25" x14ac:dyDescent="0.25">
      <c r="A24">
        <v>7</v>
      </c>
      <c r="B24">
        <v>1755262046.2739999</v>
      </c>
      <c r="C24" s="1">
        <v>-3.2972561888288199E-5</v>
      </c>
      <c r="D24" s="1">
        <v>2.3621356965395201E-2</v>
      </c>
      <c r="E24" s="1">
        <v>0.40626503183410601</v>
      </c>
      <c r="F24" s="1">
        <v>0.37328848542769699</v>
      </c>
      <c r="G24" s="1">
        <v>0.88858009653394399</v>
      </c>
      <c r="H24" s="1">
        <v>2.6583261382439601E-2</v>
      </c>
      <c r="I24" s="1">
        <v>0.45720699058960601</v>
      </c>
      <c r="J24" s="1">
        <v>0.42009548366407501</v>
      </c>
      <c r="L24" s="5">
        <f t="shared" si="0"/>
        <v>2.3629014393651605E-2</v>
      </c>
      <c r="M24" s="5">
        <f t="shared" si="1"/>
        <v>2.6591878982908289E-2</v>
      </c>
      <c r="O24" s="1">
        <f ca="1">C24-Summary!B$5</f>
        <v>-2.6822602341022649E-5</v>
      </c>
      <c r="P24" s="1">
        <f ca="1">D24-Summary!C$5</f>
        <v>2.3627351126604985E-2</v>
      </c>
      <c r="Q24" s="1">
        <f ca="1">E24-Summary!D$5</f>
        <v>0.40621788004605636</v>
      </c>
      <c r="R24" s="1">
        <f ca="1">F24-Summary!E$5</f>
        <v>0.3732461464274473</v>
      </c>
      <c r="S24" s="1">
        <f ca="1">G24-Summary!F$5</f>
        <v>0.88847118542370773</v>
      </c>
      <c r="T24" s="1">
        <f t="shared" ca="1" si="2"/>
        <v>2.6593266629504942E-2</v>
      </c>
      <c r="U24" s="1">
        <f t="shared" ca="1" si="3"/>
        <v>0.45720996551208687</v>
      </c>
      <c r="V24" s="1">
        <f t="shared" ca="1" si="4"/>
        <v>0.42009932629323027</v>
      </c>
      <c r="X24" s="5">
        <f t="shared" ca="1" si="5"/>
        <v>2.3633580310548057E-2</v>
      </c>
      <c r="Y24" s="5">
        <f t="shared" ca="1" si="6"/>
        <v>2.6600277756084249E-2</v>
      </c>
    </row>
    <row r="25" spans="1:25" x14ac:dyDescent="0.25">
      <c r="A25">
        <v>8</v>
      </c>
      <c r="B25">
        <v>1755262052.2720001</v>
      </c>
      <c r="C25" s="1">
        <v>-2.45540690475291E-5</v>
      </c>
      <c r="D25" s="1">
        <v>2.3501313013492502E-2</v>
      </c>
      <c r="E25" s="1">
        <v>0.401992245264646</v>
      </c>
      <c r="F25" s="1">
        <v>0.369196659540731</v>
      </c>
      <c r="G25" s="1">
        <v>0.879349196907242</v>
      </c>
      <c r="H25" s="1">
        <v>2.6725802555058801E-2</v>
      </c>
      <c r="I25" s="1">
        <v>0.45714745254614703</v>
      </c>
      <c r="J25" s="1">
        <v>0.41985215980094398</v>
      </c>
      <c r="L25" s="5">
        <f t="shared" si="0"/>
        <v>2.3507015361486305E-2</v>
      </c>
      <c r="M25" s="5">
        <f t="shared" si="1"/>
        <v>2.6732287291741211E-2</v>
      </c>
      <c r="O25" s="1">
        <f ca="1">C25-Summary!B$5</f>
        <v>-1.8404109500263551E-5</v>
      </c>
      <c r="P25" s="1">
        <f ca="1">D25-Summary!C$5</f>
        <v>2.3507307174702285E-2</v>
      </c>
      <c r="Q25" s="1">
        <f ca="1">E25-Summary!D$5</f>
        <v>0.40194509347659635</v>
      </c>
      <c r="R25" s="1">
        <f ca="1">F25-Summary!E$5</f>
        <v>0.36915432054048131</v>
      </c>
      <c r="S25" s="1">
        <f ca="1">G25-Summary!F$5</f>
        <v>0.87924028579700575</v>
      </c>
      <c r="T25" s="1">
        <f t="shared" ca="1" si="2"/>
        <v>2.6735930500947868E-2</v>
      </c>
      <c r="U25" s="1">
        <f t="shared" ca="1" si="3"/>
        <v>0.45715045132656179</v>
      </c>
      <c r="V25" s="1">
        <f t="shared" ca="1" si="4"/>
        <v>0.41985601263237576</v>
      </c>
      <c r="X25" s="5">
        <f t="shared" ca="1" si="5"/>
        <v>2.3511581278382758E-2</v>
      </c>
      <c r="Y25" s="5">
        <f t="shared" ca="1" si="6"/>
        <v>2.67407916336206E-2</v>
      </c>
    </row>
    <row r="26" spans="1:25" x14ac:dyDescent="0.25">
      <c r="A26">
        <v>9</v>
      </c>
      <c r="B26">
        <v>1755262058.2720001</v>
      </c>
      <c r="C26" s="1">
        <v>-6.2904399953069096E-5</v>
      </c>
      <c r="D26" s="1">
        <v>2.3772614064904801E-2</v>
      </c>
      <c r="E26" s="1">
        <v>0.40435956794525402</v>
      </c>
      <c r="F26" s="1">
        <v>0.37148154416548301</v>
      </c>
      <c r="G26" s="1">
        <v>0.88463635742991498</v>
      </c>
      <c r="H26" s="1">
        <v>2.6872752702556801E-2</v>
      </c>
      <c r="I26" s="1">
        <v>0.457091283383397</v>
      </c>
      <c r="J26" s="1">
        <v>0.41992570285572201</v>
      </c>
      <c r="L26" s="5">
        <f t="shared" si="0"/>
        <v>2.3787222754738633E-2</v>
      </c>
      <c r="M26" s="5">
        <f t="shared" si="1"/>
        <v>2.6889266482158086E-2</v>
      </c>
      <c r="O26" s="1">
        <f ca="1">C26-Summary!B$5</f>
        <v>-5.6754440405803547E-5</v>
      </c>
      <c r="P26" s="1">
        <f ca="1">D26-Summary!C$5</f>
        <v>2.3778608226114585E-2</v>
      </c>
      <c r="Q26" s="1">
        <f ca="1">E26-Summary!D$5</f>
        <v>0.40431241615720437</v>
      </c>
      <c r="R26" s="1">
        <f ca="1">F26-Summary!E$5</f>
        <v>0.37143920516523332</v>
      </c>
      <c r="S26" s="1">
        <f ca="1">G26-Summary!F$5</f>
        <v>0.88452744631967872</v>
      </c>
      <c r="T26" s="1">
        <f t="shared" ca="1" si="2"/>
        <v>2.6882838203666902E-2</v>
      </c>
      <c r="U26" s="1">
        <f t="shared" ca="1" si="3"/>
        <v>0.45709425732288816</v>
      </c>
      <c r="V26" s="1">
        <f t="shared" ca="1" si="4"/>
        <v>0.4199295417125935</v>
      </c>
      <c r="X26" s="5">
        <f t="shared" ca="1" si="5"/>
        <v>2.3791788671635086E-2</v>
      </c>
      <c r="Y26" s="5">
        <f t="shared" ca="1" si="6"/>
        <v>2.6897739319031205E-2</v>
      </c>
    </row>
    <row r="27" spans="1:25" x14ac:dyDescent="0.25">
      <c r="A27">
        <v>10</v>
      </c>
      <c r="B27">
        <v>1755262064.2709999</v>
      </c>
      <c r="C27" s="1">
        <v>4.46673695566185E-5</v>
      </c>
      <c r="D27" s="1">
        <v>2.35788200496687E-2</v>
      </c>
      <c r="E27" s="1">
        <v>0.40409757328812901</v>
      </c>
      <c r="F27" s="1">
        <v>0.37091297725231598</v>
      </c>
      <c r="G27" s="1">
        <v>0.88391747229047901</v>
      </c>
      <c r="H27" s="1">
        <v>2.6675363694949199E-2</v>
      </c>
      <c r="I27" s="1">
        <v>0.45716663145146103</v>
      </c>
      <c r="J27" s="1">
        <v>0.41962399079087698</v>
      </c>
      <c r="L27" s="5">
        <f t="shared" si="0"/>
        <v>2.3568446661669885E-2</v>
      </c>
      <c r="M27" s="5">
        <f t="shared" si="1"/>
        <v>2.6663627997529457E-2</v>
      </c>
      <c r="O27" s="1">
        <f ca="1">C27-Summary!B$5</f>
        <v>5.0817329103884049E-5</v>
      </c>
      <c r="P27" s="1">
        <f ca="1">D27-Summary!C$5</f>
        <v>2.3584814210878484E-2</v>
      </c>
      <c r="Q27" s="1">
        <f ca="1">E27-Summary!D$5</f>
        <v>0.40405042150007936</v>
      </c>
      <c r="R27" s="1">
        <f ca="1">F27-Summary!E$5</f>
        <v>0.37087063825206629</v>
      </c>
      <c r="S27" s="1">
        <f ca="1">G27-Summary!F$5</f>
        <v>0.88380856118024276</v>
      </c>
      <c r="T27" s="1">
        <f t="shared" ca="1" si="2"/>
        <v>2.6685433075442487E-2</v>
      </c>
      <c r="U27" s="1">
        <f t="shared" ca="1" si="3"/>
        <v>0.45716961709502818</v>
      </c>
      <c r="V27" s="1">
        <f t="shared" ca="1" si="4"/>
        <v>0.41962779559048807</v>
      </c>
      <c r="X27" s="5">
        <f t="shared" ca="1" si="5"/>
        <v>2.3573012578566335E-2</v>
      </c>
      <c r="Y27" s="5">
        <f t="shared" ca="1" si="6"/>
        <v>2.6672079920890115E-2</v>
      </c>
    </row>
    <row r="28" spans="1:25" x14ac:dyDescent="0.25">
      <c r="A28">
        <v>11</v>
      </c>
      <c r="B28">
        <v>1755262071.2720001</v>
      </c>
      <c r="C28" s="1">
        <v>-7.5999293964852503E-5</v>
      </c>
      <c r="D28" s="1">
        <v>2.34417690268789E-2</v>
      </c>
      <c r="E28" s="1">
        <v>0.40411473276680498</v>
      </c>
      <c r="F28" s="1">
        <v>0.37155528812421401</v>
      </c>
      <c r="G28" s="1">
        <v>0.88481414117121104</v>
      </c>
      <c r="H28" s="1">
        <v>2.6493438493025798E-2</v>
      </c>
      <c r="I28" s="1">
        <v>0.45672273301586902</v>
      </c>
      <c r="J28" s="1">
        <v>0.41992467212650297</v>
      </c>
      <c r="L28" s="5">
        <f t="shared" si="0"/>
        <v>2.3459418827432615E-2</v>
      </c>
      <c r="M28" s="5">
        <f t="shared" si="1"/>
        <v>2.6513385959654582E-2</v>
      </c>
      <c r="O28" s="1">
        <f ca="1">C28-Summary!B$5</f>
        <v>-6.9849334417586954E-5</v>
      </c>
      <c r="P28" s="1">
        <f ca="1">D28-Summary!C$5</f>
        <v>2.3447763188088683E-2</v>
      </c>
      <c r="Q28" s="1">
        <f ca="1">E28-Summary!D$5</f>
        <v>0.40406758097875534</v>
      </c>
      <c r="R28" s="1">
        <f ca="1">F28-Summary!E$5</f>
        <v>0.37151294912396432</v>
      </c>
      <c r="S28" s="1">
        <f ca="1">G28-Summary!F$5</f>
        <v>0.88470523006097479</v>
      </c>
      <c r="T28" s="1">
        <f t="shared" ca="1" si="2"/>
        <v>2.6503475272179233E-2</v>
      </c>
      <c r="U28" s="1">
        <f t="shared" ca="1" si="3"/>
        <v>0.45672566098756595</v>
      </c>
      <c r="V28" s="1">
        <f t="shared" ca="1" si="4"/>
        <v>0.41992851008505883</v>
      </c>
      <c r="X28" s="5">
        <f t="shared" ca="1" si="5"/>
        <v>2.3463984744329064E-2</v>
      </c>
      <c r="Y28" s="5">
        <f t="shared" ca="1" si="6"/>
        <v>2.6521810821342043E-2</v>
      </c>
    </row>
    <row r="29" spans="1:25" x14ac:dyDescent="0.25">
      <c r="A29">
        <v>12</v>
      </c>
      <c r="B29">
        <v>1755262077.2720001</v>
      </c>
      <c r="C29" s="1">
        <v>-2.9484540265352301E-4</v>
      </c>
      <c r="D29" s="1">
        <v>2.3439878799963499E-2</v>
      </c>
      <c r="E29" s="1">
        <v>0.40351772659674201</v>
      </c>
      <c r="F29" s="1">
        <v>0.37107938584351302</v>
      </c>
      <c r="G29" s="1">
        <v>0.88286946665298005</v>
      </c>
      <c r="H29" s="1">
        <v>2.65496539242949E-2</v>
      </c>
      <c r="I29" s="1">
        <v>0.45705253362822201</v>
      </c>
      <c r="J29" s="1">
        <v>0.42031058934487803</v>
      </c>
      <c r="L29" s="5">
        <f t="shared" si="0"/>
        <v>2.3508352627541702E-2</v>
      </c>
      <c r="M29" s="5">
        <f t="shared" si="1"/>
        <v>2.6627212193285506E-2</v>
      </c>
      <c r="O29" s="1">
        <f ca="1">C29-Summary!B$5</f>
        <v>-2.8869544310625747E-4</v>
      </c>
      <c r="P29" s="1">
        <f ca="1">D29-Summary!C$5</f>
        <v>2.3445872961173283E-2</v>
      </c>
      <c r="Q29" s="1">
        <f ca="1">E29-Summary!D$5</f>
        <v>0.40347057480869236</v>
      </c>
      <c r="R29" s="1">
        <f ca="1">F29-Summary!E$5</f>
        <v>0.37103704684326333</v>
      </c>
      <c r="S29" s="1">
        <f ca="1">G29-Summary!F$5</f>
        <v>0.8827605555427438</v>
      </c>
      <c r="T29" s="1">
        <f t="shared" ca="1" si="2"/>
        <v>2.6559719749551066E-2</v>
      </c>
      <c r="U29" s="1">
        <f t="shared" ca="1" si="3"/>
        <v>0.45705550873943196</v>
      </c>
      <c r="V29" s="1">
        <f t="shared" ca="1" si="4"/>
        <v>0.4203144833710204</v>
      </c>
      <c r="X29" s="5">
        <f t="shared" ca="1" si="5"/>
        <v>2.3512918544438152E-2</v>
      </c>
      <c r="Y29" s="5">
        <f t="shared" ca="1" si="6"/>
        <v>2.6635669657874332E-2</v>
      </c>
    </row>
    <row r="30" spans="1:25" x14ac:dyDescent="0.25">
      <c r="A30">
        <v>13</v>
      </c>
      <c r="B30">
        <v>1755262083.2720001</v>
      </c>
      <c r="C30" s="1">
        <v>1.0079642068714001E-4</v>
      </c>
      <c r="D30" s="1">
        <v>2.3461616626369999E-2</v>
      </c>
      <c r="E30" s="1">
        <v>0.40198996134859499</v>
      </c>
      <c r="F30" s="1">
        <v>0.36909630248172898</v>
      </c>
      <c r="G30" s="1">
        <v>0.87958754092695102</v>
      </c>
      <c r="H30" s="1">
        <v>2.6673429914258501E-2</v>
      </c>
      <c r="I30" s="1">
        <v>0.45702098158980198</v>
      </c>
      <c r="J30" s="1">
        <v>0.41962429582933602</v>
      </c>
      <c r="L30" s="5">
        <f t="shared" si="0"/>
        <v>2.3438208030989113E-2</v>
      </c>
      <c r="M30" s="5">
        <f t="shared" si="1"/>
        <v>2.6646816764012846E-2</v>
      </c>
      <c r="O30" s="1">
        <f ca="1">C30-Summary!B$5</f>
        <v>1.0694638023440556E-4</v>
      </c>
      <c r="P30" s="1">
        <f ca="1">D30-Summary!C$5</f>
        <v>2.3467610787579782E-2</v>
      </c>
      <c r="Q30" s="1">
        <f ca="1">E30-Summary!D$5</f>
        <v>0.40194280956054534</v>
      </c>
      <c r="R30" s="1">
        <f ca="1">F30-Summary!E$5</f>
        <v>0.36905396348147929</v>
      </c>
      <c r="S30" s="1">
        <f ca="1">G30-Summary!F$5</f>
        <v>0.87947862981671476</v>
      </c>
      <c r="T30" s="1">
        <f t="shared" ca="1" si="2"/>
        <v>2.6683548629794999E-2</v>
      </c>
      <c r="U30" s="1">
        <f t="shared" ca="1" si="3"/>
        <v>0.45702396389587213</v>
      </c>
      <c r="V30" s="1">
        <f t="shared" ca="1" si="4"/>
        <v>0.4196281193988658</v>
      </c>
      <c r="X30" s="5">
        <f t="shared" ca="1" si="5"/>
        <v>2.3442773947885562E-2</v>
      </c>
      <c r="Y30" s="5">
        <f t="shared" ca="1" si="6"/>
        <v>2.6655308216836475E-2</v>
      </c>
    </row>
    <row r="31" spans="1:25" x14ac:dyDescent="0.25">
      <c r="A31">
        <v>14</v>
      </c>
      <c r="B31">
        <v>1755262089.2739999</v>
      </c>
      <c r="C31" s="1">
        <v>-8.6288017502130602E-5</v>
      </c>
      <c r="D31" s="1">
        <v>2.3272607942840199E-2</v>
      </c>
      <c r="E31" s="1">
        <v>0.40090330899982501</v>
      </c>
      <c r="F31" s="1">
        <v>0.36860579144876798</v>
      </c>
      <c r="G31" s="1">
        <v>0.87713476072366403</v>
      </c>
      <c r="H31" s="1">
        <v>2.6532534092753999E-2</v>
      </c>
      <c r="I31" s="1">
        <v>0.45706010860756102</v>
      </c>
      <c r="J31" s="1">
        <v>0.42023849464665702</v>
      </c>
      <c r="L31" s="5">
        <f t="shared" si="0"/>
        <v>2.3292647159254398E-2</v>
      </c>
      <c r="M31" s="5">
        <f t="shared" si="1"/>
        <v>2.6555380315833366E-2</v>
      </c>
      <c r="O31" s="1">
        <f ca="1">C31-Summary!B$5</f>
        <v>-8.0138057954865053E-5</v>
      </c>
      <c r="P31" s="1">
        <f ca="1">D31-Summary!C$5</f>
        <v>2.3278602104049983E-2</v>
      </c>
      <c r="Q31" s="1">
        <f ca="1">E31-Summary!D$5</f>
        <v>0.40085615721177537</v>
      </c>
      <c r="R31" s="1">
        <f ca="1">F31-Summary!E$5</f>
        <v>0.36856345244851829</v>
      </c>
      <c r="S31" s="1">
        <f ca="1">G31-Summary!F$5</f>
        <v>0.87702584961342778</v>
      </c>
      <c r="T31" s="1">
        <f t="shared" ca="1" si="2"/>
        <v>2.6542663610554511E-2</v>
      </c>
      <c r="U31" s="1">
        <f t="shared" ca="1" si="3"/>
        <v>0.45706310411313789</v>
      </c>
      <c r="V31" s="1">
        <f t="shared" ca="1" si="4"/>
        <v>0.42024240518221023</v>
      </c>
      <c r="X31" s="5">
        <f t="shared" ca="1" si="5"/>
        <v>2.329721307615085E-2</v>
      </c>
      <c r="Y31" s="5">
        <f t="shared" ca="1" si="6"/>
        <v>2.6563884161931728E-2</v>
      </c>
    </row>
    <row r="32" spans="1:25" x14ac:dyDescent="0.25">
      <c r="A32">
        <v>15</v>
      </c>
      <c r="B32">
        <v>1755262095.2739999</v>
      </c>
      <c r="C32" s="1">
        <v>-1.91975064914553E-4</v>
      </c>
      <c r="D32" s="1">
        <v>2.3710217724578E-2</v>
      </c>
      <c r="E32" s="1">
        <v>0.40242741032318002</v>
      </c>
      <c r="F32" s="1">
        <v>0.36985365261113501</v>
      </c>
      <c r="G32" s="1">
        <v>0.88078122464003805</v>
      </c>
      <c r="H32" s="1">
        <v>2.6919531276643701E-2</v>
      </c>
      <c r="I32" s="1">
        <v>0.45689826152646001</v>
      </c>
      <c r="J32" s="1">
        <v>0.41991545944032699</v>
      </c>
      <c r="L32" s="5">
        <f t="shared" si="0"/>
        <v>2.3754801317796583E-2</v>
      </c>
      <c r="M32" s="5">
        <f t="shared" si="1"/>
        <v>2.6970149514148431E-2</v>
      </c>
      <c r="O32" s="1">
        <f ca="1">C32-Summary!B$5</f>
        <v>-1.8582510536728746E-4</v>
      </c>
      <c r="P32" s="1">
        <f ca="1">D32-Summary!C$5</f>
        <v>2.3716211885787784E-2</v>
      </c>
      <c r="Q32" s="1">
        <f ca="1">E32-Summary!D$5</f>
        <v>0.40238025853513038</v>
      </c>
      <c r="R32" s="1">
        <f ca="1">F32-Summary!E$5</f>
        <v>0.36981131361088532</v>
      </c>
      <c r="S32" s="1">
        <f ca="1">G32-Summary!F$5</f>
        <v>0.8806723135298018</v>
      </c>
      <c r="T32" s="1">
        <f t="shared" ca="1" si="2"/>
        <v>2.6929666711936699E-2</v>
      </c>
      <c r="U32" s="1">
        <f t="shared" ca="1" si="3"/>
        <v>0.45690122461368132</v>
      </c>
      <c r="V32" s="1">
        <f t="shared" ca="1" si="4"/>
        <v>0.41991931383496478</v>
      </c>
      <c r="X32" s="5">
        <f t="shared" ca="1" si="5"/>
        <v>2.3759367234693032E-2</v>
      </c>
      <c r="Y32" s="5">
        <f t="shared" ca="1" si="6"/>
        <v>2.6978669443420648E-2</v>
      </c>
    </row>
    <row r="33" spans="1:25" x14ac:dyDescent="0.25">
      <c r="A33">
        <v>16</v>
      </c>
      <c r="B33">
        <v>1755262102.27</v>
      </c>
      <c r="C33" s="1">
        <v>-1.00317922382141E-4</v>
      </c>
      <c r="D33" s="1">
        <v>2.3644044064212E-2</v>
      </c>
      <c r="E33" s="1">
        <v>0.40294158746154901</v>
      </c>
      <c r="F33" s="1">
        <v>0.37054338880387699</v>
      </c>
      <c r="G33" s="1">
        <v>0.88156293166545197</v>
      </c>
      <c r="H33" s="1">
        <v>2.6820596936333999E-2</v>
      </c>
      <c r="I33" s="1">
        <v>0.457076373096031</v>
      </c>
      <c r="J33" s="1">
        <v>0.42032550994838802</v>
      </c>
      <c r="L33" s="5">
        <f t="shared" si="0"/>
        <v>2.366734153488096E-2</v>
      </c>
      <c r="M33" s="5">
        <f t="shared" si="1"/>
        <v>2.6847024398097739E-2</v>
      </c>
      <c r="O33" s="1">
        <f ca="1">C33-Summary!B$5</f>
        <v>-9.4167962834875449E-5</v>
      </c>
      <c r="P33" s="1">
        <f ca="1">D33-Summary!C$5</f>
        <v>2.3650038225421784E-2</v>
      </c>
      <c r="Q33" s="1">
        <f ca="1">E33-Summary!D$5</f>
        <v>0.40289443567349936</v>
      </c>
      <c r="R33" s="1">
        <f ca="1">F33-Summary!E$5</f>
        <v>0.3705010498036273</v>
      </c>
      <c r="S33" s="1">
        <f ca="1">G33-Summary!F$5</f>
        <v>0.88145402055521571</v>
      </c>
      <c r="T33" s="1">
        <f t="shared" ca="1" si="2"/>
        <v>2.6830711158960907E-2</v>
      </c>
      <c r="U33" s="1">
        <f t="shared" ca="1" si="3"/>
        <v>0.45707935556266649</v>
      </c>
      <c r="V33" s="1">
        <f t="shared" ca="1" si="4"/>
        <v>0.42032941159001558</v>
      </c>
      <c r="X33" s="5">
        <f t="shared" ca="1" si="5"/>
        <v>2.367190745177741E-2</v>
      </c>
      <c r="Y33" s="5">
        <f t="shared" ca="1" si="6"/>
        <v>2.6855521558420938E-2</v>
      </c>
    </row>
    <row r="34" spans="1:25" x14ac:dyDescent="0.25">
      <c r="A34">
        <v>17</v>
      </c>
      <c r="B34">
        <v>1755262108.2720001</v>
      </c>
      <c r="C34" s="1">
        <v>-3.2037177337004E-5</v>
      </c>
      <c r="D34" s="1">
        <v>2.3085524721322501E-2</v>
      </c>
      <c r="E34" s="1">
        <v>0.39807274818125798</v>
      </c>
      <c r="F34" s="1">
        <v>0.36578487833835699</v>
      </c>
      <c r="G34" s="1">
        <v>0.870751462262494</v>
      </c>
      <c r="H34" s="1">
        <v>2.6512185993163701E-2</v>
      </c>
      <c r="I34" s="1">
        <v>0.45716001113215099</v>
      </c>
      <c r="J34" s="1">
        <v>0.42007954530208802</v>
      </c>
      <c r="L34" s="5">
        <f t="shared" si="0"/>
        <v>2.309296491926123E-2</v>
      </c>
      <c r="M34" s="5">
        <f t="shared" si="1"/>
        <v>2.6520730564446295E-2</v>
      </c>
      <c r="O34" s="1">
        <f ca="1">C34-Summary!B$5</f>
        <v>-2.5887217789738451E-5</v>
      </c>
      <c r="P34" s="1">
        <f ca="1">D34-Summary!C$5</f>
        <v>2.3091518882532285E-2</v>
      </c>
      <c r="Q34" s="1">
        <f ca="1">E34-Summary!D$5</f>
        <v>0.39802559639320834</v>
      </c>
      <c r="R34" s="1">
        <f ca="1">F34-Summary!E$5</f>
        <v>0.3657425393381073</v>
      </c>
      <c r="S34" s="1">
        <f ca="1">G34-Summary!F$5</f>
        <v>0.87064255115225775</v>
      </c>
      <c r="T34" s="1">
        <f t="shared" ca="1" si="2"/>
        <v>2.6522387232247792E-2</v>
      </c>
      <c r="U34" s="1">
        <f t="shared" ca="1" si="3"/>
        <v>0.45716304109699057</v>
      </c>
      <c r="V34" s="1">
        <f t="shared" ca="1" si="4"/>
        <v>0.42008346462513563</v>
      </c>
      <c r="X34" s="5">
        <f t="shared" ca="1" si="5"/>
        <v>2.3097530836157679E-2</v>
      </c>
      <c r="Y34" s="5">
        <f t="shared" ca="1" si="6"/>
        <v>2.6529292423841559E-2</v>
      </c>
    </row>
    <row r="35" spans="1:25" x14ac:dyDescent="0.25">
      <c r="A35">
        <v>18</v>
      </c>
      <c r="B35">
        <v>1755262114.27</v>
      </c>
      <c r="C35" s="1">
        <v>3.5312837693594399E-5</v>
      </c>
      <c r="D35" s="1">
        <v>2.3561805792672801E-2</v>
      </c>
      <c r="E35" s="1">
        <v>0.40339996146953</v>
      </c>
      <c r="F35" s="1">
        <v>0.37029445669817501</v>
      </c>
      <c r="G35" s="1">
        <v>0.88233271061105401</v>
      </c>
      <c r="H35" s="1">
        <v>2.6703992166804299E-2</v>
      </c>
      <c r="I35" s="1">
        <v>0.45719710560221499</v>
      </c>
      <c r="J35" s="1">
        <v>0.41967667326051</v>
      </c>
      <c r="L35" s="5">
        <f t="shared" si="0"/>
        <v>2.3553604867246232E-2</v>
      </c>
      <c r="M35" s="5">
        <f t="shared" si="1"/>
        <v>2.6694697571547958E-2</v>
      </c>
      <c r="O35" s="1">
        <f ca="1">C35-Summary!B$5</f>
        <v>4.1462797240859948E-5</v>
      </c>
      <c r="P35" s="1">
        <f ca="1">D35-Summary!C$5</f>
        <v>2.3567799953882584E-2</v>
      </c>
      <c r="Q35" s="1">
        <f ca="1">E35-Summary!D$5</f>
        <v>0.40335280968148035</v>
      </c>
      <c r="R35" s="1">
        <f ca="1">F35-Summary!E$5</f>
        <v>0.37025211769792532</v>
      </c>
      <c r="S35" s="1">
        <f ca="1">G35-Summary!F$5</f>
        <v>0.88222379950081775</v>
      </c>
      <c r="T35" s="1">
        <f t="shared" ca="1" si="2"/>
        <v>2.6714083169392822E-2</v>
      </c>
      <c r="U35" s="1">
        <f t="shared" ca="1" si="3"/>
        <v>0.45720010037102438</v>
      </c>
      <c r="V35" s="1">
        <f t="shared" ca="1" si="4"/>
        <v>0.41968049139846642</v>
      </c>
      <c r="X35" s="5">
        <f t="shared" ca="1" si="5"/>
        <v>2.3558170784142681E-2</v>
      </c>
      <c r="Y35" s="5">
        <f t="shared" ca="1" si="6"/>
        <v>2.6703168512878964E-2</v>
      </c>
    </row>
    <row r="36" spans="1:25" x14ac:dyDescent="0.25">
      <c r="A36">
        <v>19</v>
      </c>
      <c r="B36">
        <v>1755262120.27</v>
      </c>
      <c r="C36" s="1">
        <v>2.2896970723109401E-4</v>
      </c>
      <c r="D36" s="1">
        <v>2.3424757113953001E-2</v>
      </c>
      <c r="E36" s="1">
        <v>0.40013799085834301</v>
      </c>
      <c r="F36" s="1">
        <v>0.36742940081999997</v>
      </c>
      <c r="G36" s="1">
        <v>0.87569269573128905</v>
      </c>
      <c r="H36" s="1">
        <v>2.6749974309641902E-2</v>
      </c>
      <c r="I36" s="1">
        <v>0.45693882432602501</v>
      </c>
      <c r="J36" s="1">
        <v>0.41958714810697401</v>
      </c>
      <c r="L36" s="5">
        <f t="shared" si="0"/>
        <v>2.3371582019098301E-2</v>
      </c>
      <c r="M36" s="5">
        <f t="shared" si="1"/>
        <v>2.6689250844533705E-2</v>
      </c>
      <c r="O36" s="1">
        <f ca="1">C36-Summary!B$5</f>
        <v>2.3511966677835957E-4</v>
      </c>
      <c r="P36" s="1">
        <f ca="1">D36-Summary!C$5</f>
        <v>2.3430751275162785E-2</v>
      </c>
      <c r="Q36" s="1">
        <f ca="1">E36-Summary!D$5</f>
        <v>0.40009083907029336</v>
      </c>
      <c r="R36" s="1">
        <f ca="1">F36-Summary!E$5</f>
        <v>0.36738706181975028</v>
      </c>
      <c r="S36" s="1">
        <f ca="1">G36-Summary!F$5</f>
        <v>0.8755837846210528</v>
      </c>
      <c r="T36" s="1">
        <f t="shared" ca="1" si="2"/>
        <v>2.6760147557213464E-2</v>
      </c>
      <c r="U36" s="1">
        <f t="shared" ca="1" si="3"/>
        <v>0.45694180967895631</v>
      </c>
      <c r="V36" s="1">
        <f t="shared" ca="1" si="4"/>
        <v>0.41959098406413853</v>
      </c>
      <c r="X36" s="5">
        <f t="shared" ca="1" si="5"/>
        <v>2.337614793599475E-2</v>
      </c>
      <c r="Y36" s="5">
        <f t="shared" ca="1" si="6"/>
        <v>2.6697785347991342E-2</v>
      </c>
    </row>
    <row r="37" spans="1:25" x14ac:dyDescent="0.25">
      <c r="A37">
        <v>20</v>
      </c>
      <c r="B37">
        <v>1755262126.2709999</v>
      </c>
      <c r="C37" s="1">
        <v>6.3376698985302105E-5</v>
      </c>
      <c r="D37" s="1">
        <v>2.30685189007113E-2</v>
      </c>
      <c r="E37" s="1">
        <v>0.39739251726273001</v>
      </c>
      <c r="F37" s="1">
        <v>0.36483126693024198</v>
      </c>
      <c r="G37" s="1">
        <v>0.86980144571631302</v>
      </c>
      <c r="H37" s="1">
        <v>2.65215918119261E-2</v>
      </c>
      <c r="I37" s="1">
        <v>0.45687727839479803</v>
      </c>
      <c r="J37" s="1">
        <v>0.41944201027372402</v>
      </c>
      <c r="L37" s="5">
        <f t="shared" si="0"/>
        <v>2.3053800525862176E-2</v>
      </c>
      <c r="M37" s="5">
        <f t="shared" si="1"/>
        <v>2.6504670277797175E-2</v>
      </c>
      <c r="O37" s="1">
        <f ca="1">C37-Summary!B$5</f>
        <v>6.9526658532567654E-5</v>
      </c>
      <c r="P37" s="1">
        <f ca="1">D37-Summary!C$5</f>
        <v>2.3074513061921084E-2</v>
      </c>
      <c r="Q37" s="1">
        <f ca="1">E37-Summary!D$5</f>
        <v>0.39734536547468036</v>
      </c>
      <c r="R37" s="1">
        <f ca="1">F37-Summary!E$5</f>
        <v>0.36478892792999229</v>
      </c>
      <c r="S37" s="1">
        <f ca="1">G37-Summary!F$5</f>
        <v>0.86969253460607676</v>
      </c>
      <c r="T37" s="1">
        <f t="shared" ca="1" si="2"/>
        <v>2.6531805372311926E-2</v>
      </c>
      <c r="U37" s="1">
        <f t="shared" ca="1" si="3"/>
        <v>0.45688027626298544</v>
      </c>
      <c r="V37" s="1">
        <f t="shared" ca="1" si="4"/>
        <v>0.41944585403992429</v>
      </c>
      <c r="X37" s="5">
        <f ca="1">P37-1/$R$1*$N$7/$N$6*O37</f>
        <v>2.3058366442758629E-2</v>
      </c>
      <c r="Y37" s="5">
        <f ca="1">X37/S37</f>
        <v>2.6513239478596663E-2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-1.5284658604959799E-5</v>
      </c>
      <c r="D40" s="1">
        <v>2.3498213814189501E-2</v>
      </c>
      <c r="E40" s="1">
        <v>0.40284766144269002</v>
      </c>
      <c r="F40" s="1">
        <v>0.37010308638470502</v>
      </c>
      <c r="G40" s="1">
        <v>0.88146169566169896</v>
      </c>
      <c r="H40" s="1">
        <v>2.6658068540739901E-2</v>
      </c>
      <c r="I40" s="1">
        <v>0.45702220061619803</v>
      </c>
      <c r="J40" s="1">
        <v>0.41987408840533602</v>
      </c>
      <c r="L40">
        <f>AVERAGE(L18:L37)</f>
        <v>2.3501763467901178E-2</v>
      </c>
      <c r="M40">
        <f t="shared" ref="M40:Y40" si="7">AVERAGE(M18:M37)</f>
        <v>2.6662065208777608E-2</v>
      </c>
      <c r="O40">
        <f t="shared" ca="1" si="7"/>
        <v>-9.1346990576942191E-6</v>
      </c>
      <c r="P40">
        <f t="shared" ca="1" si="7"/>
        <v>2.3504207975399261E-2</v>
      </c>
      <c r="Q40">
        <f t="shared" ca="1" si="7"/>
        <v>0.40280050965464059</v>
      </c>
      <c r="R40">
        <f t="shared" ca="1" si="7"/>
        <v>0.37006074738445532</v>
      </c>
      <c r="S40">
        <f t="shared" ca="1" si="7"/>
        <v>0.88135278455146238</v>
      </c>
      <c r="T40">
        <f t="shared" ca="1" si="7"/>
        <v>2.6668164172766972E-2</v>
      </c>
      <c r="U40">
        <f t="shared" ca="1" si="7"/>
        <v>0.45702517682148552</v>
      </c>
      <c r="V40">
        <f t="shared" ca="1" si="7"/>
        <v>0.41987793482342495</v>
      </c>
      <c r="X40">
        <f t="shared" ca="1" si="7"/>
        <v>2.3506329384797627E-2</v>
      </c>
      <c r="Y40">
        <f t="shared" ca="1" si="7"/>
        <v>2.6670540760534565E-2</v>
      </c>
    </row>
    <row r="41" spans="1:25" x14ac:dyDescent="0.25">
      <c r="A41" t="s">
        <v>38</v>
      </c>
      <c r="B41" t="s">
        <v>42</v>
      </c>
      <c r="C41" s="1">
        <v>-200.00364002489599</v>
      </c>
      <c r="D41" s="1">
        <v>0.19405413000399699</v>
      </c>
      <c r="E41" s="1">
        <v>0.13641748843329099</v>
      </c>
      <c r="F41" s="1">
        <v>0.13767164421435599</v>
      </c>
      <c r="G41" s="1">
        <v>0.13529623322157999</v>
      </c>
      <c r="H41" s="1">
        <v>0.113336404607727</v>
      </c>
      <c r="I41" s="1">
        <v>7.0393340330959396E-3</v>
      </c>
      <c r="J41" s="1">
        <v>1.40417527611266E-2</v>
      </c>
      <c r="L41">
        <f>STDEV(L18:L37)/SQRT(COUNT(L18:L37))/L40</f>
        <v>2.0193565410201691E-3</v>
      </c>
      <c r="M41">
        <f t="shared" ref="M41:Y41" si="8">STDEV(M18:M37)/SQRT(COUNT(M18:M37))/M40</f>
        <v>1.2154647377536681E-3</v>
      </c>
      <c r="O41">
        <f t="shared" ca="1" si="8"/>
        <v>-3.3465660315923507</v>
      </c>
      <c r="P41">
        <f t="shared" ca="1" si="8"/>
        <v>1.9400464134477447E-3</v>
      </c>
      <c r="Q41">
        <f t="shared" ca="1" si="8"/>
        <v>1.364334574510753E-3</v>
      </c>
      <c r="R41">
        <f t="shared" ca="1" si="8"/>
        <v>1.3768739535742472E-3</v>
      </c>
      <c r="S41">
        <f t="shared" ca="1" si="8"/>
        <v>1.3531295213735364E-3</v>
      </c>
      <c r="T41">
        <f t="shared" ca="1" si="8"/>
        <v>1.1329630074055793E-3</v>
      </c>
      <c r="U41">
        <f t="shared" ca="1" si="8"/>
        <v>7.0400391197527094E-5</v>
      </c>
      <c r="V41">
        <f t="shared" ca="1" si="8"/>
        <v>1.4043212225096371E-4</v>
      </c>
      <c r="X41">
        <f t="shared" ca="1" si="8"/>
        <v>2.0189642971270563E-3</v>
      </c>
      <c r="Y41">
        <f t="shared" ca="1" si="8"/>
        <v>1.2151250956274719E-3</v>
      </c>
    </row>
    <row r="42" spans="1:25" x14ac:dyDescent="0.25">
      <c r="A42" t="s">
        <v>38</v>
      </c>
      <c r="B42" t="s">
        <v>41</v>
      </c>
      <c r="C42" s="1">
        <v>3.0569873575298103E-5</v>
      </c>
      <c r="D42" s="1">
        <v>4.5599254383604603E-5</v>
      </c>
      <c r="E42" s="1">
        <v>5.4955466195236798E-4</v>
      </c>
      <c r="F42" s="1">
        <v>5.0952700431390401E-4</v>
      </c>
      <c r="G42" s="1">
        <v>1.19258447152135E-3</v>
      </c>
      <c r="H42" s="1">
        <v>3.02132964219384E-5</v>
      </c>
      <c r="I42" s="1">
        <v>3.2171319306779999E-5</v>
      </c>
      <c r="J42" s="1">
        <v>5.8957681401911802E-5</v>
      </c>
    </row>
    <row r="43" spans="1:25" x14ac:dyDescent="0.25">
      <c r="A43" t="s">
        <v>38</v>
      </c>
      <c r="B43" t="s">
        <v>40</v>
      </c>
      <c r="C43" s="1">
        <v>-894.44346968613195</v>
      </c>
      <c r="D43" s="1">
        <v>0.86783645200703896</v>
      </c>
      <c r="E43" s="1">
        <v>0.61007755491326199</v>
      </c>
      <c r="F43" s="1">
        <v>0.61568631007493302</v>
      </c>
      <c r="G43" s="1">
        <v>0.60506314916623904</v>
      </c>
      <c r="H43" s="1">
        <v>0.50685581005659996</v>
      </c>
      <c r="I43" s="1">
        <v>3.1480858828660502E-2</v>
      </c>
      <c r="J43" s="1">
        <v>6.2796627394249196E-2</v>
      </c>
    </row>
    <row r="44" spans="1:25" x14ac:dyDescent="0.25">
      <c r="A44" t="s">
        <v>38</v>
      </c>
      <c r="B44" t="s">
        <v>39</v>
      </c>
      <c r="C44" s="1">
        <v>1.36712630755882E-4</v>
      </c>
      <c r="D44" s="1">
        <v>2.0392606505008999E-4</v>
      </c>
      <c r="E44" s="1">
        <v>2.4576831629548202E-3</v>
      </c>
      <c r="F44" s="1">
        <v>2.2786740360354299E-3</v>
      </c>
      <c r="G44" s="1">
        <v>5.3333998944648103E-3</v>
      </c>
      <c r="H44" s="1">
        <v>1.3511796924760999E-4</v>
      </c>
      <c r="I44" s="1">
        <v>1.4387451379162299E-4</v>
      </c>
      <c r="J44" s="1">
        <v>2.6366676682089901E-4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0C396-4AB9-47AD-B18C-9B86A283269F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0.99022326987082276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1.0209682679248233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1.0096781340008718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1.0044892179819678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1755254534.2720001</v>
      </c>
      <c r="C18" s="1">
        <v>-3.4156700383559603E-5</v>
      </c>
      <c r="D18" s="1">
        <v>9.4008108141284505E-2</v>
      </c>
      <c r="E18" s="1">
        <v>1.60947504140229</v>
      </c>
      <c r="F18" s="1">
        <v>1.4799920461489899</v>
      </c>
      <c r="G18" s="1">
        <v>3.5217696429423899</v>
      </c>
      <c r="H18" s="1">
        <v>2.6693429063333499E-2</v>
      </c>
      <c r="I18" s="1">
        <v>0.45700747197582098</v>
      </c>
      <c r="J18" s="1">
        <v>0.42024101409213099</v>
      </c>
      <c r="L18" s="5">
        <f>D18-1/$R$1*$N$7/$N$6*C18</f>
        <v>9.4016044288511111E-2</v>
      </c>
      <c r="M18" s="5">
        <f>L18/G18</f>
        <v>2.6695682517713454E-2</v>
      </c>
      <c r="O18" s="1">
        <f ca="1">C18-Summary!B$5</f>
        <v>-2.8006740836294054E-5</v>
      </c>
      <c r="P18" s="1">
        <f ca="1">D18-Summary!C$5</f>
        <v>9.4014102302494296E-2</v>
      </c>
      <c r="Q18" s="1">
        <f ca="1">E18-Summary!D$5</f>
        <v>1.6094278896142404</v>
      </c>
      <c r="R18" s="1">
        <f ca="1">F18-Summary!E$5</f>
        <v>1.4799497071487402</v>
      </c>
      <c r="S18" s="1">
        <f ca="1">G18-Summary!F$5</f>
        <v>3.5216607318321538</v>
      </c>
      <c r="T18" s="1">
        <f ca="1">P18/S18</f>
        <v>2.6695956669733827E-2</v>
      </c>
      <c r="U18" s="1">
        <f ca="1">Q18/S18</f>
        <v>0.4570082163414223</v>
      </c>
      <c r="V18" s="1">
        <f ca="1">R18/S18</f>
        <v>0.42024198804033919</v>
      </c>
      <c r="X18" s="5">
        <f ca="1">P18-1/$R$1*$N$7/$N$6*O18</f>
        <v>9.4020609535807764E-2</v>
      </c>
      <c r="Y18" s="5">
        <f ca="1">X18/S18</f>
        <v>2.6697804443783908E-2</v>
      </c>
    </row>
    <row r="19" spans="1:25" x14ac:dyDescent="0.25">
      <c r="A19">
        <v>2</v>
      </c>
      <c r="B19">
        <v>1755254540.273</v>
      </c>
      <c r="C19" s="1">
        <v>-7.1571745919627602E-5</v>
      </c>
      <c r="D19" s="1">
        <v>9.4054988655271801E-2</v>
      </c>
      <c r="E19" s="1">
        <v>1.60830331932841</v>
      </c>
      <c r="F19" s="1">
        <v>1.47810716822082</v>
      </c>
      <c r="G19" s="1">
        <v>3.5191601263855001</v>
      </c>
      <c r="H19" s="1">
        <v>2.6726544197315301E-2</v>
      </c>
      <c r="I19" s="1">
        <v>0.457013395687764</v>
      </c>
      <c r="J19" s="1">
        <v>0.42001702540855101</v>
      </c>
      <c r="L19" s="5">
        <f t="shared" ref="L19:L37" si="0">D19-1/$R$1*$N$7/$N$6*C19</f>
        <v>9.4071618010757099E-2</v>
      </c>
      <c r="M19" s="5">
        <f t="shared" ref="M19:M37" si="1">L19/G19</f>
        <v>2.6731269573509651E-2</v>
      </c>
      <c r="O19" s="1">
        <f ca="1">C19-Summary!B$5</f>
        <v>-6.5421786372362053E-5</v>
      </c>
      <c r="P19" s="1">
        <f ca="1">D19-Summary!C$5</f>
        <v>9.4060982816481592E-2</v>
      </c>
      <c r="Q19" s="1">
        <f ca="1">E19-Summary!D$5</f>
        <v>1.6082561675403604</v>
      </c>
      <c r="R19" s="1">
        <f ca="1">F19-Summary!E$5</f>
        <v>1.4780648292205703</v>
      </c>
      <c r="S19" s="1">
        <f ca="1">G19-Summary!F$5</f>
        <v>3.519051215275264</v>
      </c>
      <c r="T19" s="1">
        <f t="shared" ref="T19:T37" ca="1" si="2">P19/S19</f>
        <v>2.6729074702916491E-2</v>
      </c>
      <c r="U19" s="1">
        <f t="shared" ref="U19:U37" ca="1" si="3">Q19/S19</f>
        <v>0.45701414078867303</v>
      </c>
      <c r="V19" s="1">
        <f t="shared" ref="V19:V37" ca="1" si="4">R19/S19</f>
        <v>0.42001799314675631</v>
      </c>
      <c r="X19" s="5">
        <f t="shared" ref="X19:X36" ca="1" si="5">P19-1/$R$1*$N$7/$N$6*O19</f>
        <v>9.4076183258053753E-2</v>
      </c>
      <c r="Y19" s="5">
        <f t="shared" ref="Y19:Y36" ca="1" si="6">X19/S19</f>
        <v>2.6733394174456485E-2</v>
      </c>
    </row>
    <row r="20" spans="1:25" x14ac:dyDescent="0.25">
      <c r="A20">
        <v>3</v>
      </c>
      <c r="B20">
        <v>1755254546.27</v>
      </c>
      <c r="C20" s="1">
        <v>4.9096859721913003E-5</v>
      </c>
      <c r="D20" s="1">
        <v>9.3774714008159399E-2</v>
      </c>
      <c r="E20" s="1">
        <v>1.60440936119322</v>
      </c>
      <c r="F20" s="1">
        <v>1.4751077976397</v>
      </c>
      <c r="G20" s="1">
        <v>3.5120412446513898</v>
      </c>
      <c r="H20" s="1">
        <v>2.6700914788791798E-2</v>
      </c>
      <c r="I20" s="1">
        <v>0.456831013484432</v>
      </c>
      <c r="J20" s="1">
        <v>0.42001437195141</v>
      </c>
      <c r="L20" s="5">
        <f t="shared" si="0"/>
        <v>9.3763306585816455E-2</v>
      </c>
      <c r="M20" s="5">
        <f t="shared" si="1"/>
        <v>2.6697666699846384E-2</v>
      </c>
      <c r="O20" s="1">
        <f ca="1">C20-Summary!B$5</f>
        <v>5.5246819269178553E-5</v>
      </c>
      <c r="P20" s="1">
        <f ca="1">D20-Summary!C$5</f>
        <v>9.378070816936919E-2</v>
      </c>
      <c r="Q20" s="1">
        <f ca="1">E20-Summary!D$5</f>
        <v>1.6043622094051704</v>
      </c>
      <c r="R20" s="1">
        <f ca="1">F20-Summary!E$5</f>
        <v>1.4750654586394503</v>
      </c>
      <c r="S20" s="1">
        <f ca="1">G20-Summary!F$5</f>
        <v>3.5119323335411536</v>
      </c>
      <c r="T20" s="1">
        <f t="shared" ca="1" si="2"/>
        <v>2.6703449629055971E-2</v>
      </c>
      <c r="U20" s="1">
        <f t="shared" ca="1" si="3"/>
        <v>0.4568317544397158</v>
      </c>
      <c r="V20" s="1">
        <f t="shared" ca="1" si="4"/>
        <v>0.42001534156898501</v>
      </c>
      <c r="X20" s="5">
        <f t="shared" ca="1" si="5"/>
        <v>9.3767871833113109E-2</v>
      </c>
      <c r="Y20" s="5">
        <f t="shared" ca="1" si="6"/>
        <v>2.669979456539387E-2</v>
      </c>
    </row>
    <row r="21" spans="1:25" x14ac:dyDescent="0.25">
      <c r="A21">
        <v>4</v>
      </c>
      <c r="B21">
        <v>1755254553.27</v>
      </c>
      <c r="C21" s="1">
        <v>2.8112132216774897E-4</v>
      </c>
      <c r="D21" s="1">
        <v>9.3837207670327896E-2</v>
      </c>
      <c r="E21" s="1">
        <v>1.60767124956291</v>
      </c>
      <c r="F21" s="1">
        <v>1.47818785951382</v>
      </c>
      <c r="G21" s="1">
        <v>3.5189313852565198</v>
      </c>
      <c r="H21" s="1">
        <v>2.6666393116809E-2</v>
      </c>
      <c r="I21" s="1">
        <v>0.456863483129754</v>
      </c>
      <c r="J21" s="1">
        <v>0.42006725840324</v>
      </c>
      <c r="L21" s="5">
        <f t="shared" si="0"/>
        <v>9.3771890465322527E-2</v>
      </c>
      <c r="M21" s="5">
        <f t="shared" si="1"/>
        <v>2.6647831457642029E-2</v>
      </c>
      <c r="O21" s="1">
        <f ca="1">C21-Summary!B$5</f>
        <v>2.8727128171501451E-4</v>
      </c>
      <c r="P21" s="1">
        <f ca="1">D21-Summary!C$5</f>
        <v>9.3843201831537687E-2</v>
      </c>
      <c r="Q21" s="1">
        <f ca="1">E21-Summary!D$5</f>
        <v>1.6076240977748604</v>
      </c>
      <c r="R21" s="1">
        <f ca="1">F21-Summary!E$5</f>
        <v>1.4781455205135703</v>
      </c>
      <c r="S21" s="1">
        <f ca="1">G21-Summary!F$5</f>
        <v>3.5188224741462837</v>
      </c>
      <c r="T21" s="1">
        <f t="shared" ca="1" si="2"/>
        <v>2.6668921925169124E-2</v>
      </c>
      <c r="U21" s="1">
        <f t="shared" ca="1" si="3"/>
        <v>0.45686422363915724</v>
      </c>
      <c r="V21" s="1">
        <f t="shared" ca="1" si="4"/>
        <v>0.42006822775911407</v>
      </c>
      <c r="X21" s="5">
        <f t="shared" ca="1" si="5"/>
        <v>9.3776455712619194E-2</v>
      </c>
      <c r="Y21" s="5">
        <f t="shared" ca="1" si="6"/>
        <v>2.6649953614204618E-2</v>
      </c>
    </row>
    <row r="22" spans="1:25" x14ac:dyDescent="0.25">
      <c r="A22">
        <v>5</v>
      </c>
      <c r="B22">
        <v>1755254559.2709999</v>
      </c>
      <c r="C22" s="1">
        <v>3.4568620430461299E-4</v>
      </c>
      <c r="D22" s="1">
        <v>9.3271973319940901E-2</v>
      </c>
      <c r="E22" s="1">
        <v>1.5971309750951801</v>
      </c>
      <c r="F22" s="1">
        <v>1.4681600292175501</v>
      </c>
      <c r="G22" s="1">
        <v>3.4953066999412199</v>
      </c>
      <c r="H22" s="1">
        <v>2.6684918185150699E-2</v>
      </c>
      <c r="I22" s="1">
        <v>0.45693586062763403</v>
      </c>
      <c r="J22" s="1">
        <v>0.42003754040875402</v>
      </c>
      <c r="L22" s="5">
        <f t="shared" si="0"/>
        <v>9.3191654770995627E-2</v>
      </c>
      <c r="M22" s="5">
        <f t="shared" si="1"/>
        <v>2.6661939214822784E-2</v>
      </c>
      <c r="O22" s="1">
        <f ca="1">C22-Summary!B$5</f>
        <v>3.5183616385187853E-4</v>
      </c>
      <c r="P22" s="1">
        <f ca="1">D22-Summary!C$5</f>
        <v>9.3277967481150692E-2</v>
      </c>
      <c r="Q22" s="1">
        <f ca="1">E22-Summary!D$5</f>
        <v>1.5970838233071305</v>
      </c>
      <c r="R22" s="1">
        <f ca="1">F22-Summary!E$5</f>
        <v>1.4681176902173003</v>
      </c>
      <c r="S22" s="1">
        <f ca="1">G22-Summary!F$5</f>
        <v>3.4951977888309838</v>
      </c>
      <c r="T22" s="1">
        <f t="shared" ca="1" si="2"/>
        <v>2.6687464663437192E-2</v>
      </c>
      <c r="U22" s="1">
        <f t="shared" ca="1" si="3"/>
        <v>0.45693660839757422</v>
      </c>
      <c r="V22" s="1">
        <f t="shared" ca="1" si="4"/>
        <v>0.42003851539066467</v>
      </c>
      <c r="X22" s="5">
        <f t="shared" ca="1" si="5"/>
        <v>9.3196220018292281E-2</v>
      </c>
      <c r="Y22" s="5">
        <f t="shared" ca="1" si="6"/>
        <v>2.6664076155032995E-2</v>
      </c>
    </row>
    <row r="23" spans="1:25" x14ac:dyDescent="0.25">
      <c r="A23">
        <v>6</v>
      </c>
      <c r="B23">
        <v>1755254565.2709999</v>
      </c>
      <c r="C23" s="1">
        <v>-3.60274863117242E-5</v>
      </c>
      <c r="D23" s="1">
        <v>9.3599947180329907E-2</v>
      </c>
      <c r="E23" s="1">
        <v>1.6014639347775801</v>
      </c>
      <c r="F23" s="1">
        <v>1.47242216642354</v>
      </c>
      <c r="G23" s="1">
        <v>3.50586600534207</v>
      </c>
      <c r="H23" s="1">
        <v>2.66980960018742E-2</v>
      </c>
      <c r="I23" s="1">
        <v>0.45679553420962199</v>
      </c>
      <c r="J23" s="1">
        <v>0.41998814677455898</v>
      </c>
      <c r="L23" s="5">
        <f t="shared" si="0"/>
        <v>9.3608317995788171E-2</v>
      </c>
      <c r="M23" s="5">
        <f t="shared" si="1"/>
        <v>2.6700483661712203E-2</v>
      </c>
      <c r="O23" s="1">
        <f ca="1">C23-Summary!B$5</f>
        <v>-2.987752676445865E-5</v>
      </c>
      <c r="P23" s="1">
        <f ca="1">D23-Summary!C$5</f>
        <v>9.3605941341539697E-2</v>
      </c>
      <c r="Q23" s="1">
        <f ca="1">E23-Summary!D$5</f>
        <v>1.6014167829895305</v>
      </c>
      <c r="R23" s="1">
        <f ca="1">F23-Summary!E$5</f>
        <v>1.4723798274232902</v>
      </c>
      <c r="S23" s="1">
        <f ca="1">G23-Summary!F$5</f>
        <v>3.5057570942318339</v>
      </c>
      <c r="T23" s="1">
        <f t="shared" ca="1" si="2"/>
        <v>2.6700635219580215E-2</v>
      </c>
      <c r="U23" s="1">
        <f t="shared" ca="1" si="3"/>
        <v>0.45679627536785344</v>
      </c>
      <c r="V23" s="1">
        <f t="shared" ca="1" si="4"/>
        <v>0.41998911728535249</v>
      </c>
      <c r="X23" s="5">
        <f t="shared" ca="1" si="5"/>
        <v>9.3612883243084838E-2</v>
      </c>
      <c r="Y23" s="5">
        <f t="shared" ca="1" si="6"/>
        <v>2.6702615362915461E-2</v>
      </c>
    </row>
    <row r="24" spans="1:25" x14ac:dyDescent="0.25">
      <c r="A24">
        <v>7</v>
      </c>
      <c r="B24">
        <v>1755254571.2739999</v>
      </c>
      <c r="C24" s="1">
        <v>-5.0058267862376398E-5</v>
      </c>
      <c r="D24" s="1">
        <v>9.3983692052000203E-2</v>
      </c>
      <c r="E24" s="1">
        <v>1.6115738314831001</v>
      </c>
      <c r="F24" s="1">
        <v>1.4816482960075501</v>
      </c>
      <c r="G24" s="1">
        <v>3.5287113420221199</v>
      </c>
      <c r="H24" s="1">
        <v>2.66339983474372E-2</v>
      </c>
      <c r="I24" s="1">
        <v>0.456703219753755</v>
      </c>
      <c r="J24" s="1">
        <v>0.41988367775032998</v>
      </c>
      <c r="L24" s="5">
        <f t="shared" si="0"/>
        <v>9.3995322852961749E-2</v>
      </c>
      <c r="M24" s="5">
        <f t="shared" si="1"/>
        <v>2.6637294395153884E-2</v>
      </c>
      <c r="O24" s="1">
        <f ca="1">C24-Summary!B$5</f>
        <v>-4.3908308315110849E-5</v>
      </c>
      <c r="P24" s="1">
        <f ca="1">D24-Summary!C$5</f>
        <v>9.3989686213209994E-2</v>
      </c>
      <c r="Q24" s="1">
        <f ca="1">E24-Summary!D$5</f>
        <v>1.6115266796950505</v>
      </c>
      <c r="R24" s="1">
        <f ca="1">F24-Summary!E$5</f>
        <v>1.4816059570073004</v>
      </c>
      <c r="S24" s="1">
        <f ca="1">G24-Summary!F$5</f>
        <v>3.5286024309118837</v>
      </c>
      <c r="T24" s="1">
        <f t="shared" ca="1" si="2"/>
        <v>2.6636519147021216E-2</v>
      </c>
      <c r="U24" s="1">
        <f t="shared" ca="1" si="3"/>
        <v>0.45670395326417934</v>
      </c>
      <c r="V24" s="1">
        <f t="shared" ca="1" si="4"/>
        <v>0.41988463875325688</v>
      </c>
      <c r="X24" s="5">
        <f t="shared" ca="1" si="5"/>
        <v>9.3999888100258416E-2</v>
      </c>
      <c r="Y24" s="5">
        <f t="shared" ca="1" si="6"/>
        <v>2.6639410344669056E-2</v>
      </c>
    </row>
    <row r="25" spans="1:25" x14ac:dyDescent="0.25">
      <c r="A25">
        <v>8</v>
      </c>
      <c r="B25">
        <v>1755254577.273</v>
      </c>
      <c r="C25" s="1">
        <v>1.2580859657258101E-4</v>
      </c>
      <c r="D25" s="1">
        <v>9.2855323901218506E-2</v>
      </c>
      <c r="E25" s="1">
        <v>1.5870220422354999</v>
      </c>
      <c r="F25" s="1">
        <v>1.4586419843309899</v>
      </c>
      <c r="G25" s="1">
        <v>3.4733216699117402</v>
      </c>
      <c r="H25" s="1">
        <v>2.6733868246524298E-2</v>
      </c>
      <c r="I25" s="1">
        <v>0.45691766932598299</v>
      </c>
      <c r="J25" s="1">
        <v>0.41995591625352102</v>
      </c>
      <c r="L25" s="5">
        <f t="shared" si="0"/>
        <v>9.2826092870891802E-2</v>
      </c>
      <c r="M25" s="5">
        <f t="shared" si="1"/>
        <v>2.6725452374599841E-2</v>
      </c>
      <c r="O25" s="1">
        <f ca="1">C25-Summary!B$5</f>
        <v>1.3195855611984657E-4</v>
      </c>
      <c r="P25" s="1">
        <f ca="1">D25-Summary!C$5</f>
        <v>9.2861318062428297E-2</v>
      </c>
      <c r="Q25" s="1">
        <f ca="1">E25-Summary!D$5</f>
        <v>1.5869748904474503</v>
      </c>
      <c r="R25" s="1">
        <f ca="1">F25-Summary!E$5</f>
        <v>1.4585996453307402</v>
      </c>
      <c r="S25" s="1">
        <f ca="1">G25-Summary!F$5</f>
        <v>3.473212758801504</v>
      </c>
      <c r="T25" s="1">
        <f t="shared" ca="1" si="2"/>
        <v>2.6736432378669427E-2</v>
      </c>
      <c r="U25" s="1">
        <f t="shared" ca="1" si="3"/>
        <v>0.4569184212587844</v>
      </c>
      <c r="V25" s="1">
        <f t="shared" ca="1" si="4"/>
        <v>0.4199568948474256</v>
      </c>
      <c r="X25" s="5">
        <f t="shared" ca="1" si="5"/>
        <v>9.2830658118188455E-2</v>
      </c>
      <c r="Y25" s="5">
        <f t="shared" ca="1" si="6"/>
        <v>2.6727604833002336E-2</v>
      </c>
    </row>
    <row r="26" spans="1:25" x14ac:dyDescent="0.25">
      <c r="A26">
        <v>9</v>
      </c>
      <c r="B26">
        <v>1755254583.2709999</v>
      </c>
      <c r="C26" s="1">
        <v>1.13646582493768E-4</v>
      </c>
      <c r="D26" s="1">
        <v>9.3404712059978204E-2</v>
      </c>
      <c r="E26" s="1">
        <v>1.6007090314302901</v>
      </c>
      <c r="F26" s="1">
        <v>1.4711883421210199</v>
      </c>
      <c r="G26" s="1">
        <v>3.50439963071755</v>
      </c>
      <c r="H26" s="1">
        <v>2.66535560731276E-2</v>
      </c>
      <c r="I26" s="1">
        <v>0.45677125901949001</v>
      </c>
      <c r="J26" s="1">
        <v>0.41981180719956401</v>
      </c>
      <c r="L26" s="5">
        <f t="shared" si="0"/>
        <v>9.3378306815901854E-2</v>
      </c>
      <c r="M26" s="5">
        <f t="shared" si="1"/>
        <v>2.6646021189307683E-2</v>
      </c>
      <c r="O26" s="1">
        <f ca="1">C26-Summary!B$5</f>
        <v>1.1979654204103355E-4</v>
      </c>
      <c r="P26" s="1">
        <f ca="1">D26-Summary!C$5</f>
        <v>9.3410706221187995E-2</v>
      </c>
      <c r="Q26" s="1">
        <f ca="1">E26-Summary!D$5</f>
        <v>1.6006618796422405</v>
      </c>
      <c r="R26" s="1">
        <f ca="1">F26-Summary!E$5</f>
        <v>1.4711460031207702</v>
      </c>
      <c r="S26" s="1">
        <f ca="1">G26-Summary!F$5</f>
        <v>3.5042907196073139</v>
      </c>
      <c r="T26" s="1">
        <f t="shared" ca="1" si="2"/>
        <v>2.6656094969099903E-2</v>
      </c>
      <c r="U26" s="1">
        <f t="shared" ca="1" si="3"/>
        <v>0.45677199973340354</v>
      </c>
      <c r="V26" s="1">
        <f t="shared" ca="1" si="4"/>
        <v>0.41981277263594863</v>
      </c>
      <c r="X26" s="5">
        <f t="shared" ca="1" si="5"/>
        <v>9.3382872063198522E-2</v>
      </c>
      <c r="Y26" s="5">
        <f t="shared" ca="1" si="6"/>
        <v>2.6648152089865103E-2</v>
      </c>
    </row>
    <row r="27" spans="1:25" x14ac:dyDescent="0.25">
      <c r="A27">
        <v>10</v>
      </c>
      <c r="B27">
        <v>1755254589.2690001</v>
      </c>
      <c r="C27" s="1">
        <v>-4.8194793041392902E-7</v>
      </c>
      <c r="D27" s="1">
        <v>9.2801669371408005E-2</v>
      </c>
      <c r="E27" s="1">
        <v>1.5895694102639499</v>
      </c>
      <c r="F27" s="1">
        <v>1.46187815565671</v>
      </c>
      <c r="G27" s="1">
        <v>3.4792718320490099</v>
      </c>
      <c r="H27" s="1">
        <v>2.6672727470321001E-2</v>
      </c>
      <c r="I27" s="1">
        <v>0.45686841586270299</v>
      </c>
      <c r="J27" s="1">
        <v>0.42016784724629602</v>
      </c>
      <c r="L27" s="5">
        <f t="shared" si="0"/>
        <v>9.280178134972232E-2</v>
      </c>
      <c r="M27" s="5">
        <f t="shared" si="1"/>
        <v>2.6672759654731999E-2</v>
      </c>
      <c r="O27" s="1">
        <f ca="1">C27-Summary!B$5</f>
        <v>5.66801161685162E-6</v>
      </c>
      <c r="P27" s="1">
        <f ca="1">D27-Summary!C$5</f>
        <v>9.2807663532617796E-2</v>
      </c>
      <c r="Q27" s="1">
        <f ca="1">E27-Summary!D$5</f>
        <v>1.5895222584759003</v>
      </c>
      <c r="R27" s="1">
        <f ca="1">F27-Summary!E$5</f>
        <v>1.4618358166564602</v>
      </c>
      <c r="S27" s="1">
        <f ca="1">G27-Summary!F$5</f>
        <v>3.4791629209387738</v>
      </c>
      <c r="T27" s="1">
        <f t="shared" ca="1" si="2"/>
        <v>2.6675285303275117E-2</v>
      </c>
      <c r="U27" s="1">
        <f t="shared" ca="1" si="3"/>
        <v>0.45686916496770535</v>
      </c>
      <c r="V27" s="1">
        <f t="shared" ca="1" si="4"/>
        <v>0.42016883080083434</v>
      </c>
      <c r="X27" s="5">
        <f t="shared" ca="1" si="5"/>
        <v>9.2806346597018974E-2</v>
      </c>
      <c r="Y27" s="5">
        <f t="shared" ca="1" si="6"/>
        <v>2.6674906782455956E-2</v>
      </c>
    </row>
    <row r="28" spans="1:25" x14ac:dyDescent="0.25">
      <c r="A28">
        <v>11</v>
      </c>
      <c r="B28">
        <v>1755254595.27</v>
      </c>
      <c r="C28" s="1">
        <v>-1.4172113751835801E-4</v>
      </c>
      <c r="D28" s="1">
        <v>9.3302228438760904E-2</v>
      </c>
      <c r="E28" s="1">
        <v>1.59925330379423</v>
      </c>
      <c r="F28" s="1">
        <v>1.4698095380242799</v>
      </c>
      <c r="G28" s="1">
        <v>3.50015967685981</v>
      </c>
      <c r="H28" s="1">
        <v>2.6656563429262599E-2</v>
      </c>
      <c r="I28" s="1">
        <v>0.45690867030072602</v>
      </c>
      <c r="J28" s="1">
        <v>0.41992642442613698</v>
      </c>
      <c r="L28" s="5">
        <f t="shared" si="0"/>
        <v>9.3335156672455524E-2</v>
      </c>
      <c r="M28" s="5">
        <f t="shared" si="1"/>
        <v>2.6665971066837654E-2</v>
      </c>
      <c r="O28" s="1">
        <f ca="1">C28-Summary!B$5</f>
        <v>-1.3557117797109247E-4</v>
      </c>
      <c r="P28" s="1">
        <f ca="1">D28-Summary!C$5</f>
        <v>9.3308222599970694E-2</v>
      </c>
      <c r="Q28" s="1">
        <f ca="1">E28-Summary!D$5</f>
        <v>1.5992061520061804</v>
      </c>
      <c r="R28" s="1">
        <f ca="1">F28-Summary!E$5</f>
        <v>1.4697671990240302</v>
      </c>
      <c r="S28" s="1">
        <f ca="1">G28-Summary!F$5</f>
        <v>3.5000507657495739</v>
      </c>
      <c r="T28" s="1">
        <f t="shared" ca="1" si="2"/>
        <v>2.66591054944278E-2</v>
      </c>
      <c r="U28" s="1">
        <f t="shared" ca="1" si="3"/>
        <v>0.45690941618776582</v>
      </c>
      <c r="V28" s="1">
        <f t="shared" ca="1" si="4"/>
        <v>0.41992739459859335</v>
      </c>
      <c r="X28" s="5">
        <f t="shared" ca="1" si="5"/>
        <v>9.3339721919752178E-2</v>
      </c>
      <c r="Y28" s="5">
        <f t="shared" ca="1" si="6"/>
        <v>2.6668105169543866E-2</v>
      </c>
    </row>
    <row r="29" spans="1:25" x14ac:dyDescent="0.25">
      <c r="A29">
        <v>12</v>
      </c>
      <c r="B29">
        <v>1755254601.2720001</v>
      </c>
      <c r="C29" s="1">
        <v>1.35164093883962E-4</v>
      </c>
      <c r="D29" s="1">
        <v>9.2568548527995995E-2</v>
      </c>
      <c r="E29" s="1">
        <v>1.5860546810630201</v>
      </c>
      <c r="F29" s="1">
        <v>1.45846210299808</v>
      </c>
      <c r="G29" s="1">
        <v>3.4725343437073799</v>
      </c>
      <c r="H29" s="1">
        <v>2.6657345720925801E-2</v>
      </c>
      <c r="I29" s="1">
        <v>0.45674269109451099</v>
      </c>
      <c r="J29" s="1">
        <v>0.41999933150869501</v>
      </c>
      <c r="L29" s="5">
        <f t="shared" si="0"/>
        <v>9.2537143792270127E-2</v>
      </c>
      <c r="M29" s="5">
        <f t="shared" si="1"/>
        <v>2.6648301969988509E-2</v>
      </c>
      <c r="O29" s="1">
        <f ca="1">C29-Summary!B$5</f>
        <v>1.4131405343122756E-4</v>
      </c>
      <c r="P29" s="1">
        <f ca="1">D29-Summary!C$5</f>
        <v>9.2574542689205785E-2</v>
      </c>
      <c r="Q29" s="1">
        <f ca="1">E29-Summary!D$5</f>
        <v>1.5860075292749705</v>
      </c>
      <c r="R29" s="1">
        <f ca="1">F29-Summary!E$5</f>
        <v>1.4584197639978302</v>
      </c>
      <c r="S29" s="1">
        <f ca="1">G29-Summary!F$5</f>
        <v>3.4724254325971438</v>
      </c>
      <c r="T29" s="1">
        <f t="shared" ca="1" si="2"/>
        <v>2.665990803435804E-2</v>
      </c>
      <c r="U29" s="1">
        <f t="shared" ca="1" si="3"/>
        <v>0.45674343770968817</v>
      </c>
      <c r="V29" s="1">
        <f t="shared" ca="1" si="4"/>
        <v>0.42000031168618329</v>
      </c>
      <c r="X29" s="5">
        <f t="shared" ca="1" si="5"/>
        <v>9.2541709039566794E-2</v>
      </c>
      <c r="Y29" s="5">
        <f t="shared" ca="1" si="6"/>
        <v>2.6650452496643461E-2</v>
      </c>
    </row>
    <row r="30" spans="1:25" x14ac:dyDescent="0.25">
      <c r="A30">
        <v>13</v>
      </c>
      <c r="B30">
        <v>1755254607.273</v>
      </c>
      <c r="C30" s="1">
        <v>-6.09448637727618E-6</v>
      </c>
      <c r="D30" s="1">
        <v>9.2358882413620003E-2</v>
      </c>
      <c r="E30" s="1">
        <v>1.58470364058822</v>
      </c>
      <c r="F30" s="1">
        <v>1.45689466204401</v>
      </c>
      <c r="G30" s="1">
        <v>3.4685152142815001</v>
      </c>
      <c r="H30" s="1">
        <v>2.6627786446873601E-2</v>
      </c>
      <c r="I30" s="1">
        <v>0.45688242452080402</v>
      </c>
      <c r="J30" s="1">
        <v>0.42003409875363701</v>
      </c>
      <c r="L30" s="5">
        <f t="shared" si="0"/>
        <v>9.2360298438605368E-2</v>
      </c>
      <c r="M30" s="5">
        <f t="shared" si="1"/>
        <v>2.6628194697925728E-2</v>
      </c>
      <c r="O30" s="1">
        <f ca="1">C30-Summary!B$5</f>
        <v>5.5473169989369331E-8</v>
      </c>
      <c r="P30" s="1">
        <f ca="1">D30-Summary!C$5</f>
        <v>9.2364876574829793E-2</v>
      </c>
      <c r="Q30" s="1">
        <f ca="1">E30-Summary!D$5</f>
        <v>1.5846564888001704</v>
      </c>
      <c r="R30" s="1">
        <f ca="1">F30-Summary!E$5</f>
        <v>1.4568523230437602</v>
      </c>
      <c r="S30" s="1">
        <f ca="1">G30-Summary!F$5</f>
        <v>3.468406303171264</v>
      </c>
      <c r="T30" s="1">
        <f t="shared" ca="1" si="2"/>
        <v>2.6630350801282399E-2</v>
      </c>
      <c r="U30" s="1">
        <f t="shared" ca="1" si="3"/>
        <v>0.45688317638890036</v>
      </c>
      <c r="V30" s="1">
        <f t="shared" ca="1" si="4"/>
        <v>0.420035081158663</v>
      </c>
      <c r="X30" s="5">
        <f t="shared" ca="1" si="5"/>
        <v>9.2364863685902021E-2</v>
      </c>
      <c r="Y30" s="5">
        <f t="shared" ca="1" si="6"/>
        <v>2.6630347085187269E-2</v>
      </c>
    </row>
    <row r="31" spans="1:25" x14ac:dyDescent="0.25">
      <c r="A31">
        <v>14</v>
      </c>
      <c r="B31">
        <v>1755254613.273</v>
      </c>
      <c r="C31" s="1">
        <v>2.2903972114093501E-5</v>
      </c>
      <c r="D31" s="1">
        <v>9.1741834280002696E-2</v>
      </c>
      <c r="E31" s="1">
        <v>1.56805054482768</v>
      </c>
      <c r="F31" s="1">
        <v>1.4421764059018101</v>
      </c>
      <c r="G31" s="1">
        <v>3.43359034655714</v>
      </c>
      <c r="H31" s="1">
        <v>2.6718922474835101E-2</v>
      </c>
      <c r="I31" s="1">
        <v>0.45667956470111898</v>
      </c>
      <c r="J31" s="1">
        <v>0.42001993841457502</v>
      </c>
      <c r="L31" s="5">
        <f t="shared" si="0"/>
        <v>9.1736512650784113E-2</v>
      </c>
      <c r="M31" s="5">
        <f t="shared" si="1"/>
        <v>2.6717372601763132E-2</v>
      </c>
      <c r="O31" s="1">
        <f ca="1">C31-Summary!B$5</f>
        <v>2.9053931661359051E-5</v>
      </c>
      <c r="P31" s="1">
        <f ca="1">D31-Summary!C$5</f>
        <v>9.1747828441212487E-2</v>
      </c>
      <c r="Q31" s="1">
        <f ca="1">E31-Summary!D$5</f>
        <v>1.5680033930396304</v>
      </c>
      <c r="R31" s="1">
        <f ca="1">F31-Summary!E$5</f>
        <v>1.4421340669015603</v>
      </c>
      <c r="S31" s="1">
        <f ca="1">G31-Summary!F$5</f>
        <v>3.4334814354469039</v>
      </c>
      <c r="T31" s="1">
        <f t="shared" ca="1" si="2"/>
        <v>2.672151580434293E-2</v>
      </c>
      <c r="U31" s="1">
        <f t="shared" ca="1" si="3"/>
        <v>0.45668031778233226</v>
      </c>
      <c r="V31" s="1">
        <f t="shared" ca="1" si="4"/>
        <v>0.42002093036330962</v>
      </c>
      <c r="X31" s="5">
        <f t="shared" ca="1" si="5"/>
        <v>9.1741077898080781E-2</v>
      </c>
      <c r="Y31" s="5">
        <f t="shared" ca="1" si="6"/>
        <v>2.6719549711542188E-2</v>
      </c>
    </row>
    <row r="32" spans="1:25" x14ac:dyDescent="0.25">
      <c r="A32">
        <v>15</v>
      </c>
      <c r="B32">
        <v>1755254619.2739999</v>
      </c>
      <c r="C32" s="1">
        <v>-1.6510316123135199E-4</v>
      </c>
      <c r="D32" s="1">
        <v>9.36058048058835E-2</v>
      </c>
      <c r="E32" s="1">
        <v>1.59989614810251</v>
      </c>
      <c r="F32" s="1">
        <v>1.4715393671978401</v>
      </c>
      <c r="G32" s="1">
        <v>3.50271649335739</v>
      </c>
      <c r="H32" s="1">
        <v>2.67237742430479E-2</v>
      </c>
      <c r="I32" s="1">
        <v>0.45675867605516501</v>
      </c>
      <c r="J32" s="1">
        <v>0.42011375170913601</v>
      </c>
      <c r="L32" s="5">
        <f t="shared" si="0"/>
        <v>9.3644165741816873E-2</v>
      </c>
      <c r="M32" s="5">
        <f t="shared" si="1"/>
        <v>2.6734726010342325E-2</v>
      </c>
      <c r="O32" s="1">
        <f ca="1">C32-Summary!B$5</f>
        <v>-1.5895320168408646E-4</v>
      </c>
      <c r="P32" s="1">
        <f ca="1">D32-Summary!C$5</f>
        <v>9.361179896709329E-2</v>
      </c>
      <c r="Q32" s="1">
        <f ca="1">E32-Summary!D$5</f>
        <v>1.5998489963144604</v>
      </c>
      <c r="R32" s="1">
        <f ca="1">F32-Summary!E$5</f>
        <v>1.4714970281975903</v>
      </c>
      <c r="S32" s="1">
        <f ca="1">G32-Summary!F$5</f>
        <v>3.5026075822471539</v>
      </c>
      <c r="T32" s="1">
        <f t="shared" ca="1" si="2"/>
        <v>2.6726316542441543E-2</v>
      </c>
      <c r="U32" s="1">
        <f t="shared" ca="1" si="3"/>
        <v>0.45675941673376147</v>
      </c>
      <c r="V32" s="1">
        <f t="shared" ca="1" si="4"/>
        <v>0.42011472699820057</v>
      </c>
      <c r="X32" s="5">
        <f t="shared" ca="1" si="5"/>
        <v>9.3648730989113527E-2</v>
      </c>
      <c r="Y32" s="5">
        <f t="shared" ca="1" si="6"/>
        <v>2.6736860693093025E-2</v>
      </c>
    </row>
    <row r="33" spans="1:25" x14ac:dyDescent="0.25">
      <c r="A33">
        <v>16</v>
      </c>
      <c r="B33">
        <v>1755254626.273</v>
      </c>
      <c r="C33" s="1">
        <v>1.66037863498863E-4</v>
      </c>
      <c r="D33" s="1">
        <v>9.2561721516664003E-2</v>
      </c>
      <c r="E33" s="1">
        <v>1.5827378234692699</v>
      </c>
      <c r="F33" s="1">
        <v>1.45513116291352</v>
      </c>
      <c r="G33" s="1">
        <v>3.4656847946075802</v>
      </c>
      <c r="H33" s="1">
        <v>2.67080611776018E-2</v>
      </c>
      <c r="I33" s="1">
        <v>0.45668833643842099</v>
      </c>
      <c r="J33" s="1">
        <v>0.419868294190407</v>
      </c>
      <c r="L33" s="5">
        <f t="shared" si="0"/>
        <v>9.252314340709486E-2</v>
      </c>
      <c r="M33" s="5">
        <f t="shared" si="1"/>
        <v>2.6696929723977181E-2</v>
      </c>
      <c r="O33" s="1">
        <f ca="1">C33-Summary!B$5</f>
        <v>1.7218782304612856E-4</v>
      </c>
      <c r="P33" s="1">
        <f ca="1">D33-Summary!C$5</f>
        <v>9.2567715677873794E-2</v>
      </c>
      <c r="Q33" s="1">
        <f ca="1">E33-Summary!D$5</f>
        <v>1.5826906716812204</v>
      </c>
      <c r="R33" s="1">
        <f ca="1">F33-Summary!E$5</f>
        <v>1.4550888239132702</v>
      </c>
      <c r="S33" s="1">
        <f ca="1">G33-Summary!F$5</f>
        <v>3.465575883497344</v>
      </c>
      <c r="T33" s="1">
        <f t="shared" ca="1" si="2"/>
        <v>2.6710630149139176E-2</v>
      </c>
      <c r="U33" s="1">
        <f t="shared" ca="1" si="3"/>
        <v>0.45668908282106968</v>
      </c>
      <c r="V33" s="1">
        <f t="shared" ca="1" si="4"/>
        <v>0.41986927218712145</v>
      </c>
      <c r="X33" s="5">
        <f t="shared" ca="1" si="5"/>
        <v>9.2527708654391527E-2</v>
      </c>
      <c r="Y33" s="5">
        <f t="shared" ca="1" si="6"/>
        <v>2.6699086029250536E-2</v>
      </c>
    </row>
    <row r="34" spans="1:25" x14ac:dyDescent="0.25">
      <c r="A34">
        <v>17</v>
      </c>
      <c r="B34">
        <v>1755254632.2720001</v>
      </c>
      <c r="C34" s="1">
        <v>1.8226743822999801E-5</v>
      </c>
      <c r="D34" s="1">
        <v>9.3594089588096799E-2</v>
      </c>
      <c r="E34" s="1">
        <v>1.6028132534944299</v>
      </c>
      <c r="F34" s="1">
        <v>1.4731477782493301</v>
      </c>
      <c r="G34" s="1">
        <v>3.5090400761868898</v>
      </c>
      <c r="H34" s="1">
        <v>2.66722771914879E-2</v>
      </c>
      <c r="I34" s="1">
        <v>0.456766870339119</v>
      </c>
      <c r="J34" s="1">
        <v>0.41981503381692198</v>
      </c>
      <c r="L34" s="5">
        <f t="shared" si="0"/>
        <v>9.358985469067356E-2</v>
      </c>
      <c r="M34" s="5">
        <f t="shared" si="1"/>
        <v>2.6671070337952164E-2</v>
      </c>
      <c r="O34" s="1">
        <f ca="1">C34-Summary!B$5</f>
        <v>2.437670337026535E-5</v>
      </c>
      <c r="P34" s="1">
        <f ca="1">D34-Summary!C$5</f>
        <v>9.360008374930659E-2</v>
      </c>
      <c r="Q34" s="1">
        <f ca="1">E34-Summary!D$5</f>
        <v>1.6027661017063803</v>
      </c>
      <c r="R34" s="1">
        <f ca="1">F34-Summary!E$5</f>
        <v>1.4731054392490803</v>
      </c>
      <c r="S34" s="1">
        <f ca="1">G34-Summary!F$5</f>
        <v>3.5089311650766537</v>
      </c>
      <c r="T34" s="1">
        <f t="shared" ca="1" si="2"/>
        <v>2.6674813310925086E-2</v>
      </c>
      <c r="U34" s="1">
        <f t="shared" ca="1" si="3"/>
        <v>0.45676760993724635</v>
      </c>
      <c r="V34" s="1">
        <f t="shared" ca="1" si="4"/>
        <v>0.41981599807669634</v>
      </c>
      <c r="X34" s="5">
        <f t="shared" ca="1" si="5"/>
        <v>9.3594419937970214E-2</v>
      </c>
      <c r="Y34" s="5">
        <f t="shared" ca="1" si="6"/>
        <v>2.667319919794597E-2</v>
      </c>
    </row>
    <row r="35" spans="1:25" x14ac:dyDescent="0.25">
      <c r="A35">
        <v>18</v>
      </c>
      <c r="B35">
        <v>1755254638.273</v>
      </c>
      <c r="C35" s="1">
        <v>3.8806713922461703E-5</v>
      </c>
      <c r="D35" s="1">
        <v>9.32407431620631E-2</v>
      </c>
      <c r="E35" s="1">
        <v>1.59929615294984</v>
      </c>
      <c r="F35" s="1">
        <v>1.47021765409761</v>
      </c>
      <c r="G35" s="1">
        <v>3.50125179629917</v>
      </c>
      <c r="H35" s="1">
        <v>2.66306877045E-2</v>
      </c>
      <c r="I35" s="1">
        <v>0.45677838841533902</v>
      </c>
      <c r="J35" s="1">
        <v>0.41991200280186503</v>
      </c>
      <c r="L35" s="5">
        <f t="shared" si="0"/>
        <v>9.3231726606259668E-2</v>
      </c>
      <c r="M35" s="5">
        <f t="shared" si="1"/>
        <v>2.6628112466748545E-2</v>
      </c>
      <c r="O35" s="1">
        <f ca="1">C35-Summary!B$5</f>
        <v>4.4956673469727253E-5</v>
      </c>
      <c r="P35" s="1">
        <f ca="1">D35-Summary!C$5</f>
        <v>9.3246737323272891E-2</v>
      </c>
      <c r="Q35" s="1">
        <f ca="1">E35-Summary!D$5</f>
        <v>1.5992490011617904</v>
      </c>
      <c r="R35" s="1">
        <f ca="1">F35-Summary!E$5</f>
        <v>1.4701753150973602</v>
      </c>
      <c r="S35" s="1">
        <f ca="1">G35-Summary!F$5</f>
        <v>3.5011428851889339</v>
      </c>
      <c r="T35" s="1">
        <f t="shared" ca="1" si="2"/>
        <v>2.6633228171789102E-2</v>
      </c>
      <c r="U35" s="1">
        <f t="shared" ca="1" si="3"/>
        <v>0.45677913001699422</v>
      </c>
      <c r="V35" s="1">
        <f t="shared" ca="1" si="4"/>
        <v>0.41991297222307578</v>
      </c>
      <c r="X35" s="5">
        <f t="shared" ca="1" si="5"/>
        <v>9.3236291853556336E-2</v>
      </c>
      <c r="Y35" s="5">
        <f t="shared" ca="1" si="6"/>
        <v>2.6630244726080346E-2</v>
      </c>
    </row>
    <row r="36" spans="1:25" x14ac:dyDescent="0.25">
      <c r="A36">
        <v>19</v>
      </c>
      <c r="B36">
        <v>1755254644.2720001</v>
      </c>
      <c r="C36" s="1">
        <v>6.6871000343823905E-5</v>
      </c>
      <c r="D36" s="1">
        <v>9.33715257706349E-2</v>
      </c>
      <c r="E36" s="1">
        <v>1.60191359554733</v>
      </c>
      <c r="F36" s="1">
        <v>1.4725895882279401</v>
      </c>
      <c r="G36" s="1">
        <v>3.5066585401244601</v>
      </c>
      <c r="H36" s="1">
        <v>2.6626922667902699E-2</v>
      </c>
      <c r="I36" s="1">
        <v>0.45682052507184701</v>
      </c>
      <c r="J36" s="1">
        <v>0.41994096983725099</v>
      </c>
      <c r="L36" s="5">
        <f t="shared" si="0"/>
        <v>9.3355988611074428E-2</v>
      </c>
      <c r="M36" s="5">
        <f t="shared" si="1"/>
        <v>2.6622491908710619E-2</v>
      </c>
      <c r="O36" s="1">
        <f ca="1">C36-Summary!B$5</f>
        <v>7.3020959891089454E-5</v>
      </c>
      <c r="P36" s="1">
        <f ca="1">D36-Summary!C$5</f>
        <v>9.3377519931844691E-2</v>
      </c>
      <c r="Q36" s="1">
        <f ca="1">E36-Summary!D$5</f>
        <v>1.6018664437592804</v>
      </c>
      <c r="R36" s="1">
        <f ca="1">F36-Summary!E$5</f>
        <v>1.4725472492276903</v>
      </c>
      <c r="S36" s="1">
        <f ca="1">G36-Summary!F$5</f>
        <v>3.506549629014224</v>
      </c>
      <c r="T36" s="1">
        <f t="shared" ca="1" si="2"/>
        <v>2.6629459101109421E-2</v>
      </c>
      <c r="U36" s="1">
        <f t="shared" ca="1" si="3"/>
        <v>0.45682126683876534</v>
      </c>
      <c r="V36" s="1">
        <f t="shared" ca="1" si="4"/>
        <v>0.41994193866340884</v>
      </c>
      <c r="X36" s="5">
        <f t="shared" ca="1" si="5"/>
        <v>9.3360553858371081E-2</v>
      </c>
      <c r="Y36" s="5">
        <f t="shared" ca="1" si="6"/>
        <v>2.662462070574401E-2</v>
      </c>
    </row>
    <row r="37" spans="1:25" x14ac:dyDescent="0.25">
      <c r="A37">
        <v>20</v>
      </c>
      <c r="B37">
        <v>1755254650.27</v>
      </c>
      <c r="C37" s="1">
        <v>-5.0993646214614701E-5</v>
      </c>
      <c r="D37" s="1">
        <v>9.32563581225897E-2</v>
      </c>
      <c r="E37" s="1">
        <v>1.5990219359545399</v>
      </c>
      <c r="F37" s="1">
        <v>1.4701783134019499</v>
      </c>
      <c r="G37" s="1">
        <v>3.5026981470674499</v>
      </c>
      <c r="H37" s="1">
        <v>2.6624149214989099E-2</v>
      </c>
      <c r="I37" s="1">
        <v>0.45651148595070401</v>
      </c>
      <c r="J37" s="1">
        <v>0.41972737920132402</v>
      </c>
      <c r="L37" s="5">
        <f t="shared" si="0"/>
        <v>9.3268206254272096E-2</v>
      </c>
      <c r="M37" s="5">
        <f t="shared" si="1"/>
        <v>2.6627531787847224E-2</v>
      </c>
      <c r="O37" s="1">
        <f ca="1">C37-Summary!B$5</f>
        <v>-4.4843686667349152E-5</v>
      </c>
      <c r="P37" s="1">
        <f ca="1">D37-Summary!C$5</f>
        <v>9.3262352283799491E-2</v>
      </c>
      <c r="Q37" s="1">
        <f ca="1">E37-Summary!D$5</f>
        <v>1.5989747841664903</v>
      </c>
      <c r="R37" s="1">
        <f ca="1">F37-Summary!E$5</f>
        <v>1.4701359744017002</v>
      </c>
      <c r="S37" s="1">
        <f ca="1">G37-Summary!F$5</f>
        <v>3.5025892359572137</v>
      </c>
      <c r="T37" s="1">
        <f t="shared" ca="1" si="2"/>
        <v>2.6626688429912924E-2</v>
      </c>
      <c r="U37" s="1">
        <f t="shared" ca="1" si="3"/>
        <v>0.45651221894693872</v>
      </c>
      <c r="V37" s="1">
        <f t="shared" ca="1" si="4"/>
        <v>0.41972834248145302</v>
      </c>
      <c r="X37" s="5">
        <f ca="1">P37-1/$R$1*$N$7/$N$6*O37</f>
        <v>9.3272771501568749E-2</v>
      </c>
      <c r="Y37" s="5">
        <f ca="1">X37/S37</f>
        <v>2.662966314863309E-2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4.0358068654876403E-5</v>
      </c>
      <c r="D40" s="1">
        <v>9.3259703649311604E-2</v>
      </c>
      <c r="E40" s="1">
        <v>1.5970534638281699</v>
      </c>
      <c r="F40" s="1">
        <v>1.4682740209168501</v>
      </c>
      <c r="G40" s="1">
        <v>3.4960814504134099</v>
      </c>
      <c r="H40" s="1">
        <v>2.66755467881056E-2</v>
      </c>
      <c r="I40" s="1">
        <v>0.45681224779823598</v>
      </c>
      <c r="J40" s="1">
        <v>0.41997709150741502</v>
      </c>
      <c r="L40">
        <f>AVERAGE(L18:L37)</f>
        <v>9.3250326643598752E-2</v>
      </c>
      <c r="M40">
        <f t="shared" ref="M40:Y40" si="7">AVERAGE(M18:M37)</f>
        <v>2.6672855165556654E-2</v>
      </c>
      <c r="O40">
        <f t="shared" ca="1" si="7"/>
        <v>4.6508028202141817E-5</v>
      </c>
      <c r="P40">
        <f t="shared" ca="1" si="7"/>
        <v>9.3265697810521325E-2</v>
      </c>
      <c r="Q40">
        <f t="shared" ca="1" si="7"/>
        <v>1.5970063120401252</v>
      </c>
      <c r="R40">
        <f t="shared" ca="1" si="7"/>
        <v>1.4682316819166037</v>
      </c>
      <c r="S40">
        <f t="shared" ca="1" si="7"/>
        <v>3.4959725393031773</v>
      </c>
      <c r="T40">
        <f t="shared" ca="1" si="7"/>
        <v>2.6678092522384345E-2</v>
      </c>
      <c r="U40">
        <f t="shared" ca="1" si="7"/>
        <v>0.45681299157809663</v>
      </c>
      <c r="V40">
        <f t="shared" ca="1" si="7"/>
        <v>0.41997806443326907</v>
      </c>
      <c r="X40">
        <f t="shared" ca="1" si="7"/>
        <v>9.3254891890895419E-2</v>
      </c>
      <c r="Y40">
        <f t="shared" ca="1" si="7"/>
        <v>2.6674992066472177E-2</v>
      </c>
    </row>
    <row r="41" spans="1:25" x14ac:dyDescent="0.25">
      <c r="A41" t="s">
        <v>38</v>
      </c>
      <c r="B41" t="s">
        <v>42</v>
      </c>
      <c r="C41" s="1">
        <v>70.754830732354705</v>
      </c>
      <c r="D41" s="1">
        <v>0.14710844944245199</v>
      </c>
      <c r="E41" s="1">
        <v>0.15223524835340399</v>
      </c>
      <c r="F41" s="1">
        <v>0.150666140365948</v>
      </c>
      <c r="G41" s="1">
        <v>0.15074647740814401</v>
      </c>
      <c r="H41" s="1">
        <v>3.0485099841785799E-2</v>
      </c>
      <c r="I41" s="1">
        <v>5.8735628623083303E-3</v>
      </c>
      <c r="J41" s="1">
        <v>6.5806236301524804E-3</v>
      </c>
      <c r="L41">
        <f>STDEV(L18:L37)/SQRT(COUNT(L18:L37))/L40</f>
        <v>1.4854077927078141E-3</v>
      </c>
      <c r="M41">
        <f t="shared" ref="M41:Y41" si="8">STDEV(M18:M37)/SQRT(COUNT(M18:M37))/M40</f>
        <v>3.1272212550551725E-4</v>
      </c>
      <c r="O41">
        <f t="shared" ca="1" si="8"/>
        <v>0.61398610664578146</v>
      </c>
      <c r="P41">
        <f t="shared" ca="1" si="8"/>
        <v>1.4709899482213686E-3</v>
      </c>
      <c r="Q41">
        <f t="shared" ca="1" si="8"/>
        <v>1.5223974311595382E-3</v>
      </c>
      <c r="R41">
        <f t="shared" ca="1" si="8"/>
        <v>1.5067048508470985E-3</v>
      </c>
      <c r="S41">
        <f t="shared" ca="1" si="8"/>
        <v>1.5075117365962029E-3</v>
      </c>
      <c r="T41">
        <f t="shared" ca="1" si="8"/>
        <v>3.0486380242026478E-4</v>
      </c>
      <c r="U41">
        <f t="shared" ca="1" si="8"/>
        <v>5.8736772668645484E-5</v>
      </c>
      <c r="V41">
        <f t="shared" ca="1" si="8"/>
        <v>6.580825843216265E-5</v>
      </c>
      <c r="X41">
        <f t="shared" ca="1" si="8"/>
        <v>1.4853350753010063E-3</v>
      </c>
      <c r="Y41">
        <f t="shared" ca="1" si="8"/>
        <v>3.1272853312679712E-4</v>
      </c>
    </row>
    <row r="42" spans="1:25" x14ac:dyDescent="0.25">
      <c r="A42" t="s">
        <v>38</v>
      </c>
      <c r="B42" t="s">
        <v>41</v>
      </c>
      <c r="C42" s="1">
        <v>2.8555283163605299E-5</v>
      </c>
      <c r="D42" s="1">
        <v>1.37192903993128E-4</v>
      </c>
      <c r="E42" s="1">
        <v>2.4312783069954701E-3</v>
      </c>
      <c r="F42" s="1">
        <v>2.2121917973113498E-3</v>
      </c>
      <c r="G42" s="1">
        <v>5.27021963381778E-3</v>
      </c>
      <c r="H42" s="1">
        <v>8.1320670716962798E-6</v>
      </c>
      <c r="I42" s="1">
        <v>2.6831154537153102E-5</v>
      </c>
      <c r="J42" s="1">
        <v>2.7637111724964099E-5</v>
      </c>
    </row>
    <row r="43" spans="1:25" x14ac:dyDescent="0.25">
      <c r="A43" t="s">
        <v>38</v>
      </c>
      <c r="B43" t="s">
        <v>40</v>
      </c>
      <c r="C43" s="1">
        <v>316.42522250807201</v>
      </c>
      <c r="D43" s="1">
        <v>0.65788898603583101</v>
      </c>
      <c r="E43" s="1">
        <v>0.68081672777955005</v>
      </c>
      <c r="F43" s="1">
        <v>0.67379946353157205</v>
      </c>
      <c r="G43" s="1">
        <v>0.67415874170649304</v>
      </c>
      <c r="H43" s="1">
        <v>0.136333511094202</v>
      </c>
      <c r="I43" s="1">
        <v>2.6267371660479301E-2</v>
      </c>
      <c r="J43" s="1">
        <v>2.9429443542724702E-2</v>
      </c>
    </row>
    <row r="44" spans="1:25" x14ac:dyDescent="0.25">
      <c r="A44" t="s">
        <v>38</v>
      </c>
      <c r="B44" t="s">
        <v>39</v>
      </c>
      <c r="C44" s="1">
        <v>1.2770310854115299E-4</v>
      </c>
      <c r="D44" s="1">
        <v>6.1354531871847702E-4</v>
      </c>
      <c r="E44" s="1">
        <v>1.08730071333249E-2</v>
      </c>
      <c r="F44" s="1">
        <v>9.8932224761112408E-3</v>
      </c>
      <c r="G44" s="1">
        <v>2.35691387151412E-2</v>
      </c>
      <c r="H44" s="1">
        <v>3.6367709539801099E-5</v>
      </c>
      <c r="I44" s="1">
        <v>1.19992570919752E-4</v>
      </c>
      <c r="J44" s="1">
        <v>1.2359692103755201E-4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0B4F2-359C-4700-B691-D06C0A3564F7}">
  <dimension ref="A17:J45"/>
  <sheetViews>
    <sheetView workbookViewId="0"/>
  </sheetViews>
  <sheetFormatPr baseColWidth="10" defaultRowHeight="15" x14ac:dyDescent="0.25"/>
  <sheetData>
    <row r="17" spans="1:10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</row>
    <row r="18" spans="1:10" x14ac:dyDescent="0.25">
      <c r="A18">
        <v>1</v>
      </c>
      <c r="B18">
        <v>1755254179.2709999</v>
      </c>
      <c r="C18" s="1">
        <v>-2.52801360508421E-4</v>
      </c>
      <c r="D18" s="1">
        <v>-1.0421238229431E-5</v>
      </c>
      <c r="E18" s="1">
        <v>1.10665796950406E-4</v>
      </c>
      <c r="F18" s="1">
        <v>6.1852176055644798E-5</v>
      </c>
      <c r="G18" s="1">
        <v>2.84941578007521E-4</v>
      </c>
      <c r="H18" s="1">
        <v>-3.6573245302782602E-2</v>
      </c>
      <c r="I18" s="1">
        <v>0.38838065586723702</v>
      </c>
      <c r="J18" s="1">
        <v>0.21706967613554901</v>
      </c>
    </row>
    <row r="19" spans="1:10" x14ac:dyDescent="0.25">
      <c r="A19">
        <v>2</v>
      </c>
      <c r="B19">
        <v>1755254186.273</v>
      </c>
      <c r="C19" s="1">
        <v>-1.6676068559283501E-4</v>
      </c>
      <c r="D19" s="1">
        <v>3.0810130896594899E-5</v>
      </c>
      <c r="E19" s="1">
        <v>1.5080981598834701E-5</v>
      </c>
      <c r="F19" s="1">
        <v>-4.75538298241324E-5</v>
      </c>
      <c r="G19" s="1">
        <v>6.1749613354628095E-5</v>
      </c>
      <c r="H19" s="1">
        <v>0.49895261237754202</v>
      </c>
      <c r="I19" s="1">
        <v>0.24422795187760299</v>
      </c>
      <c r="J19" s="1">
        <v>-0.77010732927234204</v>
      </c>
    </row>
    <row r="20" spans="1:10" x14ac:dyDescent="0.25">
      <c r="A20">
        <v>3</v>
      </c>
      <c r="B20">
        <v>1755254192.2720001</v>
      </c>
      <c r="C20" s="1">
        <v>-1.67695950603965E-4</v>
      </c>
      <c r="D20" s="1">
        <v>-1.6502347040292899E-4</v>
      </c>
      <c r="E20" s="1">
        <v>1.13533482169291E-4</v>
      </c>
      <c r="F20" s="1">
        <v>-5.6041721074957699E-5</v>
      </c>
      <c r="G20" s="1">
        <v>2.8600763940168702E-7</v>
      </c>
      <c r="H20" s="1">
        <v>-576.98972918398101</v>
      </c>
      <c r="I20" s="1">
        <v>396.95961410960001</v>
      </c>
      <c r="J20" s="1">
        <v>-195.94483976789499</v>
      </c>
    </row>
    <row r="21" spans="1:10" x14ac:dyDescent="0.25">
      <c r="A21">
        <v>4</v>
      </c>
      <c r="B21">
        <v>1755254198.2720001</v>
      </c>
      <c r="C21" s="1">
        <v>-1.6582541969615899E-4</v>
      </c>
      <c r="D21" s="1">
        <v>-1.4066352052668601E-4</v>
      </c>
      <c r="E21" s="1">
        <v>2.1486362360716E-4</v>
      </c>
      <c r="F21" s="1">
        <v>-8.8858481128294203E-6</v>
      </c>
      <c r="G21" s="1">
        <v>-5.0773188961852001E-5</v>
      </c>
      <c r="H21" s="1">
        <v>2.7704291064398698</v>
      </c>
      <c r="I21" s="1">
        <v>-4.2318323509007101</v>
      </c>
      <c r="J21" s="1">
        <v>0.17501063641099401</v>
      </c>
    </row>
    <row r="22" spans="1:10" x14ac:dyDescent="0.25">
      <c r="A22">
        <v>5</v>
      </c>
      <c r="B22">
        <v>1755254204.273</v>
      </c>
      <c r="C22" s="1">
        <v>-9.6235936276514E-6</v>
      </c>
      <c r="D22" s="1">
        <v>-1.26609428652962E-4</v>
      </c>
      <c r="E22" s="1">
        <v>-1.5504235284231699E-5</v>
      </c>
      <c r="F22" s="1">
        <v>-9.8289876003006401E-6</v>
      </c>
      <c r="G22" s="1">
        <v>2.2062691484390999E-4</v>
      </c>
      <c r="H22" s="1">
        <v>-0.57386211805815501</v>
      </c>
      <c r="I22" s="1">
        <v>-7.0273544346122596E-2</v>
      </c>
      <c r="J22" s="1">
        <v>-4.4550265352957703E-2</v>
      </c>
    </row>
    <row r="23" spans="1:10" x14ac:dyDescent="0.25">
      <c r="A23">
        <v>6</v>
      </c>
      <c r="B23">
        <v>1755254210.2690001</v>
      </c>
      <c r="C23" s="1">
        <v>3.5277309096091198E-5</v>
      </c>
      <c r="D23" s="1">
        <v>-1.04122463657138E-4</v>
      </c>
      <c r="E23" s="1">
        <v>3.03739398499114E-5</v>
      </c>
      <c r="F23" s="1">
        <v>1.18446237233913E-4</v>
      </c>
      <c r="G23" s="1">
        <v>-1.8786367532616901E-4</v>
      </c>
      <c r="H23" s="1">
        <v>0.55424479200867605</v>
      </c>
      <c r="I23" s="1">
        <v>-0.16168074960300899</v>
      </c>
      <c r="J23" s="1">
        <v>-0.63049036503872702</v>
      </c>
    </row>
    <row r="24" spans="1:10" x14ac:dyDescent="0.25">
      <c r="A24">
        <v>7</v>
      </c>
      <c r="B24">
        <v>1755254216.2709999</v>
      </c>
      <c r="C24" s="1">
        <v>2.6916917176823601E-4</v>
      </c>
      <c r="D24" s="1">
        <v>1.7690871299888699E-5</v>
      </c>
      <c r="E24" s="1">
        <v>-3.6531030797753101E-5</v>
      </c>
      <c r="F24" s="1">
        <v>1.46929312932982E-5</v>
      </c>
      <c r="G24" s="1">
        <v>1.54424968501476E-4</v>
      </c>
      <c r="H24" s="1">
        <v>0.114559656197822</v>
      </c>
      <c r="I24" s="1">
        <v>-0.23656168527827001</v>
      </c>
      <c r="J24" s="1">
        <v>9.5146085739092903E-2</v>
      </c>
    </row>
    <row r="25" spans="1:10" x14ac:dyDescent="0.25">
      <c r="A25">
        <v>8</v>
      </c>
      <c r="B25">
        <v>1755254222.27</v>
      </c>
      <c r="C25" s="1">
        <v>1.84961723152728E-4</v>
      </c>
      <c r="D25" s="1">
        <v>5.3300697583549601E-5</v>
      </c>
      <c r="E25" s="1">
        <v>-8.4317562823352105E-5</v>
      </c>
      <c r="F25" s="1">
        <v>-1.15454920800408E-4</v>
      </c>
      <c r="G25" s="1">
        <v>1.2315729306394801E-6</v>
      </c>
      <c r="H25" s="1">
        <v>43.278555623883101</v>
      </c>
      <c r="I25" s="1">
        <v>-68.463312830017301</v>
      </c>
      <c r="J25" s="1">
        <v>-93.745906497359499</v>
      </c>
    </row>
    <row r="26" spans="1:10" x14ac:dyDescent="0.25">
      <c r="A26">
        <v>9</v>
      </c>
      <c r="B26">
        <v>1755254228.2720001</v>
      </c>
      <c r="C26" s="1">
        <v>-7.6971121927917204E-5</v>
      </c>
      <c r="D26" s="1">
        <v>-2.6152041565597899E-4</v>
      </c>
      <c r="E26" s="1">
        <v>-1.22545148935219E-4</v>
      </c>
      <c r="F26" s="1">
        <v>3.5442722037102197E-5</v>
      </c>
      <c r="G26" s="1">
        <v>1.3740231993869699E-4</v>
      </c>
      <c r="H26" s="1">
        <v>-1.90331877782454</v>
      </c>
      <c r="I26" s="1">
        <v>-0.89187103238063004</v>
      </c>
      <c r="J26" s="1">
        <v>0.25794849790684099</v>
      </c>
    </row>
    <row r="27" spans="1:10" x14ac:dyDescent="0.25">
      <c r="A27">
        <v>10</v>
      </c>
      <c r="B27">
        <v>1755254234.2720001</v>
      </c>
      <c r="C27" s="1">
        <v>-2.3316230124690801E-4</v>
      </c>
      <c r="D27" s="1">
        <v>-4.32176832064536E-5</v>
      </c>
      <c r="E27" s="1">
        <v>-1.06298602900247E-4</v>
      </c>
      <c r="F27" s="1">
        <v>1.64667122108817E-4</v>
      </c>
      <c r="G27" s="1">
        <v>-2.8080534902998999E-5</v>
      </c>
      <c r="H27" s="1">
        <v>1.53906196430175</v>
      </c>
      <c r="I27" s="1">
        <v>3.7854906705817299</v>
      </c>
      <c r="J27" s="1">
        <v>-5.86410204355583</v>
      </c>
    </row>
    <row r="28" spans="1:10" x14ac:dyDescent="0.25">
      <c r="A28">
        <v>11</v>
      </c>
      <c r="B28">
        <v>1755254240.2709999</v>
      </c>
      <c r="C28" s="1">
        <v>-3.86210088668868E-5</v>
      </c>
      <c r="D28" s="1">
        <v>-3.5721449400801199E-5</v>
      </c>
      <c r="E28" s="1">
        <v>-1.45484613761426E-5</v>
      </c>
      <c r="F28" s="1">
        <v>1.26935625637722E-4</v>
      </c>
      <c r="G28" s="1">
        <v>-1.18848058121795E-4</v>
      </c>
      <c r="H28" s="1">
        <v>0.30056401396305299</v>
      </c>
      <c r="I28" s="1">
        <v>0.12241227670066999</v>
      </c>
      <c r="J28" s="1">
        <v>-1.06804963954597</v>
      </c>
    </row>
    <row r="29" spans="1:10" x14ac:dyDescent="0.25">
      <c r="A29">
        <v>12</v>
      </c>
      <c r="B29">
        <v>1755254247.2720001</v>
      </c>
      <c r="C29" s="1">
        <v>2.9664584664147699E-5</v>
      </c>
      <c r="D29" s="1">
        <v>7.7666058870976004E-5</v>
      </c>
      <c r="E29" s="1">
        <v>-1.4261404828287799E-4</v>
      </c>
      <c r="F29" s="1">
        <v>5.2420147262864503E-5</v>
      </c>
      <c r="G29" s="1">
        <v>-6.4010332427484796E-5</v>
      </c>
      <c r="H29" s="1">
        <v>-1.21333628377826</v>
      </c>
      <c r="I29" s="1">
        <v>2.22798480924062</v>
      </c>
      <c r="J29" s="1">
        <v>-0.81893258908238797</v>
      </c>
    </row>
    <row r="30" spans="1:10" x14ac:dyDescent="0.25">
      <c r="A30">
        <v>13</v>
      </c>
      <c r="B30">
        <v>1755254253.2720001</v>
      </c>
      <c r="C30" s="1">
        <v>-2.19134162741951E-4</v>
      </c>
      <c r="D30" s="1">
        <v>3.8306929282430597E-5</v>
      </c>
      <c r="E30" s="1">
        <v>1.14489379064647E-4</v>
      </c>
      <c r="F30" s="1">
        <v>3.5442722037102197E-5</v>
      </c>
      <c r="G30" s="1">
        <v>2.5089212293666298E-4</v>
      </c>
      <c r="H30" s="1">
        <v>0.15268286956980701</v>
      </c>
      <c r="I30" s="1">
        <v>0.456329109597234</v>
      </c>
      <c r="J30" s="1">
        <v>0.14126677881413399</v>
      </c>
    </row>
    <row r="31" spans="1:10" x14ac:dyDescent="0.25">
      <c r="A31">
        <v>14</v>
      </c>
      <c r="B31">
        <v>1755254259.2690001</v>
      </c>
      <c r="C31" s="1">
        <v>-7.7527634197214596E-6</v>
      </c>
      <c r="D31" s="1">
        <v>-4.9776840889674297E-5</v>
      </c>
      <c r="E31" s="1">
        <v>-5.9464552123791204E-6</v>
      </c>
      <c r="F31" s="1">
        <v>-1.6637768065829101E-4</v>
      </c>
      <c r="G31" s="1">
        <v>-1.40593219181692E-4</v>
      </c>
      <c r="H31" s="1">
        <v>0.354048660236922</v>
      </c>
      <c r="I31" s="1">
        <v>4.22954623771317E-2</v>
      </c>
      <c r="J31" s="1">
        <v>1.1833976177988801</v>
      </c>
    </row>
    <row r="32" spans="1:10" x14ac:dyDescent="0.25">
      <c r="A32">
        <v>15</v>
      </c>
      <c r="B32">
        <v>1755254265.27</v>
      </c>
      <c r="C32" s="1">
        <v>-1.35896443509593E-4</v>
      </c>
      <c r="D32" s="1">
        <v>-7.3202046744099295E-5</v>
      </c>
      <c r="E32" s="1">
        <v>-1.4452535108263299E-4</v>
      </c>
      <c r="F32" s="1">
        <v>-9.9423139057882803E-5</v>
      </c>
      <c r="G32" s="1">
        <v>-3.56448102029407E-5</v>
      </c>
      <c r="H32" s="1">
        <v>2.0536523080731701</v>
      </c>
      <c r="I32" s="1">
        <v>4.0545972964869303</v>
      </c>
      <c r="J32" s="1">
        <v>2.7892739080900002</v>
      </c>
    </row>
    <row r="33" spans="1:10" x14ac:dyDescent="0.25">
      <c r="A33">
        <v>16</v>
      </c>
      <c r="B33">
        <v>1755254271.2690001</v>
      </c>
      <c r="C33" s="1">
        <v>-1.19060995959914E-4</v>
      </c>
      <c r="D33" s="1">
        <v>-3.3847382016681197E-5</v>
      </c>
      <c r="E33" s="1">
        <v>-5.8513118353844798E-5</v>
      </c>
      <c r="F33" s="1">
        <v>1.3636836485498801E-4</v>
      </c>
      <c r="G33" s="1">
        <v>2.3103047671025999E-4</v>
      </c>
      <c r="H33" s="1">
        <v>-0.14650613416311201</v>
      </c>
      <c r="I33" s="1">
        <v>-0.253270127764257</v>
      </c>
      <c r="J33" s="1">
        <v>0.59026136636514404</v>
      </c>
    </row>
    <row r="34" spans="1:10" x14ac:dyDescent="0.25">
      <c r="A34">
        <v>17</v>
      </c>
      <c r="B34">
        <v>1755254278.2709999</v>
      </c>
      <c r="C34" s="1">
        <v>-2.0323536496053899E-4</v>
      </c>
      <c r="D34" s="1">
        <v>-1.2567248204938401E-4</v>
      </c>
      <c r="E34" s="1">
        <v>1.07798119931494E-4</v>
      </c>
      <c r="F34" s="1">
        <v>-5.4155529312738299E-5</v>
      </c>
      <c r="G34" s="1">
        <v>-9.6156950553527294E-5</v>
      </c>
      <c r="H34" s="1">
        <v>1.30695161739167</v>
      </c>
      <c r="I34" s="1">
        <v>-1.12106425287984</v>
      </c>
      <c r="J34" s="1">
        <v>0.56319932153621899</v>
      </c>
    </row>
    <row r="35" spans="1:10" x14ac:dyDescent="0.25">
      <c r="A35">
        <v>18</v>
      </c>
      <c r="B35">
        <v>1755254283.2690001</v>
      </c>
      <c r="C35" s="1">
        <v>-1.3365243416062001E-5</v>
      </c>
      <c r="D35" s="1">
        <v>1.5451461607895E-4</v>
      </c>
      <c r="E35" s="1">
        <v>-4.2265534876425197E-5</v>
      </c>
      <c r="F35" s="1">
        <v>1.3731164372300899E-4</v>
      </c>
      <c r="G35" s="1">
        <v>2.1684382829878301E-4</v>
      </c>
      <c r="H35" s="1">
        <v>0.71256174220484803</v>
      </c>
      <c r="I35" s="1">
        <v>-0.19491232564935401</v>
      </c>
      <c r="J35" s="1">
        <v>0.63322827677535398</v>
      </c>
    </row>
    <row r="36" spans="1:10" x14ac:dyDescent="0.25">
      <c r="A36">
        <v>19</v>
      </c>
      <c r="B36">
        <v>1755254290.273</v>
      </c>
      <c r="C36" s="1">
        <v>-1.43006536490752E-5</v>
      </c>
      <c r="D36" s="1">
        <v>2.36055629775361E-4</v>
      </c>
      <c r="E36" s="1">
        <v>1.8618424294273301E-4</v>
      </c>
      <c r="F36" s="1">
        <v>2.42021188599676E-4</v>
      </c>
      <c r="G36" s="1">
        <v>-7.9138281595213497E-5</v>
      </c>
      <c r="H36" s="1">
        <v>-2.98282481015658</v>
      </c>
      <c r="I36" s="1">
        <v>-2.3526445001049199</v>
      </c>
      <c r="J36" s="1">
        <v>-3.0582062653015001</v>
      </c>
    </row>
    <row r="37" spans="1:10" x14ac:dyDescent="0.25">
      <c r="A37">
        <v>20</v>
      </c>
      <c r="B37">
        <v>1755254296.273</v>
      </c>
      <c r="C37" s="1">
        <v>1.6250761543014101E-4</v>
      </c>
      <c r="D37" s="1">
        <v>1.4326811048704399E-4</v>
      </c>
      <c r="E37" s="1">
        <v>-9.96087721434792E-5</v>
      </c>
      <c r="F37" s="1">
        <v>2.78972932307903E-5</v>
      </c>
      <c r="G37" s="1">
        <v>3.90549185455429E-5</v>
      </c>
      <c r="H37" s="1">
        <v>3.6683756060066002</v>
      </c>
      <c r="I37" s="1">
        <v>-2.5504795772989</v>
      </c>
      <c r="J37" s="1">
        <v>0.71430934360440601</v>
      </c>
    </row>
    <row r="38" spans="1:10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10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10" x14ac:dyDescent="0.25">
      <c r="A40" t="s">
        <v>38</v>
      </c>
      <c r="B40" t="s">
        <v>43</v>
      </c>
      <c r="C40" s="1">
        <v>-5.7131333280812798E-5</v>
      </c>
      <c r="D40" s="1">
        <v>-2.0909268857871299E-5</v>
      </c>
      <c r="E40" s="1">
        <v>9.8856220229465592E-7</v>
      </c>
      <c r="F40" s="1">
        <v>2.97888258816695E-5</v>
      </c>
      <c r="G40" s="1">
        <v>3.9868763521692402E-5</v>
      </c>
      <c r="H40" s="1">
        <v>-26.327075499030499</v>
      </c>
      <c r="I40" s="1">
        <v>16.3876714683053</v>
      </c>
      <c r="J40" s="1">
        <v>-14.7292536626613</v>
      </c>
    </row>
    <row r="41" spans="1:10" x14ac:dyDescent="0.25">
      <c r="A41" t="s">
        <v>38</v>
      </c>
      <c r="B41" t="s">
        <v>42</v>
      </c>
      <c r="C41" s="1">
        <v>-56.898047768840797</v>
      </c>
      <c r="D41" s="1">
        <v>-128.25767232021801</v>
      </c>
      <c r="E41" s="1">
        <v>2452.8883768268502</v>
      </c>
      <c r="F41" s="1">
        <v>77.974912527277993</v>
      </c>
      <c r="G41" s="1">
        <v>81.673638251925397</v>
      </c>
      <c r="H41" s="1">
        <v>-110.39256209622</v>
      </c>
      <c r="I41" s="1">
        <v>124.018761448692</v>
      </c>
      <c r="J41" s="1">
        <v>-72.137624201909105</v>
      </c>
    </row>
    <row r="42" spans="1:10" x14ac:dyDescent="0.25">
      <c r="A42" t="s">
        <v>38</v>
      </c>
      <c r="B42" t="s">
        <v>41</v>
      </c>
      <c r="C42" s="1">
        <v>3.2506613301092498E-5</v>
      </c>
      <c r="D42" s="1">
        <v>2.68177415362819E-5</v>
      </c>
      <c r="E42" s="1">
        <v>2.4248327357789201E-5</v>
      </c>
      <c r="F42" s="1">
        <v>2.3227810924134899E-5</v>
      </c>
      <c r="G42" s="1">
        <v>3.2562269694222701E-5</v>
      </c>
      <c r="H42" s="1">
        <v>29.063133168385999</v>
      </c>
      <c r="I42" s="1">
        <v>20.323787185272899</v>
      </c>
      <c r="J42" s="1">
        <v>10.6253336549166</v>
      </c>
    </row>
    <row r="43" spans="1:10" x14ac:dyDescent="0.25">
      <c r="A43" t="s">
        <v>38</v>
      </c>
      <c r="B43" t="s">
        <v>40</v>
      </c>
      <c r="C43" s="1">
        <v>-254.45580519631599</v>
      </c>
      <c r="D43" s="1">
        <v>-573.58574788780095</v>
      </c>
      <c r="E43" s="1">
        <v>10969.650303607899</v>
      </c>
      <c r="F43" s="1">
        <v>348.71440990118703</v>
      </c>
      <c r="G43" s="1">
        <v>365.25561420206401</v>
      </c>
      <c r="H43" s="1">
        <v>-493.69054611502901</v>
      </c>
      <c r="I43" s="1">
        <v>554.62876216921097</v>
      </c>
      <c r="J43" s="1">
        <v>-322.60926290160501</v>
      </c>
    </row>
    <row r="44" spans="1:10" x14ac:dyDescent="0.25">
      <c r="A44" t="s">
        <v>38</v>
      </c>
      <c r="B44" t="s">
        <v>39</v>
      </c>
      <c r="C44" s="1">
        <v>1.45373994119083E-4</v>
      </c>
      <c r="D44" s="1">
        <v>1.19932586156292E-4</v>
      </c>
      <c r="E44" s="1">
        <v>1.08441816625369E-4</v>
      </c>
      <c r="F44" s="1">
        <v>1.03877928389756E-4</v>
      </c>
      <c r="G44" s="1">
        <v>1.45622897075926E-4</v>
      </c>
      <c r="H44" s="1">
        <v>129.974282807279</v>
      </c>
      <c r="I44" s="1">
        <v>90.890739413018906</v>
      </c>
      <c r="J44" s="1">
        <v>47.517936672019701</v>
      </c>
    </row>
    <row r="45" spans="1:10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170B6-1451-4170-B9DA-EAC70E7E295A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0.99023755586467721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1.0203323257641692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1.0096638540327389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1.0044058419389241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1755257031.273</v>
      </c>
      <c r="C18" s="1">
        <v>-1.48452034983625E-4</v>
      </c>
      <c r="D18" s="1">
        <v>9.3956468989509906E-2</v>
      </c>
      <c r="E18" s="1">
        <v>1.60541940999789</v>
      </c>
      <c r="F18" s="1">
        <v>1.47593290723427</v>
      </c>
      <c r="G18" s="1">
        <v>3.5139285477770299</v>
      </c>
      <c r="H18" s="1">
        <v>2.67382980934396E-2</v>
      </c>
      <c r="I18" s="1">
        <v>0.456873094648867</v>
      </c>
      <c r="J18" s="1">
        <v>0.42002359671427197</v>
      </c>
      <c r="L18" s="5">
        <f>D18-1/$R$1*$N$7/$N$6*C18</f>
        <v>9.3990960617673563E-2</v>
      </c>
      <c r="M18" s="5">
        <f>L18/G18</f>
        <v>2.6748113781975967E-2</v>
      </c>
      <c r="O18" s="1">
        <f ca="1">C18-Summary!B$5</f>
        <v>-1.4230207543635944E-4</v>
      </c>
      <c r="P18" s="1">
        <f ca="1">D18-Summary!C$5</f>
        <v>9.3962463150719697E-2</v>
      </c>
      <c r="Q18" s="1">
        <f ca="1">E18-Summary!D$5</f>
        <v>1.6053722582098404</v>
      </c>
      <c r="R18" s="1">
        <f ca="1">F18-Summary!E$5</f>
        <v>1.4758905682340202</v>
      </c>
      <c r="S18" s="1">
        <f ca="1">G18-Summary!F$5</f>
        <v>3.5138196366667938</v>
      </c>
      <c r="T18" s="1">
        <f ca="1">P18/S18</f>
        <v>2.6740832730917402E-2</v>
      </c>
      <c r="U18" s="1">
        <f ca="1">Q18/S18</f>
        <v>0.45687383651048613</v>
      </c>
      <c r="V18" s="1">
        <f ca="1">R18/S18</f>
        <v>0.42002456609698063</v>
      </c>
      <c r="X18" s="5">
        <f ca="1">P18-1/$R$1*$N$7/$N$6*O18</f>
        <v>9.3995525885584935E-2</v>
      </c>
      <c r="Y18" s="5">
        <f ca="1">X18/S18</f>
        <v>2.6750242074106288E-2</v>
      </c>
    </row>
    <row r="19" spans="1:25" x14ac:dyDescent="0.25">
      <c r="A19">
        <v>2</v>
      </c>
      <c r="B19">
        <v>1755257037.2720001</v>
      </c>
      <c r="C19" s="1">
        <v>2.3655871265027501E-5</v>
      </c>
      <c r="D19" s="1">
        <v>9.4097108397813406E-2</v>
      </c>
      <c r="E19" s="1">
        <v>1.60714004940289</v>
      </c>
      <c r="F19" s="1">
        <v>1.47805253694684</v>
      </c>
      <c r="G19" s="1">
        <v>3.5193925700386699</v>
      </c>
      <c r="H19" s="1">
        <v>2.6736746903110901E-2</v>
      </c>
      <c r="I19" s="1">
        <v>0.45665268009167498</v>
      </c>
      <c r="J19" s="1">
        <v>0.41997376181611801</v>
      </c>
      <c r="L19" s="5">
        <f t="shared" ref="L19:L37" si="0">D19-1/$R$1*$N$7/$N$6*C19</f>
        <v>9.4091612147690254E-2</v>
      </c>
      <c r="M19" s="5">
        <f t="shared" ref="M19:M37" si="1">L19/G19</f>
        <v>2.6735185198920961E-2</v>
      </c>
      <c r="O19" s="1">
        <f ca="1">C19-Summary!B$5</f>
        <v>2.980583081229305E-5</v>
      </c>
      <c r="P19" s="1">
        <f ca="1">D19-Summary!C$5</f>
        <v>9.4103102559023197E-2</v>
      </c>
      <c r="Q19" s="1">
        <f ca="1">E19-Summary!D$5</f>
        <v>1.6070928976148404</v>
      </c>
      <c r="R19" s="1">
        <f ca="1">F19-Summary!E$5</f>
        <v>1.4780101979465903</v>
      </c>
      <c r="S19" s="1">
        <f ca="1">G19-Summary!F$5</f>
        <v>3.5192836589284338</v>
      </c>
      <c r="T19" s="1">
        <f t="shared" ref="T19:T37" ca="1" si="2">P19/S19</f>
        <v>2.673927755731861E-2</v>
      </c>
      <c r="U19" s="1">
        <f t="shared" ref="U19:U37" ca="1" si="3">Q19/S19</f>
        <v>0.45665341398032544</v>
      </c>
      <c r="V19" s="1">
        <f t="shared" ref="V19:V37" ca="1" si="4">R19/S19</f>
        <v>0.41997472815152986</v>
      </c>
      <c r="X19" s="5">
        <f t="shared" ref="X19:X36" ca="1" si="5">P19-1/$R$1*$N$7/$N$6*O19</f>
        <v>9.4096177415601626E-2</v>
      </c>
      <c r="Y19" s="5">
        <f t="shared" ref="Y19:Y36" ca="1" si="6">X19/S19</f>
        <v>2.6737309786575267E-2</v>
      </c>
    </row>
    <row r="20" spans="1:25" x14ac:dyDescent="0.25">
      <c r="A20">
        <v>3</v>
      </c>
      <c r="B20">
        <v>1755257043.27</v>
      </c>
      <c r="C20" s="1">
        <v>3.2074961898461E-5</v>
      </c>
      <c r="D20" s="1">
        <v>9.4340342695232601E-2</v>
      </c>
      <c r="E20" s="1">
        <v>1.6176714810188599</v>
      </c>
      <c r="F20" s="1">
        <v>1.4884317928317199</v>
      </c>
      <c r="G20" s="1">
        <v>3.54377088205635</v>
      </c>
      <c r="H20" s="1">
        <v>2.66214565882118E-2</v>
      </c>
      <c r="I20" s="1">
        <v>0.45648308958398998</v>
      </c>
      <c r="J20" s="1">
        <v>0.42001355120566403</v>
      </c>
      <c r="L20" s="5">
        <f t="shared" si="0"/>
        <v>9.4332890337578579E-2</v>
      </c>
      <c r="M20" s="5">
        <f t="shared" si="1"/>
        <v>2.6619353642535679E-2</v>
      </c>
      <c r="O20" s="1">
        <f ca="1">C20-Summary!B$5</f>
        <v>3.822492144572655E-5</v>
      </c>
      <c r="P20" s="1">
        <f ca="1">D20-Summary!C$5</f>
        <v>9.4346336856442392E-2</v>
      </c>
      <c r="Q20" s="1">
        <f ca="1">E20-Summary!D$5</f>
        <v>1.6176243292308103</v>
      </c>
      <c r="R20" s="1">
        <f ca="1">F20-Summary!E$5</f>
        <v>1.4883894538314701</v>
      </c>
      <c r="S20" s="1">
        <f ca="1">G20-Summary!F$5</f>
        <v>3.5436619709461139</v>
      </c>
      <c r="T20" s="1">
        <f t="shared" ca="1" si="2"/>
        <v>2.6623966289666474E-2</v>
      </c>
      <c r="U20" s="1">
        <f t="shared" ca="1" si="3"/>
        <v>0.45648381321171122</v>
      </c>
      <c r="V20" s="1">
        <f t="shared" ca="1" si="4"/>
        <v>0.42001451211614538</v>
      </c>
      <c r="X20" s="5">
        <f t="shared" ca="1" si="5"/>
        <v>9.4337455605489937E-2</v>
      </c>
      <c r="Y20" s="5">
        <f t="shared" ca="1" si="6"/>
        <v>2.6621460054301681E-2</v>
      </c>
    </row>
    <row r="21" spans="1:25" x14ac:dyDescent="0.25">
      <c r="A21">
        <v>4</v>
      </c>
      <c r="B21">
        <v>1755257049.2690001</v>
      </c>
      <c r="C21" s="1">
        <v>-1.8438505843014101E-5</v>
      </c>
      <c r="D21" s="1">
        <v>9.4303218887645202E-2</v>
      </c>
      <c r="E21" s="1">
        <v>1.61301866402264</v>
      </c>
      <c r="F21" s="1">
        <v>1.4831387587137099</v>
      </c>
      <c r="G21" s="1">
        <v>3.5304468751752101</v>
      </c>
      <c r="H21" s="1">
        <v>2.6711411394050501E-2</v>
      </c>
      <c r="I21" s="1">
        <v>0.45688795811226901</v>
      </c>
      <c r="J21" s="1">
        <v>0.42009944099218499</v>
      </c>
      <c r="L21" s="5">
        <f t="shared" si="0"/>
        <v>9.4307502925162781E-2</v>
      </c>
      <c r="M21" s="5">
        <f t="shared" si="1"/>
        <v>2.6712624848796929E-2</v>
      </c>
      <c r="O21" s="1">
        <f ca="1">C21-Summary!B$5</f>
        <v>-1.2288546295748552E-5</v>
      </c>
      <c r="P21" s="1">
        <f ca="1">D21-Summary!C$5</f>
        <v>9.4309213048854992E-2</v>
      </c>
      <c r="Q21" s="1">
        <f ca="1">E21-Summary!D$5</f>
        <v>1.6129715122345905</v>
      </c>
      <c r="R21" s="1">
        <f ca="1">F21-Summary!E$5</f>
        <v>1.4830964197134602</v>
      </c>
      <c r="S21" s="1">
        <f ca="1">G21-Summary!F$5</f>
        <v>3.5303379640649739</v>
      </c>
      <c r="T21" s="1">
        <f t="shared" ca="1" si="2"/>
        <v>2.6713933342592377E-2</v>
      </c>
      <c r="U21" s="1">
        <f t="shared" ca="1" si="3"/>
        <v>0.45688869696128181</v>
      </c>
      <c r="V21" s="1">
        <f t="shared" ca="1" si="4"/>
        <v>0.42010040817898436</v>
      </c>
      <c r="X21" s="5">
        <f t="shared" ca="1" si="5"/>
        <v>9.4312068193074139E-2</v>
      </c>
      <c r="Y21" s="5">
        <f t="shared" ca="1" si="6"/>
        <v>2.6714742087887645E-2</v>
      </c>
    </row>
    <row r="22" spans="1:25" x14ac:dyDescent="0.25">
      <c r="A22">
        <v>5</v>
      </c>
      <c r="B22">
        <v>1755257055.2690001</v>
      </c>
      <c r="C22" s="1">
        <v>2.28540777960612E-4</v>
      </c>
      <c r="D22" s="1">
        <v>9.3561023589454506E-2</v>
      </c>
      <c r="E22" s="1">
        <v>1.5992437971361999</v>
      </c>
      <c r="F22" s="1">
        <v>1.4707222529684301</v>
      </c>
      <c r="G22" s="1">
        <v>3.50090971569773</v>
      </c>
      <c r="H22" s="1">
        <v>2.6724774754954599E-2</v>
      </c>
      <c r="I22" s="1">
        <v>0.456808066190725</v>
      </c>
      <c r="J22" s="1">
        <v>0.42009716685176302</v>
      </c>
      <c r="L22" s="5">
        <f t="shared" si="0"/>
        <v>9.3507923990418892E-2</v>
      </c>
      <c r="M22" s="5">
        <f t="shared" si="1"/>
        <v>2.6709607383229191E-2</v>
      </c>
      <c r="O22" s="1">
        <f ca="1">C22-Summary!B$5</f>
        <v>2.3469073750787754E-4</v>
      </c>
      <c r="P22" s="1">
        <f ca="1">D22-Summary!C$5</f>
        <v>9.3567017750664297E-2</v>
      </c>
      <c r="Q22" s="1">
        <f ca="1">E22-Summary!D$5</f>
        <v>1.5991966453481503</v>
      </c>
      <c r="R22" s="1">
        <f ca="1">F22-Summary!E$5</f>
        <v>1.4706799139681803</v>
      </c>
      <c r="S22" s="1">
        <f ca="1">G22-Summary!F$5</f>
        <v>3.5008008045874939</v>
      </c>
      <c r="T22" s="1">
        <f t="shared" ca="1" si="2"/>
        <v>2.6727318397565748E-2</v>
      </c>
      <c r="U22" s="1">
        <f t="shared" ca="1" si="3"/>
        <v>0.4568088087881329</v>
      </c>
      <c r="V22" s="1">
        <f t="shared" ca="1" si="4"/>
        <v>0.42009814212821894</v>
      </c>
      <c r="X22" s="5">
        <f t="shared" ca="1" si="5"/>
        <v>9.351248925833025E-2</v>
      </c>
      <c r="Y22" s="5">
        <f t="shared" ca="1" si="6"/>
        <v>2.6711742392137906E-2</v>
      </c>
    </row>
    <row r="23" spans="1:25" x14ac:dyDescent="0.25">
      <c r="A23">
        <v>6</v>
      </c>
      <c r="B23">
        <v>1755257061.2739999</v>
      </c>
      <c r="C23" s="1">
        <v>-1.7744552480562499E-4</v>
      </c>
      <c r="D23" s="1">
        <v>9.4277819158563106E-2</v>
      </c>
      <c r="E23" s="1">
        <v>1.6172025582018801</v>
      </c>
      <c r="F23" s="1">
        <v>1.4862823266884599</v>
      </c>
      <c r="G23" s="1">
        <v>3.5405224622586502</v>
      </c>
      <c r="H23" s="1">
        <v>2.6628222293050698E-2</v>
      </c>
      <c r="I23" s="1">
        <v>0.45676946706057397</v>
      </c>
      <c r="J23" s="1">
        <v>0.41979180828026702</v>
      </c>
      <c r="L23" s="5">
        <f t="shared" si="0"/>
        <v>9.4319047189297595E-2</v>
      </c>
      <c r="M23" s="5">
        <f t="shared" si="1"/>
        <v>2.6639866910808257E-2</v>
      </c>
      <c r="O23" s="1">
        <f ca="1">C23-Summary!B$5</f>
        <v>-1.7129556525835945E-4</v>
      </c>
      <c r="P23" s="1">
        <f ca="1">D23-Summary!C$5</f>
        <v>9.4283813319772897E-2</v>
      </c>
      <c r="Q23" s="1">
        <f ca="1">E23-Summary!D$5</f>
        <v>1.6171554064138305</v>
      </c>
      <c r="R23" s="1">
        <f ca="1">F23-Summary!E$5</f>
        <v>1.4862399876882102</v>
      </c>
      <c r="S23" s="1">
        <f ca="1">G23-Summary!F$5</f>
        <v>3.5404135511484141</v>
      </c>
      <c r="T23" s="1">
        <f t="shared" ca="1" si="2"/>
        <v>2.6630734505348898E-2</v>
      </c>
      <c r="U23" s="1">
        <f t="shared" ca="1" si="3"/>
        <v>0.45677020016186221</v>
      </c>
      <c r="V23" s="1">
        <f t="shared" ca="1" si="4"/>
        <v>0.41979276325109371</v>
      </c>
      <c r="X23" s="5">
        <f t="shared" ca="1" si="5"/>
        <v>9.4323612457208952E-2</v>
      </c>
      <c r="Y23" s="5">
        <f t="shared" ca="1" si="6"/>
        <v>2.664197588629524E-2</v>
      </c>
    </row>
    <row r="24" spans="1:25" x14ac:dyDescent="0.25">
      <c r="A24">
        <v>7</v>
      </c>
      <c r="B24">
        <v>1755257067.2739999</v>
      </c>
      <c r="C24" s="1">
        <v>-1.2974610611288999E-4</v>
      </c>
      <c r="D24" s="1">
        <v>9.1377582231042795E-2</v>
      </c>
      <c r="E24" s="1">
        <v>1.5673769621504201</v>
      </c>
      <c r="F24" s="1">
        <v>1.4409106856893801</v>
      </c>
      <c r="G24" s="1">
        <v>3.4311092351764501</v>
      </c>
      <c r="H24" s="1">
        <v>2.6632081920977799E-2</v>
      </c>
      <c r="I24" s="1">
        <v>0.45681348354676199</v>
      </c>
      <c r="J24" s="1">
        <v>0.41995476883011001</v>
      </c>
      <c r="L24" s="5">
        <f t="shared" si="0"/>
        <v>9.1407727688113977E-2</v>
      </c>
      <c r="M24" s="5">
        <f t="shared" si="1"/>
        <v>2.6640867842673971E-2</v>
      </c>
      <c r="O24" s="1">
        <f ca="1">C24-Summary!B$5</f>
        <v>-1.2359614656562445E-4</v>
      </c>
      <c r="P24" s="1">
        <f ca="1">D24-Summary!C$5</f>
        <v>9.1383576392252586E-2</v>
      </c>
      <c r="Q24" s="1">
        <f ca="1">E24-Summary!D$5</f>
        <v>1.5673298103623705</v>
      </c>
      <c r="R24" s="1">
        <f ca="1">F24-Summary!E$5</f>
        <v>1.4408683466891303</v>
      </c>
      <c r="S24" s="1">
        <f ca="1">G24-Summary!F$5</f>
        <v>3.4310003240662139</v>
      </c>
      <c r="T24" s="1">
        <f t="shared" ca="1" si="2"/>
        <v>2.6634674369237686E-2</v>
      </c>
      <c r="U24" s="1">
        <f t="shared" ca="1" si="3"/>
        <v>0.45681424142358168</v>
      </c>
      <c r="V24" s="1">
        <f t="shared" ca="1" si="4"/>
        <v>0.41995575942747226</v>
      </c>
      <c r="X24" s="5">
        <f t="shared" ca="1" si="5"/>
        <v>9.1412292956025348E-2</v>
      </c>
      <c r="Y24" s="5">
        <f t="shared" ca="1" si="6"/>
        <v>2.6643044104317958E-2</v>
      </c>
    </row>
    <row r="25" spans="1:25" x14ac:dyDescent="0.25">
      <c r="A25">
        <v>8</v>
      </c>
      <c r="B25">
        <v>1755257074.2739999</v>
      </c>
      <c r="C25" s="1">
        <v>5.6397182267328403E-5</v>
      </c>
      <c r="D25" s="1">
        <v>9.3889086078168899E-2</v>
      </c>
      <c r="E25" s="1">
        <v>1.6021667233408301</v>
      </c>
      <c r="F25" s="1">
        <v>1.47312445788199</v>
      </c>
      <c r="G25" s="1">
        <v>3.5070796886493398</v>
      </c>
      <c r="H25" s="1">
        <v>2.67713010291841E-2</v>
      </c>
      <c r="I25" s="1">
        <v>0.45683784389794202</v>
      </c>
      <c r="J25" s="1">
        <v>0.42004305252879198</v>
      </c>
      <c r="L25" s="5">
        <f t="shared" si="0"/>
        <v>9.3875982649573544E-2</v>
      </c>
      <c r="M25" s="5">
        <f t="shared" si="1"/>
        <v>2.6767564750069146E-2</v>
      </c>
      <c r="O25" s="1">
        <f ca="1">C25-Summary!B$5</f>
        <v>6.2547141814593959E-5</v>
      </c>
      <c r="P25" s="1">
        <f ca="1">D25-Summary!C$5</f>
        <v>9.3895080239378689E-2</v>
      </c>
      <c r="Q25" s="1">
        <f ca="1">E25-Summary!D$5</f>
        <v>1.6021195715527805</v>
      </c>
      <c r="R25" s="1">
        <f ca="1">F25-Summary!E$5</f>
        <v>1.4730821188817402</v>
      </c>
      <c r="S25" s="1">
        <f ca="1">G25-Summary!F$5</f>
        <v>3.5069707775391037</v>
      </c>
      <c r="T25" s="1">
        <f t="shared" ca="1" si="2"/>
        <v>2.6773841641550927E-2</v>
      </c>
      <c r="U25" s="1">
        <f t="shared" ca="1" si="3"/>
        <v>0.45683858611362965</v>
      </c>
      <c r="V25" s="1">
        <f t="shared" ca="1" si="4"/>
        <v>0.42004402440884464</v>
      </c>
      <c r="X25" s="5">
        <f t="shared" ca="1" si="5"/>
        <v>9.3880547917484902E-2</v>
      </c>
      <c r="Y25" s="5">
        <f t="shared" ca="1" si="6"/>
        <v>2.6769697802661006E-2</v>
      </c>
    </row>
    <row r="26" spans="1:25" x14ac:dyDescent="0.25">
      <c r="A26">
        <v>9</v>
      </c>
      <c r="B26">
        <v>1755257080.2709999</v>
      </c>
      <c r="C26" s="1">
        <v>7.8848994029668203E-5</v>
      </c>
      <c r="D26" s="1">
        <v>9.3225258334235006E-2</v>
      </c>
      <c r="E26" s="1">
        <v>1.5983390625667599</v>
      </c>
      <c r="F26" s="1">
        <v>1.4698042606284201</v>
      </c>
      <c r="G26" s="1">
        <v>3.4986476709591199</v>
      </c>
      <c r="H26" s="1">
        <v>2.66460836019758E-2</v>
      </c>
      <c r="I26" s="1">
        <v>0.45684481916654202</v>
      </c>
      <c r="J26" s="1">
        <v>0.420106395059064</v>
      </c>
      <c r="L26" s="5">
        <f t="shared" si="0"/>
        <v>9.3206938408991469E-2</v>
      </c>
      <c r="M26" s="5">
        <f t="shared" si="1"/>
        <v>2.6640847314425262E-2</v>
      </c>
      <c r="O26" s="1">
        <f ca="1">C26-Summary!B$5</f>
        <v>8.4998953576933753E-5</v>
      </c>
      <c r="P26" s="1">
        <f ca="1">D26-Summary!C$5</f>
        <v>9.3231252495444797E-2</v>
      </c>
      <c r="Q26" s="1">
        <f ca="1">E26-Summary!D$5</f>
        <v>1.5982919107787104</v>
      </c>
      <c r="R26" s="1">
        <f ca="1">F26-Summary!E$5</f>
        <v>1.4697619216281703</v>
      </c>
      <c r="S26" s="1">
        <f ca="1">G26-Summary!F$5</f>
        <v>3.4985387598488837</v>
      </c>
      <c r="T26" s="1">
        <f t="shared" ca="1" si="2"/>
        <v>2.6648626439534383E-2</v>
      </c>
      <c r="U26" s="1">
        <f t="shared" ca="1" si="3"/>
        <v>0.45684556338822646</v>
      </c>
      <c r="V26" s="1">
        <f t="shared" ca="1" si="4"/>
        <v>0.42010737125337877</v>
      </c>
      <c r="X26" s="5">
        <f t="shared" ca="1" si="5"/>
        <v>9.321150367690284E-2</v>
      </c>
      <c r="Y26" s="5">
        <f t="shared" ca="1" si="6"/>
        <v>2.6642981563230996E-2</v>
      </c>
    </row>
    <row r="27" spans="1:25" x14ac:dyDescent="0.25">
      <c r="A27">
        <v>10</v>
      </c>
      <c r="B27">
        <v>1755257086.2709999</v>
      </c>
      <c r="C27" s="1">
        <v>1.3591631189904601E-4</v>
      </c>
      <c r="D27" s="1">
        <v>9.3972094642110801E-2</v>
      </c>
      <c r="E27" s="1">
        <v>1.6100991172641299</v>
      </c>
      <c r="F27" s="1">
        <v>1.4795154120469001</v>
      </c>
      <c r="G27" s="1">
        <v>3.5231005719774799</v>
      </c>
      <c r="H27" s="1">
        <v>2.6673122927445898E-2</v>
      </c>
      <c r="I27" s="1">
        <v>0.45701196555975598</v>
      </c>
      <c r="J27" s="1">
        <v>0.419946970522178</v>
      </c>
      <c r="L27" s="5">
        <f t="shared" si="0"/>
        <v>9.3940515587691537E-2</v>
      </c>
      <c r="M27" s="5">
        <f t="shared" si="1"/>
        <v>2.666415950055144E-2</v>
      </c>
      <c r="O27" s="1">
        <f ca="1">C27-Summary!B$5</f>
        <v>1.4206627144631155E-4</v>
      </c>
      <c r="P27" s="1">
        <f ca="1">D27-Summary!C$5</f>
        <v>9.3978088803320592E-2</v>
      </c>
      <c r="Q27" s="1">
        <f ca="1">E27-Summary!D$5</f>
        <v>1.6100519654760803</v>
      </c>
      <c r="R27" s="1">
        <f ca="1">F27-Summary!E$5</f>
        <v>1.4794730730466503</v>
      </c>
      <c r="S27" s="1">
        <f ca="1">G27-Summary!F$5</f>
        <v>3.5229916608672438</v>
      </c>
      <c r="T27" s="1">
        <f t="shared" ca="1" si="2"/>
        <v>2.6675648951205947E-2</v>
      </c>
      <c r="U27" s="1">
        <f t="shared" ca="1" si="3"/>
        <v>0.45701270978306513</v>
      </c>
      <c r="V27" s="1">
        <f t="shared" ca="1" si="4"/>
        <v>0.41994793501227112</v>
      </c>
      <c r="X27" s="5">
        <f t="shared" ca="1" si="5"/>
        <v>9.3945080855602894E-2</v>
      </c>
      <c r="Y27" s="5">
        <f t="shared" ca="1" si="6"/>
        <v>2.6666279656329565E-2</v>
      </c>
    </row>
    <row r="28" spans="1:25" x14ac:dyDescent="0.25">
      <c r="A28">
        <v>11</v>
      </c>
      <c r="B28">
        <v>1755257092.2720001</v>
      </c>
      <c r="C28" s="1">
        <v>1.4994976381721401E-4</v>
      </c>
      <c r="D28" s="1">
        <v>9.3197933422485807E-2</v>
      </c>
      <c r="E28" s="1">
        <v>1.59775670866529</v>
      </c>
      <c r="F28" s="1">
        <v>1.46865745709689</v>
      </c>
      <c r="G28" s="1">
        <v>3.49585410311879</v>
      </c>
      <c r="H28" s="1">
        <v>2.66595603458794E-2</v>
      </c>
      <c r="I28" s="1">
        <v>0.457043303735093</v>
      </c>
      <c r="J28" s="1">
        <v>0.42011405904686899</v>
      </c>
      <c r="L28" s="5">
        <f t="shared" si="0"/>
        <v>9.3163093809156272E-2</v>
      </c>
      <c r="M28" s="5">
        <f t="shared" si="1"/>
        <v>2.6649594365520512E-2</v>
      </c>
      <c r="O28" s="1">
        <f ca="1">C28-Summary!B$5</f>
        <v>1.5609972336447957E-4</v>
      </c>
      <c r="P28" s="1">
        <f ca="1">D28-Summary!C$5</f>
        <v>9.3203927583695598E-2</v>
      </c>
      <c r="Q28" s="1">
        <f ca="1">E28-Summary!D$5</f>
        <v>1.5977095568772404</v>
      </c>
      <c r="R28" s="1">
        <f ca="1">F28-Summary!E$5</f>
        <v>1.4686151180966402</v>
      </c>
      <c r="S28" s="1">
        <f ca="1">G28-Summary!F$5</f>
        <v>3.4957451920085538</v>
      </c>
      <c r="T28" s="1">
        <f t="shared" ca="1" si="2"/>
        <v>2.6662105635377652E-2</v>
      </c>
      <c r="U28" s="1">
        <f t="shared" ca="1" si="3"/>
        <v>0.45704405473536325</v>
      </c>
      <c r="V28" s="1">
        <f t="shared" ca="1" si="4"/>
        <v>0.42011503626007035</v>
      </c>
      <c r="X28" s="5">
        <f t="shared" ca="1" si="5"/>
        <v>9.316765907706763E-2</v>
      </c>
      <c r="Y28" s="5">
        <f t="shared" ca="1" si="6"/>
        <v>2.6651730592393719E-2</v>
      </c>
    </row>
    <row r="29" spans="1:25" x14ac:dyDescent="0.25">
      <c r="A29">
        <v>12</v>
      </c>
      <c r="B29">
        <v>1755257098.2709999</v>
      </c>
      <c r="C29" s="1">
        <v>-2.5319869185641E-4</v>
      </c>
      <c r="D29" s="1">
        <v>9.3175488501778606E-2</v>
      </c>
      <c r="E29" s="1">
        <v>1.5918177417317101</v>
      </c>
      <c r="F29" s="1">
        <v>1.46381062725329</v>
      </c>
      <c r="G29" s="1">
        <v>3.4852728640774799</v>
      </c>
      <c r="H29" s="1">
        <v>2.6734058461285199E-2</v>
      </c>
      <c r="I29" s="1">
        <v>0.45672686294909398</v>
      </c>
      <c r="J29" s="1">
        <v>0.41999885929756298</v>
      </c>
      <c r="L29" s="5">
        <f t="shared" si="0"/>
        <v>9.3234317167428096E-2</v>
      </c>
      <c r="M29" s="5">
        <f t="shared" si="1"/>
        <v>2.67509376750352E-2</v>
      </c>
      <c r="O29" s="1">
        <f ca="1">C29-Summary!B$5</f>
        <v>-2.4704873230914446E-4</v>
      </c>
      <c r="P29" s="1">
        <f ca="1">D29-Summary!C$5</f>
        <v>9.3181482662988396E-2</v>
      </c>
      <c r="Q29" s="1">
        <f ca="1">E29-Summary!D$5</f>
        <v>1.5917705899436605</v>
      </c>
      <c r="R29" s="1">
        <f ca="1">F29-Summary!E$5</f>
        <v>1.4637682882530403</v>
      </c>
      <c r="S29" s="1">
        <f ca="1">G29-Summary!F$5</f>
        <v>3.4851639529672438</v>
      </c>
      <c r="T29" s="1">
        <f t="shared" ca="1" si="2"/>
        <v>2.6736613806548282E-2</v>
      </c>
      <c r="U29" s="1">
        <f t="shared" ca="1" si="3"/>
        <v>0.45672760634071125</v>
      </c>
      <c r="V29" s="1">
        <f t="shared" ca="1" si="4"/>
        <v>0.41999983587767753</v>
      </c>
      <c r="X29" s="5">
        <f t="shared" ca="1" si="5"/>
        <v>9.3238882435339454E-2</v>
      </c>
      <c r="Y29" s="5">
        <f t="shared" ca="1" si="6"/>
        <v>2.6753083554636372E-2</v>
      </c>
    </row>
    <row r="30" spans="1:25" x14ac:dyDescent="0.25">
      <c r="A30">
        <v>13</v>
      </c>
      <c r="B30">
        <v>1755257104.2720001</v>
      </c>
      <c r="C30" s="1">
        <v>1.37787427305777E-4</v>
      </c>
      <c r="D30" s="1">
        <v>9.34585254915304E-2</v>
      </c>
      <c r="E30" s="1">
        <v>1.5972960972952599</v>
      </c>
      <c r="F30" s="1">
        <v>1.4685182543139499</v>
      </c>
      <c r="G30" s="1">
        <v>3.4965731491916299</v>
      </c>
      <c r="H30" s="1">
        <v>2.6728605838873001E-2</v>
      </c>
      <c r="I30" s="1">
        <v>0.45681758371465497</v>
      </c>
      <c r="J30" s="1">
        <v>0.41998785429484198</v>
      </c>
      <c r="L30" s="5">
        <f t="shared" si="0"/>
        <v>9.3426511698598683E-2</v>
      </c>
      <c r="M30" s="5">
        <f t="shared" si="1"/>
        <v>2.6719450076483568E-2</v>
      </c>
      <c r="O30" s="1">
        <f ca="1">C30-Summary!B$5</f>
        <v>1.4393738685304256E-4</v>
      </c>
      <c r="P30" s="1">
        <f ca="1">D30-Summary!C$5</f>
        <v>9.3464519652740191E-2</v>
      </c>
      <c r="Q30" s="1">
        <f ca="1">E30-Summary!D$5</f>
        <v>1.5972489455072103</v>
      </c>
      <c r="R30" s="1">
        <f ca="1">F30-Summary!E$5</f>
        <v>1.4684759153137001</v>
      </c>
      <c r="S30" s="1">
        <f ca="1">G30-Summary!F$5</f>
        <v>3.4964642380813937</v>
      </c>
      <c r="T30" s="1">
        <f t="shared" ca="1" si="2"/>
        <v>2.6731152755626854E-2</v>
      </c>
      <c r="U30" s="1">
        <f t="shared" ca="1" si="3"/>
        <v>0.45681832752954593</v>
      </c>
      <c r="V30" s="1">
        <f t="shared" ca="1" si="4"/>
        <v>0.41998882737593601</v>
      </c>
      <c r="X30" s="5">
        <f t="shared" ca="1" si="5"/>
        <v>9.343107696651004E-2</v>
      </c>
      <c r="Y30" s="5">
        <f t="shared" ca="1" si="6"/>
        <v>2.6721588039973276E-2</v>
      </c>
    </row>
    <row r="31" spans="1:25" x14ac:dyDescent="0.25">
      <c r="A31">
        <v>14</v>
      </c>
      <c r="B31">
        <v>1755257111.2739999</v>
      </c>
      <c r="C31" s="1">
        <v>7.23004962320314E-5</v>
      </c>
      <c r="D31" s="1">
        <v>9.3093519904595898E-2</v>
      </c>
      <c r="E31" s="1">
        <v>1.59452122435558</v>
      </c>
      <c r="F31" s="1">
        <v>1.4657998278670601</v>
      </c>
      <c r="G31" s="1">
        <v>3.4903020830176099</v>
      </c>
      <c r="H31" s="1">
        <v>2.6672052358319001E-2</v>
      </c>
      <c r="I31" s="1">
        <v>0.45684332943955502</v>
      </c>
      <c r="J31" s="1">
        <v>0.41996359999870603</v>
      </c>
      <c r="L31" s="5">
        <f t="shared" si="0"/>
        <v>9.3076721469785906E-2</v>
      </c>
      <c r="M31" s="5">
        <f t="shared" si="1"/>
        <v>2.6667239469803879E-2</v>
      </c>
      <c r="O31" s="1">
        <f ca="1">C31-Summary!B$5</f>
        <v>7.845045577929695E-5</v>
      </c>
      <c r="P31" s="1">
        <f ca="1">D31-Summary!C$5</f>
        <v>9.3099514065805689E-2</v>
      </c>
      <c r="Q31" s="1">
        <f ca="1">E31-Summary!D$5</f>
        <v>1.5944740725675304</v>
      </c>
      <c r="R31" s="1">
        <f ca="1">F31-Summary!E$5</f>
        <v>1.4657574888668103</v>
      </c>
      <c r="S31" s="1">
        <f ca="1">G31-Summary!F$5</f>
        <v>3.4901931719073738</v>
      </c>
      <c r="T31" s="1">
        <f t="shared" ca="1" si="2"/>
        <v>2.6674602086545041E-2</v>
      </c>
      <c r="U31" s="1">
        <f t="shared" ca="1" si="3"/>
        <v>0.456844075394302</v>
      </c>
      <c r="V31" s="1">
        <f t="shared" ca="1" si="4"/>
        <v>0.41996457407134885</v>
      </c>
      <c r="X31" s="5">
        <f t="shared" ca="1" si="5"/>
        <v>9.3081286737697264E-2</v>
      </c>
      <c r="Y31" s="5">
        <f t="shared" ca="1" si="6"/>
        <v>2.6669379645490737E-2</v>
      </c>
    </row>
    <row r="32" spans="1:25" x14ac:dyDescent="0.25">
      <c r="A32">
        <v>15</v>
      </c>
      <c r="B32">
        <v>1755257117.2709999</v>
      </c>
      <c r="C32" s="1">
        <v>6.6687532662929803E-5</v>
      </c>
      <c r="D32" s="1">
        <v>9.02033188167254E-2</v>
      </c>
      <c r="E32" s="1">
        <v>1.5429263722449</v>
      </c>
      <c r="F32" s="1">
        <v>1.4183438570356299</v>
      </c>
      <c r="G32" s="1">
        <v>3.3775453666464301</v>
      </c>
      <c r="H32" s="1">
        <v>2.6706767496742199E-2</v>
      </c>
      <c r="I32" s="1">
        <v>0.45681884467976203</v>
      </c>
      <c r="J32" s="1">
        <v>0.41993332526097499</v>
      </c>
      <c r="L32" s="5">
        <f t="shared" si="0"/>
        <v>9.0187824508546899E-2</v>
      </c>
      <c r="M32" s="5">
        <f t="shared" si="1"/>
        <v>2.670218005038805E-2</v>
      </c>
      <c r="O32" s="1">
        <f ca="1">C32-Summary!B$5</f>
        <v>7.2837492210195353E-5</v>
      </c>
      <c r="P32" s="1">
        <f ca="1">D32-Summary!C$5</f>
        <v>9.0209312977935191E-2</v>
      </c>
      <c r="Q32" s="1">
        <f ca="1">E32-Summary!D$5</f>
        <v>1.5428792204568504</v>
      </c>
      <c r="R32" s="1">
        <f ca="1">F32-Summary!E$5</f>
        <v>1.4183015180353802</v>
      </c>
      <c r="S32" s="1">
        <f ca="1">G32-Summary!F$5</f>
        <v>3.377436455536194</v>
      </c>
      <c r="T32" s="1">
        <f t="shared" ca="1" si="2"/>
        <v>2.6709403467848152E-2</v>
      </c>
      <c r="U32" s="1">
        <f t="shared" ca="1" si="3"/>
        <v>0.45681961474887511</v>
      </c>
      <c r="V32" s="1">
        <f t="shared" ca="1" si="4"/>
        <v>0.41993433087705984</v>
      </c>
      <c r="X32" s="5">
        <f t="shared" ca="1" si="5"/>
        <v>9.0192389776458257E-2</v>
      </c>
      <c r="Y32" s="5">
        <f t="shared" ca="1" si="6"/>
        <v>2.670439280319177E-2</v>
      </c>
    </row>
    <row r="33" spans="1:25" x14ac:dyDescent="0.25">
      <c r="A33">
        <v>16</v>
      </c>
      <c r="B33">
        <v>1755257123.2720001</v>
      </c>
      <c r="C33" s="1">
        <v>1.6172295371378899E-5</v>
      </c>
      <c r="D33" s="1">
        <v>9.0001429224805196E-2</v>
      </c>
      <c r="E33" s="1">
        <v>1.54226761140117</v>
      </c>
      <c r="F33" s="1">
        <v>1.4183211973426599</v>
      </c>
      <c r="G33" s="1">
        <v>3.37750953100903</v>
      </c>
      <c r="H33" s="1">
        <v>2.66472761656181E-2</v>
      </c>
      <c r="I33" s="1">
        <v>0.456628648192273</v>
      </c>
      <c r="J33" s="1">
        <v>0.41993107179150901</v>
      </c>
      <c r="L33" s="5">
        <f t="shared" si="0"/>
        <v>8.9997671722938932E-2</v>
      </c>
      <c r="M33" s="5">
        <f t="shared" si="1"/>
        <v>2.6646163658952622E-2</v>
      </c>
      <c r="O33" s="1">
        <f ca="1">C33-Summary!B$5</f>
        <v>2.2322254918644449E-5</v>
      </c>
      <c r="P33" s="1">
        <f ca="1">D33-Summary!C$5</f>
        <v>9.0007423386014987E-2</v>
      </c>
      <c r="Q33" s="1">
        <f ca="1">E33-Summary!D$5</f>
        <v>1.5422204596131204</v>
      </c>
      <c r="R33" s="1">
        <f ca="1">F33-Summary!E$5</f>
        <v>1.4182788583424102</v>
      </c>
      <c r="S33" s="1">
        <f ca="1">G33-Summary!F$5</f>
        <v>3.3774006198987938</v>
      </c>
      <c r="T33" s="1">
        <f t="shared" ca="1" si="2"/>
        <v>2.6649910246274579E-2</v>
      </c>
      <c r="U33" s="1">
        <f t="shared" ca="1" si="3"/>
        <v>0.45662941213628783</v>
      </c>
      <c r="V33" s="1">
        <f t="shared" ca="1" si="4"/>
        <v>0.41993207734559779</v>
      </c>
      <c r="X33" s="5">
        <f t="shared" ca="1" si="5"/>
        <v>9.000223699085029E-2</v>
      </c>
      <c r="Y33" s="5">
        <f t="shared" ca="1" si="6"/>
        <v>2.66483746288728E-2</v>
      </c>
    </row>
    <row r="34" spans="1:25" x14ac:dyDescent="0.25">
      <c r="A34">
        <v>17</v>
      </c>
      <c r="B34">
        <v>1755257129.2709999</v>
      </c>
      <c r="C34" s="1">
        <v>-3.71465422419234E-5</v>
      </c>
      <c r="D34" s="1">
        <v>9.0102369064617494E-2</v>
      </c>
      <c r="E34" s="1">
        <v>1.5424685919846799</v>
      </c>
      <c r="F34" s="1">
        <v>1.4178923387362501</v>
      </c>
      <c r="G34" s="1">
        <v>3.3748462333849898</v>
      </c>
      <c r="H34" s="1">
        <v>2.66982146248021E-2</v>
      </c>
      <c r="I34" s="1">
        <v>0.457048554309266</v>
      </c>
      <c r="J34" s="1">
        <v>0.42013539008386203</v>
      </c>
      <c r="L34" s="5">
        <f t="shared" si="0"/>
        <v>9.0110999762894661E-2</v>
      </c>
      <c r="M34" s="5">
        <f t="shared" si="1"/>
        <v>2.6700771985250664E-2</v>
      </c>
      <c r="O34" s="1">
        <f ca="1">C34-Summary!B$5</f>
        <v>-3.0996582694657851E-5</v>
      </c>
      <c r="P34" s="1">
        <f ca="1">D34-Summary!C$5</f>
        <v>9.0108363225827284E-2</v>
      </c>
      <c r="Q34" s="1">
        <f ca="1">E34-Summary!D$5</f>
        <v>1.5424214401966303</v>
      </c>
      <c r="R34" s="1">
        <f ca="1">F34-Summary!E$5</f>
        <v>1.4178499997360003</v>
      </c>
      <c r="S34" s="1">
        <f ca="1">G34-Summary!F$5</f>
        <v>3.3747373222747536</v>
      </c>
      <c r="T34" s="1">
        <f t="shared" ca="1" si="2"/>
        <v>2.6700852428149704E-2</v>
      </c>
      <c r="U34" s="1">
        <f t="shared" ca="1" si="3"/>
        <v>0.45704933240758294</v>
      </c>
      <c r="V34" s="1">
        <f t="shared" ca="1" si="4"/>
        <v>0.42013640302537486</v>
      </c>
      <c r="X34" s="5">
        <f t="shared" ca="1" si="5"/>
        <v>9.0115565030806019E-2</v>
      </c>
      <c r="Y34" s="5">
        <f t="shared" ca="1" si="6"/>
        <v>2.6702986462384368E-2</v>
      </c>
    </row>
    <row r="35" spans="1:25" x14ac:dyDescent="0.25">
      <c r="A35">
        <v>18</v>
      </c>
      <c r="B35">
        <v>1755257135.2690001</v>
      </c>
      <c r="C35" s="1">
        <v>-6.7078663683406406E-5</v>
      </c>
      <c r="D35" s="1">
        <v>9.3096447242120101E-2</v>
      </c>
      <c r="E35" s="1">
        <v>1.5937231731511201</v>
      </c>
      <c r="F35" s="1">
        <v>1.46589672057113</v>
      </c>
      <c r="G35" s="1">
        <v>3.49003784573287</v>
      </c>
      <c r="H35" s="1">
        <v>2.6674910518791398E-2</v>
      </c>
      <c r="I35" s="1">
        <v>0.45664925241418503</v>
      </c>
      <c r="J35" s="1">
        <v>0.42002315887875702</v>
      </c>
      <c r="L35" s="5">
        <f t="shared" si="0"/>
        <v>9.3112032426423824E-2</v>
      </c>
      <c r="M35" s="5">
        <f t="shared" si="1"/>
        <v>2.6679376139221007E-2</v>
      </c>
      <c r="O35" s="1">
        <f ca="1">C35-Summary!B$5</f>
        <v>-6.0928704136140857E-5</v>
      </c>
      <c r="P35" s="1">
        <f ca="1">D35-Summary!C$5</f>
        <v>9.3102441403329891E-2</v>
      </c>
      <c r="Q35" s="1">
        <f ca="1">E35-Summary!D$5</f>
        <v>1.5936760213630705</v>
      </c>
      <c r="R35" s="1">
        <f ca="1">F35-Summary!E$5</f>
        <v>1.4658543815708802</v>
      </c>
      <c r="S35" s="1">
        <f ca="1">G35-Summary!F$5</f>
        <v>3.4899289346226339</v>
      </c>
      <c r="T35" s="1">
        <f t="shared" ca="1" si="2"/>
        <v>2.6677460529263487E-2</v>
      </c>
      <c r="U35" s="1">
        <f t="shared" ca="1" si="3"/>
        <v>0.45664999236879728</v>
      </c>
      <c r="V35" s="1">
        <f t="shared" ca="1" si="4"/>
        <v>0.42002413488381907</v>
      </c>
      <c r="X35" s="5">
        <f t="shared" ca="1" si="5"/>
        <v>9.3116597694335196E-2</v>
      </c>
      <c r="Y35" s="5">
        <f t="shared" ca="1" si="6"/>
        <v>2.668151685570179E-2</v>
      </c>
    </row>
    <row r="36" spans="1:25" x14ac:dyDescent="0.25">
      <c r="A36">
        <v>19</v>
      </c>
      <c r="B36">
        <v>1755257141.27</v>
      </c>
      <c r="C36" s="1">
        <v>-6.0531089604041099E-5</v>
      </c>
      <c r="D36" s="1">
        <v>9.4095154941184603E-2</v>
      </c>
      <c r="E36" s="1">
        <v>1.60925868598168</v>
      </c>
      <c r="F36" s="1">
        <v>1.4799472626794901</v>
      </c>
      <c r="G36" s="1">
        <v>3.5222945629295399</v>
      </c>
      <c r="H36" s="1">
        <v>2.6714164093909299E-2</v>
      </c>
      <c r="I36" s="1">
        <v>0.45687794056702602</v>
      </c>
      <c r="J36" s="1">
        <v>0.42016567218858503</v>
      </c>
      <c r="L36" s="5">
        <f t="shared" si="0"/>
        <v>9.4109218849673257E-2</v>
      </c>
      <c r="M36" s="5">
        <f t="shared" si="1"/>
        <v>2.6718156919676061E-2</v>
      </c>
      <c r="O36" s="1">
        <f ca="1">C36-Summary!B$5</f>
        <v>-5.438113005677555E-5</v>
      </c>
      <c r="P36" s="1">
        <f ca="1">D36-Summary!C$5</f>
        <v>9.4101149102394394E-2</v>
      </c>
      <c r="Q36" s="1">
        <f ca="1">E36-Summary!D$5</f>
        <v>1.6092115341936304</v>
      </c>
      <c r="R36" s="1">
        <f ca="1">F36-Summary!E$5</f>
        <v>1.4799049236792403</v>
      </c>
      <c r="S36" s="1">
        <f ca="1">G36-Summary!F$5</f>
        <v>3.5221856518193038</v>
      </c>
      <c r="T36" s="1">
        <f t="shared" ca="1" si="2"/>
        <v>2.6716691964771538E-2</v>
      </c>
      <c r="U36" s="1">
        <f t="shared" ca="1" si="3"/>
        <v>0.45687868081639288</v>
      </c>
      <c r="V36" s="1">
        <f t="shared" ca="1" si="4"/>
        <v>0.42016664366196299</v>
      </c>
      <c r="X36" s="5">
        <f t="shared" ca="1" si="5"/>
        <v>9.4113784117584615E-2</v>
      </c>
      <c r="Y36" s="5">
        <f t="shared" ca="1" si="6"/>
        <v>2.6720279230304716E-2</v>
      </c>
    </row>
    <row r="37" spans="1:25" x14ac:dyDescent="0.25">
      <c r="A37">
        <v>20</v>
      </c>
      <c r="B37">
        <v>1755257148.2720001</v>
      </c>
      <c r="C37" s="1">
        <v>1.4714305748881099E-4</v>
      </c>
      <c r="D37" s="1">
        <v>9.4898337889645204E-2</v>
      </c>
      <c r="E37" s="1">
        <v>1.6248497417739001</v>
      </c>
      <c r="F37" s="1">
        <v>1.49327289398463</v>
      </c>
      <c r="G37" s="1">
        <v>3.5559571099161502</v>
      </c>
      <c r="H37" s="1">
        <v>2.6687143561155799E-2</v>
      </c>
      <c r="I37" s="1">
        <v>0.456937384661599</v>
      </c>
      <c r="J37" s="1">
        <v>0.419935575100299</v>
      </c>
      <c r="L37" s="5">
        <f t="shared" si="0"/>
        <v>9.4864150391802363E-2</v>
      </c>
      <c r="M37" s="5">
        <f t="shared" si="1"/>
        <v>2.6677529413182171E-2</v>
      </c>
      <c r="O37" s="1">
        <f ca="1">C37-Summary!B$5</f>
        <v>1.5329301703607653E-4</v>
      </c>
      <c r="P37" s="1">
        <f ca="1">D37-Summary!C$5</f>
        <v>9.4904332050854995E-2</v>
      </c>
      <c r="Q37" s="1">
        <f ca="1">E37-Summary!D$5</f>
        <v>1.6248025899858505</v>
      </c>
      <c r="R37" s="1">
        <f ca="1">F37-Summary!E$5</f>
        <v>1.4932305549843803</v>
      </c>
      <c r="S37" s="1">
        <f ca="1">G37-Summary!F$5</f>
        <v>3.5558481988059141</v>
      </c>
      <c r="T37" s="1">
        <f t="shared" ca="1" si="2"/>
        <v>2.6689646673534805E-2</v>
      </c>
      <c r="U37" s="1">
        <f t="shared" ca="1" si="3"/>
        <v>0.4569381197238605</v>
      </c>
      <c r="V37" s="1">
        <f t="shared" ca="1" si="4"/>
        <v>0.41993653032933764</v>
      </c>
      <c r="X37" s="5">
        <f ca="1">P37-1/$R$1*$N$7/$N$6*O37</f>
        <v>9.486871565971372E-2</v>
      </c>
      <c r="Y37" s="5">
        <f ca="1">X37/S37</f>
        <v>2.6679630387925864E-2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1.26718756533675E-5</v>
      </c>
      <c r="D40" s="1">
        <v>9.31161263751632E-2</v>
      </c>
      <c r="E40" s="1">
        <v>1.5937281886843899</v>
      </c>
      <c r="F40" s="1">
        <v>1.4653187914255601</v>
      </c>
      <c r="G40" s="1">
        <v>3.48875505343953</v>
      </c>
      <c r="H40" s="1">
        <v>2.6690312648588899E-2</v>
      </c>
      <c r="I40" s="1">
        <v>0.45681870862607998</v>
      </c>
      <c r="J40" s="1">
        <v>0.42001195393711899</v>
      </c>
      <c r="L40">
        <f>AVERAGE(L18:L37)</f>
        <v>9.3113182167472067E-2</v>
      </c>
      <c r="M40">
        <f t="shared" ref="M40:Y40" si="7">AVERAGE(M18:M37)</f>
        <v>2.6689479546375024E-2</v>
      </c>
      <c r="O40">
        <f t="shared" ca="1" si="7"/>
        <v>1.8821835200633058E-5</v>
      </c>
      <c r="P40">
        <f t="shared" ca="1" si="7"/>
        <v>9.3122120536373046E-2</v>
      </c>
      <c r="Q40">
        <f t="shared" ca="1" si="7"/>
        <v>1.5936810368963399</v>
      </c>
      <c r="R40">
        <f t="shared" ca="1" si="7"/>
        <v>1.4652764524253052</v>
      </c>
      <c r="S40">
        <f t="shared" ca="1" si="7"/>
        <v>3.4886461423292916</v>
      </c>
      <c r="T40">
        <f t="shared" ca="1" si="7"/>
        <v>2.6692864690943931E-2</v>
      </c>
      <c r="U40">
        <f t="shared" ca="1" si="7"/>
        <v>0.45681945432620108</v>
      </c>
      <c r="V40">
        <f t="shared" ca="1" si="7"/>
        <v>0.4200129301866552</v>
      </c>
      <c r="X40">
        <f t="shared" ca="1" si="7"/>
        <v>9.3117747435383411E-2</v>
      </c>
      <c r="Y40">
        <f t="shared" ca="1" si="7"/>
        <v>2.6691621880435945E-2</v>
      </c>
    </row>
    <row r="41" spans="1:25" x14ac:dyDescent="0.25">
      <c r="A41" t="s">
        <v>38</v>
      </c>
      <c r="B41" t="s">
        <v>42</v>
      </c>
      <c r="C41" s="1">
        <v>220.20703229652901</v>
      </c>
      <c r="D41" s="1">
        <v>0.3571180790465</v>
      </c>
      <c r="E41" s="1">
        <v>0.35257017037868199</v>
      </c>
      <c r="F41" s="1">
        <v>0.35284051256979698</v>
      </c>
      <c r="G41" s="1">
        <v>0.35286197415711501</v>
      </c>
      <c r="H41" s="1">
        <v>3.5725647659129799E-2</v>
      </c>
      <c r="I41" s="1">
        <v>6.9557048807827298E-3</v>
      </c>
      <c r="J41" s="1">
        <v>4.78396901341462E-3</v>
      </c>
      <c r="L41">
        <f>STDEV(L18:L37)/SQRT(COUNT(L18:L37))/L40</f>
        <v>3.5656512137777385E-3</v>
      </c>
      <c r="M41">
        <f t="shared" ref="M41:Y41" si="8">STDEV(M18:M37)/SQRT(COUNT(M18:M37))/M40</f>
        <v>3.6115707780876098E-4</v>
      </c>
      <c r="O41">
        <f t="shared" ca="1" si="8"/>
        <v>1.482552631830953</v>
      </c>
      <c r="P41">
        <f t="shared" ca="1" si="8"/>
        <v>3.5709509177640529E-3</v>
      </c>
      <c r="Q41">
        <f t="shared" ca="1" si="8"/>
        <v>3.5258060177214582E-3</v>
      </c>
      <c r="R41">
        <f t="shared" ca="1" si="8"/>
        <v>3.5285070785720232E-3</v>
      </c>
      <c r="S41">
        <f t="shared" ca="1" si="8"/>
        <v>3.5287299006064653E-3</v>
      </c>
      <c r="T41">
        <f t="shared" ca="1" si="8"/>
        <v>3.5720746783566583E-4</v>
      </c>
      <c r="U41">
        <f t="shared" ca="1" si="8"/>
        <v>6.9559413170476486E-5</v>
      </c>
      <c r="V41">
        <f t="shared" ca="1" si="8"/>
        <v>4.7841101203506795E-5</v>
      </c>
      <c r="X41">
        <f t="shared" ca="1" si="8"/>
        <v>3.5654764012042215E-3</v>
      </c>
      <c r="Y41">
        <f t="shared" ca="1" si="8"/>
        <v>3.6112250792061135E-4</v>
      </c>
    </row>
    <row r="42" spans="1:25" x14ac:dyDescent="0.25">
      <c r="A42" t="s">
        <v>38</v>
      </c>
      <c r="B42" t="s">
        <v>41</v>
      </c>
      <c r="C42" s="1">
        <v>2.7904361312586999E-5</v>
      </c>
      <c r="D42" s="1">
        <v>3.3253452179349399E-4</v>
      </c>
      <c r="E42" s="1">
        <v>5.61901019021766E-3</v>
      </c>
      <c r="F42" s="1">
        <v>5.1702383344475102E-3</v>
      </c>
      <c r="G42" s="1">
        <v>1.2310489955072799E-2</v>
      </c>
      <c r="H42" s="1">
        <v>9.53528705595504E-6</v>
      </c>
      <c r="I42" s="1">
        <v>3.17749612122329E-5</v>
      </c>
      <c r="J42" s="1">
        <v>2.0093241728989001E-5</v>
      </c>
    </row>
    <row r="43" spans="1:25" x14ac:dyDescent="0.25">
      <c r="A43" t="s">
        <v>38</v>
      </c>
      <c r="B43" t="s">
        <v>40</v>
      </c>
      <c r="C43" s="1">
        <v>984.79578667706403</v>
      </c>
      <c r="D43" s="1">
        <v>1.59708060148423</v>
      </c>
      <c r="E43" s="1">
        <v>1.57674173561083</v>
      </c>
      <c r="F43" s="1">
        <v>1.5779507426438699</v>
      </c>
      <c r="G43" s="1">
        <v>1.5780467217801599</v>
      </c>
      <c r="H43" s="1">
        <v>0.159769953412041</v>
      </c>
      <c r="I43" s="1">
        <v>3.1106857889714502E-2</v>
      </c>
      <c r="J43" s="1">
        <v>2.1394559832495399E-2</v>
      </c>
    </row>
    <row r="44" spans="1:25" x14ac:dyDescent="0.25">
      <c r="A44" t="s">
        <v>38</v>
      </c>
      <c r="B44" t="s">
        <v>39</v>
      </c>
      <c r="C44" s="1">
        <v>1.2479209752731899E-4</v>
      </c>
      <c r="D44" s="1">
        <v>1.4871395911912699E-3</v>
      </c>
      <c r="E44" s="1">
        <v>2.51289775031814E-2</v>
      </c>
      <c r="F44" s="1">
        <v>2.3122008751399799E-2</v>
      </c>
      <c r="G44" s="1">
        <v>5.5054184751742397E-2</v>
      </c>
      <c r="H44" s="1">
        <v>4.26431000841786E-5</v>
      </c>
      <c r="I44" s="1">
        <v>1.4210194650594399E-4</v>
      </c>
      <c r="J44" s="1">
        <v>8.9859708788709997E-5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E3338-2C30-44CB-B6D1-02910EA23BD4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0.99022251855663967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1.0197792381756676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1.0096788850094489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1.0044598999863728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1755261653.2709999</v>
      </c>
      <c r="C18" s="1">
        <v>-3.5696114609528199E-6</v>
      </c>
      <c r="D18" s="1">
        <v>9.5491055113298598E-2</v>
      </c>
      <c r="E18" s="1">
        <v>1.6312406074521699</v>
      </c>
      <c r="F18" s="1">
        <v>1.4995488704862701</v>
      </c>
      <c r="G18" s="1">
        <v>3.5713189745809499</v>
      </c>
      <c r="H18" s="1">
        <v>2.6738315953562498E-2</v>
      </c>
      <c r="I18" s="1">
        <v>0.456761386776878</v>
      </c>
      <c r="J18" s="1">
        <v>0.41988656884455999</v>
      </c>
      <c r="L18" s="5">
        <f>D18-1/$R$1*$N$7/$N$6*C18</f>
        <v>9.5491884496209475E-2</v>
      </c>
      <c r="M18" s="5">
        <f>L18/G18</f>
        <v>2.6738548187904238E-2</v>
      </c>
      <c r="O18" s="1">
        <f ca="1">C18-Summary!B$5</f>
        <v>2.5803480863127295E-6</v>
      </c>
      <c r="P18" s="1">
        <f ca="1">D18-Summary!C$5</f>
        <v>9.5497049274508389E-2</v>
      </c>
      <c r="Q18" s="1">
        <f ca="1">E18-Summary!D$5</f>
        <v>1.6311934556641203</v>
      </c>
      <c r="R18" s="1">
        <f ca="1">F18-Summary!E$5</f>
        <v>1.4995065314860203</v>
      </c>
      <c r="S18" s="1">
        <f ca="1">G18-Summary!F$5</f>
        <v>3.5712100634707138</v>
      </c>
      <c r="T18" s="1">
        <f ca="1">P18/S18</f>
        <v>2.6740809859193412E-2</v>
      </c>
      <c r="U18" s="1">
        <f ca="1">Q18/S18</f>
        <v>0.45676211330980337</v>
      </c>
      <c r="V18" s="1">
        <f ca="1">R18/S18</f>
        <v>0.41988751847005912</v>
      </c>
      <c r="X18" s="5">
        <f ca="1">P18-1/$R$1*$N$7/$N$6*O18</f>
        <v>9.5496449742421968E-2</v>
      </c>
      <c r="Y18" s="5">
        <f ca="1">X18/S18</f>
        <v>2.6740641979937987E-2</v>
      </c>
    </row>
    <row r="19" spans="1:25" x14ac:dyDescent="0.25">
      <c r="A19">
        <v>2</v>
      </c>
      <c r="B19">
        <v>1755261659.27</v>
      </c>
      <c r="C19" s="1">
        <v>9.1848330038220906E-5</v>
      </c>
      <c r="D19" s="1">
        <v>9.5849087143202699E-2</v>
      </c>
      <c r="E19" s="1">
        <v>1.6366422873511901</v>
      </c>
      <c r="F19" s="1">
        <v>1.50541285759651</v>
      </c>
      <c r="G19" s="1">
        <v>3.5833856010067202</v>
      </c>
      <c r="H19" s="1">
        <v>2.67481923006763E-2</v>
      </c>
      <c r="I19" s="1">
        <v>0.45673072049276198</v>
      </c>
      <c r="J19" s="1">
        <v>0.42010908822471599</v>
      </c>
      <c r="L19" s="5">
        <f t="shared" ref="L19:L37" si="0">D19-1/$R$1*$N$7/$N$6*C19</f>
        <v>9.5827746603438249E-2</v>
      </c>
      <c r="M19" s="5">
        <f t="shared" ref="M19:M37" si="1">L19/G19</f>
        <v>2.674223688807487E-2</v>
      </c>
      <c r="O19" s="1">
        <f ca="1">C19-Summary!B$5</f>
        <v>9.7998289585486456E-5</v>
      </c>
      <c r="P19" s="1">
        <f ca="1">D19-Summary!C$5</f>
        <v>9.585508130441249E-2</v>
      </c>
      <c r="Q19" s="1">
        <f ca="1">E19-Summary!D$5</f>
        <v>1.6365951355631405</v>
      </c>
      <c r="R19" s="1">
        <f ca="1">F19-Summary!E$5</f>
        <v>1.5053705185962603</v>
      </c>
      <c r="S19" s="1">
        <f ca="1">G19-Summary!F$5</f>
        <v>3.5832766898964841</v>
      </c>
      <c r="T19" s="1">
        <f t="shared" ref="T19:T37" ca="1" si="2">P19/S19</f>
        <v>2.6750678108304723E-2</v>
      </c>
      <c r="U19" s="1">
        <f t="shared" ref="U19:U37" ca="1" si="3">Q19/S19</f>
        <v>0.45673144364702117</v>
      </c>
      <c r="V19" s="1">
        <f t="shared" ref="V19:V37" ca="1" si="4">R19/S19</f>
        <v>0.42011004141568214</v>
      </c>
      <c r="X19" s="5">
        <f t="shared" ref="X19:X36" ca="1" si="5">P19-1/$R$1*$N$7/$N$6*O19</f>
        <v>9.5832311849650756E-2</v>
      </c>
      <c r="Y19" s="5">
        <f t="shared" ref="Y19:Y36" ca="1" si="6">X19/S19</f>
        <v>2.6744323741413119E-2</v>
      </c>
    </row>
    <row r="20" spans="1:25" x14ac:dyDescent="0.25">
      <c r="A20">
        <v>3</v>
      </c>
      <c r="B20">
        <v>1755261665.273</v>
      </c>
      <c r="C20" s="1">
        <v>6.1912297588665894E-5</v>
      </c>
      <c r="D20" s="1">
        <v>9.4566225724401196E-2</v>
      </c>
      <c r="E20" s="1">
        <v>1.6232190663541901</v>
      </c>
      <c r="F20" s="1">
        <v>1.4921808477058101</v>
      </c>
      <c r="G20" s="1">
        <v>3.5520358369210299</v>
      </c>
      <c r="H20" s="1">
        <v>2.66231057528892E-2</v>
      </c>
      <c r="I20" s="1">
        <v>0.45698273916099502</v>
      </c>
      <c r="J20" s="1">
        <v>0.42009172097747099</v>
      </c>
      <c r="L20" s="5">
        <f t="shared" si="0"/>
        <v>9.4551840684977517E-2</v>
      </c>
      <c r="M20" s="5">
        <f t="shared" si="1"/>
        <v>2.6619055951568549E-2</v>
      </c>
      <c r="O20" s="1">
        <f ca="1">C20-Summary!B$5</f>
        <v>6.8062257135931444E-5</v>
      </c>
      <c r="P20" s="1">
        <f ca="1">D20-Summary!C$5</f>
        <v>9.4572219885610986E-2</v>
      </c>
      <c r="Q20" s="1">
        <f ca="1">E20-Summary!D$5</f>
        <v>1.6231719145661405</v>
      </c>
      <c r="R20" s="1">
        <f ca="1">F20-Summary!E$5</f>
        <v>1.4921385087055603</v>
      </c>
      <c r="S20" s="1">
        <f ca="1">G20-Summary!F$5</f>
        <v>3.5519269258107937</v>
      </c>
      <c r="T20" s="1">
        <f t="shared" ca="1" si="2"/>
        <v>2.6625609665103994E-2</v>
      </c>
      <c r="U20" s="1">
        <f t="shared" ca="1" si="3"/>
        <v>0.45698347642543946</v>
      </c>
      <c r="V20" s="1">
        <f t="shared" ca="1" si="4"/>
        <v>0.42009268204889993</v>
      </c>
      <c r="X20" s="5">
        <f t="shared" ca="1" si="5"/>
        <v>9.455640593119001E-2</v>
      </c>
      <c r="Y20" s="5">
        <f t="shared" ca="1" si="6"/>
        <v>2.6621157446702185E-2</v>
      </c>
    </row>
    <row r="21" spans="1:25" x14ac:dyDescent="0.25">
      <c r="A21">
        <v>4</v>
      </c>
      <c r="B21">
        <v>1755261671.2709999</v>
      </c>
      <c r="C21" s="1">
        <v>1.70099494677799E-5</v>
      </c>
      <c r="D21" s="1">
        <v>9.4957172814110799E-2</v>
      </c>
      <c r="E21" s="1">
        <v>1.62631893701629</v>
      </c>
      <c r="F21" s="1">
        <v>1.4948540435934099</v>
      </c>
      <c r="G21" s="1">
        <v>3.5609880996581298</v>
      </c>
      <c r="H21" s="1">
        <v>2.6665961850090701E-2</v>
      </c>
      <c r="I21" s="1">
        <v>0.45670440099825799</v>
      </c>
      <c r="J21" s="1">
        <v>0.419786306990727</v>
      </c>
      <c r="L21" s="5">
        <f t="shared" si="0"/>
        <v>9.4953220630082436E-2</v>
      </c>
      <c r="M21" s="5">
        <f t="shared" si="1"/>
        <v>2.6664851994085113E-2</v>
      </c>
      <c r="O21" s="1">
        <f ca="1">C21-Summary!B$5</f>
        <v>2.3159909015045449E-5</v>
      </c>
      <c r="P21" s="1">
        <f ca="1">D21-Summary!C$5</f>
        <v>9.496316697532059E-2</v>
      </c>
      <c r="Q21" s="1">
        <f ca="1">E21-Summary!D$5</f>
        <v>1.6262717852282405</v>
      </c>
      <c r="R21" s="1">
        <f ca="1">F21-Summary!E$5</f>
        <v>1.4948117045931602</v>
      </c>
      <c r="S21" s="1">
        <f ca="1">G21-Summary!F$5</f>
        <v>3.5608791885478936</v>
      </c>
      <c r="T21" s="1">
        <f t="shared" ca="1" si="2"/>
        <v>2.6668460778093973E-2</v>
      </c>
      <c r="U21" s="1">
        <f t="shared" ca="1" si="3"/>
        <v>0.45670512789607581</v>
      </c>
      <c r="V21" s="1">
        <f t="shared" ca="1" si="4"/>
        <v>0.41978725630473746</v>
      </c>
      <c r="X21" s="5">
        <f t="shared" ca="1" si="5"/>
        <v>9.4957785876294942E-2</v>
      </c>
      <c r="Y21" s="5">
        <f t="shared" ca="1" si="6"/>
        <v>2.66669496066274E-2</v>
      </c>
    </row>
    <row r="22" spans="1:25" x14ac:dyDescent="0.25">
      <c r="A22">
        <v>5</v>
      </c>
      <c r="B22">
        <v>1755261678.2690001</v>
      </c>
      <c r="C22" s="1">
        <v>4.0396334480495802E-5</v>
      </c>
      <c r="D22" s="1">
        <v>9.4911228839561101E-2</v>
      </c>
      <c r="E22" s="1">
        <v>1.6232069599398999</v>
      </c>
      <c r="F22" s="1">
        <v>1.49297609030422</v>
      </c>
      <c r="G22" s="1">
        <v>3.55322619645723</v>
      </c>
      <c r="H22" s="1">
        <v>2.6711282533657101E-2</v>
      </c>
      <c r="I22" s="1">
        <v>0.45682623908332298</v>
      </c>
      <c r="J22" s="1">
        <v>0.42017479545569297</v>
      </c>
      <c r="L22" s="5">
        <f t="shared" si="0"/>
        <v>9.4901842935843958E-2</v>
      </c>
      <c r="M22" s="5">
        <f t="shared" si="1"/>
        <v>2.6708641017694434E-2</v>
      </c>
      <c r="O22" s="1">
        <f ca="1">C22-Summary!B$5</f>
        <v>4.6546294027761351E-5</v>
      </c>
      <c r="P22" s="1">
        <f ca="1">D22-Summary!C$5</f>
        <v>9.4917223000770892E-2</v>
      </c>
      <c r="Q22" s="1">
        <f ca="1">E22-Summary!D$5</f>
        <v>1.6231598081518503</v>
      </c>
      <c r="R22" s="1">
        <f ca="1">F22-Summary!E$5</f>
        <v>1.4929337513039702</v>
      </c>
      <c r="S22" s="1">
        <f ca="1">G22-Summary!F$5</f>
        <v>3.5531172853469939</v>
      </c>
      <c r="T22" s="1">
        <f t="shared" ca="1" si="2"/>
        <v>2.6713788309833789E-2</v>
      </c>
      <c r="U22" s="1">
        <f t="shared" ca="1" si="3"/>
        <v>0.45682697130368838</v>
      </c>
      <c r="V22" s="1">
        <f t="shared" ca="1" si="4"/>
        <v>0.42017575875156393</v>
      </c>
      <c r="X22" s="5">
        <f t="shared" ca="1" si="5"/>
        <v>9.4906408182056451E-2</v>
      </c>
      <c r="Y22" s="5">
        <f t="shared" ca="1" si="6"/>
        <v>2.6710744554774242E-2</v>
      </c>
    </row>
    <row r="23" spans="1:25" x14ac:dyDescent="0.25">
      <c r="A23">
        <v>6</v>
      </c>
      <c r="B23">
        <v>1755261684.273</v>
      </c>
      <c r="C23" s="1">
        <v>-4.2856673876643198E-5</v>
      </c>
      <c r="D23" s="1">
        <v>9.4847692675724904E-2</v>
      </c>
      <c r="E23" s="1">
        <v>1.6241324687827701</v>
      </c>
      <c r="F23" s="1">
        <v>1.4938213315523201</v>
      </c>
      <c r="G23" s="1">
        <v>3.5565413858975399</v>
      </c>
      <c r="H23" s="1">
        <v>2.6668519323806102E-2</v>
      </c>
      <c r="I23" s="1">
        <v>0.45666064093133102</v>
      </c>
      <c r="J23" s="1">
        <v>0.42002079252490998</v>
      </c>
      <c r="L23" s="5">
        <f t="shared" si="0"/>
        <v>9.4857650228057713E-2</v>
      </c>
      <c r="M23" s="5">
        <f t="shared" si="1"/>
        <v>2.6671319109117901E-2</v>
      </c>
      <c r="O23" s="1">
        <f ca="1">C23-Summary!B$5</f>
        <v>-3.6706714329377649E-5</v>
      </c>
      <c r="P23" s="1">
        <f ca="1">D23-Summary!C$5</f>
        <v>9.4853686836934695E-2</v>
      </c>
      <c r="Q23" s="1">
        <f ca="1">E23-Summary!D$5</f>
        <v>1.6240853169947205</v>
      </c>
      <c r="R23" s="1">
        <f ca="1">F23-Summary!E$5</f>
        <v>1.4937789925520704</v>
      </c>
      <c r="S23" s="1">
        <f ca="1">G23-Summary!F$5</f>
        <v>3.5564324747873037</v>
      </c>
      <c r="T23" s="1">
        <f t="shared" ca="1" si="2"/>
        <v>2.6671021454613031E-2</v>
      </c>
      <c r="U23" s="1">
        <f t="shared" ca="1" si="3"/>
        <v>0.45666136739791485</v>
      </c>
      <c r="V23" s="1">
        <f t="shared" ca="1" si="4"/>
        <v>0.42002175020668919</v>
      </c>
      <c r="X23" s="5">
        <f t="shared" ca="1" si="5"/>
        <v>9.4862215474270206E-2</v>
      </c>
      <c r="Y23" s="5">
        <f t="shared" ca="1" si="6"/>
        <v>2.6673419542414773E-2</v>
      </c>
    </row>
    <row r="24" spans="1:25" x14ac:dyDescent="0.25">
      <c r="A24">
        <v>7</v>
      </c>
      <c r="B24">
        <v>1755261690.273</v>
      </c>
      <c r="C24" s="1">
        <v>-2.50841486676955E-5</v>
      </c>
      <c r="D24" s="1">
        <v>9.4717700118287798E-2</v>
      </c>
      <c r="E24" s="1">
        <v>1.6174775986102801</v>
      </c>
      <c r="F24" s="1">
        <v>1.48677262891319</v>
      </c>
      <c r="G24" s="1">
        <v>3.5397928178932601</v>
      </c>
      <c r="H24" s="1">
        <v>2.6757978500747299E-2</v>
      </c>
      <c r="I24" s="1">
        <v>0.45694131883485101</v>
      </c>
      <c r="J24" s="1">
        <v>0.42001684996865501</v>
      </c>
      <c r="L24" s="5">
        <f t="shared" si="0"/>
        <v>9.472352830560353E-2</v>
      </c>
      <c r="M24" s="5">
        <f t="shared" si="1"/>
        <v>2.6759624977706776E-2</v>
      </c>
      <c r="O24" s="1">
        <f ca="1">C24-Summary!B$5</f>
        <v>-1.8934189120429951E-5</v>
      </c>
      <c r="P24" s="1">
        <f ca="1">D24-Summary!C$5</f>
        <v>9.4723694279497589E-2</v>
      </c>
      <c r="Q24" s="1">
        <f ca="1">E24-Summary!D$5</f>
        <v>1.6174304468222305</v>
      </c>
      <c r="R24" s="1">
        <f ca="1">F24-Summary!E$5</f>
        <v>1.4867302899129402</v>
      </c>
      <c r="S24" s="1">
        <f ca="1">G24-Summary!F$5</f>
        <v>3.5396839067830239</v>
      </c>
      <c r="T24" s="1">
        <f t="shared" ca="1" si="2"/>
        <v>2.6760495223310903E-2</v>
      </c>
      <c r="U24" s="1">
        <f t="shared" ca="1" si="3"/>
        <v>0.45694205737489202</v>
      </c>
      <c r="V24" s="1">
        <f t="shared" ca="1" si="4"/>
        <v>0.4200178120605485</v>
      </c>
      <c r="X24" s="5">
        <f t="shared" ca="1" si="5"/>
        <v>9.4728093551816023E-2</v>
      </c>
      <c r="Y24" s="5">
        <f t="shared" ca="1" si="6"/>
        <v>2.6761738066580044E-2</v>
      </c>
    </row>
    <row r="25" spans="1:25" x14ac:dyDescent="0.25">
      <c r="A25">
        <v>8</v>
      </c>
      <c r="B25">
        <v>1755261696.2709999</v>
      </c>
      <c r="C25" s="1">
        <v>3.9460868452025603E-5</v>
      </c>
      <c r="D25" s="1">
        <v>9.4488054104861496E-2</v>
      </c>
      <c r="E25" s="1">
        <v>1.617513803502</v>
      </c>
      <c r="F25" s="1">
        <v>1.4870313504816</v>
      </c>
      <c r="G25" s="1">
        <v>3.54168237333838</v>
      </c>
      <c r="H25" s="1">
        <v>2.6678861666467601E-2</v>
      </c>
      <c r="I25" s="1">
        <v>0.45670775439338401</v>
      </c>
      <c r="J25" s="1">
        <v>0.41986581339871198</v>
      </c>
      <c r="L25" s="5">
        <f t="shared" si="0"/>
        <v>9.4478885552401262E-2</v>
      </c>
      <c r="M25" s="5">
        <f t="shared" si="1"/>
        <v>2.6676272910194858E-2</v>
      </c>
      <c r="O25" s="1">
        <f ca="1">C25-Summary!B$5</f>
        <v>4.5610827999291152E-5</v>
      </c>
      <c r="P25" s="1">
        <f ca="1">D25-Summary!C$5</f>
        <v>9.4494048266071287E-2</v>
      </c>
      <c r="Q25" s="1">
        <f ca="1">E25-Summary!D$5</f>
        <v>1.6174666517139504</v>
      </c>
      <c r="R25" s="1">
        <f ca="1">F25-Summary!E$5</f>
        <v>1.4869890114813502</v>
      </c>
      <c r="S25" s="1">
        <f ca="1">G25-Summary!F$5</f>
        <v>3.5415734622281438</v>
      </c>
      <c r="T25" s="1">
        <f t="shared" ca="1" si="2"/>
        <v>2.6681374613254909E-2</v>
      </c>
      <c r="U25" s="1">
        <f t="shared" ca="1" si="3"/>
        <v>0.45670848535677083</v>
      </c>
      <c r="V25" s="1">
        <f t="shared" ca="1" si="4"/>
        <v>0.41986677033259295</v>
      </c>
      <c r="X25" s="5">
        <f t="shared" ca="1" si="5"/>
        <v>9.4483450798613755E-2</v>
      </c>
      <c r="Y25" s="5">
        <f t="shared" ca="1" si="6"/>
        <v>2.667838230840212E-2</v>
      </c>
    </row>
    <row r="26" spans="1:25" x14ac:dyDescent="0.25">
      <c r="A26">
        <v>9</v>
      </c>
      <c r="B26">
        <v>1755261702.2709999</v>
      </c>
      <c r="C26" s="1">
        <v>1.420362046416E-5</v>
      </c>
      <c r="D26" s="1">
        <v>9.4453855886445004E-2</v>
      </c>
      <c r="E26" s="1">
        <v>1.61650206305972</v>
      </c>
      <c r="F26" s="1">
        <v>1.48605104934097</v>
      </c>
      <c r="G26" s="1">
        <v>3.5402617922539501</v>
      </c>
      <c r="H26" s="1">
        <v>2.6679907145033301E-2</v>
      </c>
      <c r="I26" s="1">
        <v>0.456605233713678</v>
      </c>
      <c r="J26" s="1">
        <v>0.41975738986095001</v>
      </c>
      <c r="L26" s="5">
        <f t="shared" si="0"/>
        <v>9.4450555740136541E-2</v>
      </c>
      <c r="M26" s="5">
        <f t="shared" si="1"/>
        <v>2.6678974969250358E-2</v>
      </c>
      <c r="O26" s="1">
        <f ca="1">C26-Summary!B$5</f>
        <v>2.0353580011425549E-5</v>
      </c>
      <c r="P26" s="1">
        <f ca="1">D26-Summary!C$5</f>
        <v>9.4459850047654795E-2</v>
      </c>
      <c r="Q26" s="1">
        <f ca="1">E26-Summary!D$5</f>
        <v>1.6164549112716704</v>
      </c>
      <c r="R26" s="1">
        <f ca="1">F26-Summary!E$5</f>
        <v>1.4860087103407202</v>
      </c>
      <c r="S26" s="1">
        <f ca="1">G26-Summary!F$5</f>
        <v>3.540152881143714</v>
      </c>
      <c r="T26" s="1">
        <f t="shared" ca="1" si="2"/>
        <v>2.6682421132371476E-2</v>
      </c>
      <c r="U26" s="1">
        <f t="shared" ca="1" si="3"/>
        <v>0.45660596181638458</v>
      </c>
      <c r="V26" s="1">
        <f t="shared" ca="1" si="4"/>
        <v>0.4197583438432288</v>
      </c>
      <c r="X26" s="5">
        <f t="shared" ca="1" si="5"/>
        <v>9.4455120986349034E-2</v>
      </c>
      <c r="Y26" s="5">
        <f t="shared" ca="1" si="6"/>
        <v>2.6681085297037655E-2</v>
      </c>
    </row>
    <row r="27" spans="1:25" x14ac:dyDescent="0.25">
      <c r="A27">
        <v>10</v>
      </c>
      <c r="B27">
        <v>1755261708.2739999</v>
      </c>
      <c r="C27" s="1">
        <v>9.27838456669222E-5</v>
      </c>
      <c r="D27" s="1">
        <v>9.4371784793822702E-2</v>
      </c>
      <c r="E27" s="1">
        <v>1.61108586464098</v>
      </c>
      <c r="F27" s="1">
        <v>1.48091449830336</v>
      </c>
      <c r="G27" s="1">
        <v>3.5257725216412199</v>
      </c>
      <c r="H27" s="1">
        <v>2.6766271565895901E-2</v>
      </c>
      <c r="I27" s="1">
        <v>0.456945493435019</v>
      </c>
      <c r="J27" s="1">
        <v>0.42002553744278498</v>
      </c>
      <c r="L27" s="5">
        <f t="shared" si="0"/>
        <v>9.4350226891276964E-2</v>
      </c>
      <c r="M27" s="5">
        <f t="shared" si="1"/>
        <v>2.6760157188858474E-2</v>
      </c>
      <c r="O27" s="1">
        <f ca="1">C27-Summary!B$5</f>
        <v>9.8933805214187749E-5</v>
      </c>
      <c r="P27" s="1">
        <f ca="1">D27-Summary!C$5</f>
        <v>9.4377778955032493E-2</v>
      </c>
      <c r="Q27" s="1">
        <f ca="1">E27-Summary!D$5</f>
        <v>1.6110387128529304</v>
      </c>
      <c r="R27" s="1">
        <f ca="1">F27-Summary!E$5</f>
        <v>1.4808721593031102</v>
      </c>
      <c r="S27" s="1">
        <f ca="1">G27-Summary!F$5</f>
        <v>3.5256636105309838</v>
      </c>
      <c r="T27" s="1">
        <f t="shared" ca="1" si="2"/>
        <v>2.6768798552740742E-2</v>
      </c>
      <c r="U27" s="1">
        <f t="shared" ca="1" si="3"/>
        <v>0.45694623504092591</v>
      </c>
      <c r="V27" s="1">
        <f t="shared" ca="1" si="4"/>
        <v>0.42002650362893895</v>
      </c>
      <c r="X27" s="5">
        <f t="shared" ca="1" si="5"/>
        <v>9.4354792137489457E-2</v>
      </c>
      <c r="Y27" s="5">
        <f t="shared" ca="1" si="6"/>
        <v>2.676227869716678E-2</v>
      </c>
    </row>
    <row r="28" spans="1:25" x14ac:dyDescent="0.25">
      <c r="A28">
        <v>11</v>
      </c>
      <c r="B28">
        <v>1755261714.2739999</v>
      </c>
      <c r="C28" s="1">
        <v>7.6555504528153906E-6</v>
      </c>
      <c r="D28" s="1">
        <v>9.4986499826436005E-2</v>
      </c>
      <c r="E28" s="1">
        <v>1.62663121968957</v>
      </c>
      <c r="F28" s="1">
        <v>1.49609609715771</v>
      </c>
      <c r="G28" s="1">
        <v>3.5623385999456398</v>
      </c>
      <c r="H28" s="1">
        <v>2.6664085168064899E-2</v>
      </c>
      <c r="I28" s="1">
        <v>0.456618924353343</v>
      </c>
      <c r="J28" s="1">
        <v>0.41997582632390301</v>
      </c>
      <c r="L28" s="5">
        <f t="shared" si="0"/>
        <v>9.4984721094271918E-2</v>
      </c>
      <c r="M28" s="5">
        <f t="shared" si="1"/>
        <v>2.6663585852204325E-2</v>
      </c>
      <c r="O28" s="1">
        <f ca="1">C28-Summary!B$5</f>
        <v>1.380551000008094E-5</v>
      </c>
      <c r="P28" s="1">
        <f ca="1">D28-Summary!C$5</f>
        <v>9.4992493987645796E-2</v>
      </c>
      <c r="Q28" s="1">
        <f ca="1">E28-Summary!D$5</f>
        <v>1.6265840679015204</v>
      </c>
      <c r="R28" s="1">
        <f ca="1">F28-Summary!E$5</f>
        <v>1.4960537581574602</v>
      </c>
      <c r="S28" s="1">
        <f ca="1">G28-Summary!F$5</f>
        <v>3.5622296888354037</v>
      </c>
      <c r="T28" s="1">
        <f t="shared" ca="1" si="2"/>
        <v>2.6666583091305828E-2</v>
      </c>
      <c r="U28" s="1">
        <f t="shared" ca="1" si="3"/>
        <v>0.45661964836223068</v>
      </c>
      <c r="V28" s="1">
        <f t="shared" ca="1" si="4"/>
        <v>0.41997678107235237</v>
      </c>
      <c r="X28" s="5">
        <f t="shared" ca="1" si="5"/>
        <v>9.4989286340484411E-2</v>
      </c>
      <c r="Y28" s="5">
        <f t="shared" ca="1" si="6"/>
        <v>2.6665682630796099E-2</v>
      </c>
    </row>
    <row r="29" spans="1:25" x14ac:dyDescent="0.25">
      <c r="A29">
        <v>12</v>
      </c>
      <c r="B29">
        <v>1755261721.2720001</v>
      </c>
      <c r="C29" s="1">
        <v>1.1242987848130399E-4</v>
      </c>
      <c r="D29" s="1">
        <v>9.4618994920926902E-2</v>
      </c>
      <c r="E29" s="1">
        <v>1.61396915983738</v>
      </c>
      <c r="F29" s="1">
        <v>1.4834193387280601</v>
      </c>
      <c r="G29" s="1">
        <v>3.5311527574422099</v>
      </c>
      <c r="H29" s="1">
        <v>2.6795497510411801E-2</v>
      </c>
      <c r="I29" s="1">
        <v>0.45706579995322899</v>
      </c>
      <c r="J29" s="1">
        <v>0.42009492101456902</v>
      </c>
      <c r="L29" s="5">
        <f t="shared" si="0"/>
        <v>9.4592872352433355E-2</v>
      </c>
      <c r="M29" s="5">
        <f t="shared" si="1"/>
        <v>2.6788099765174614E-2</v>
      </c>
      <c r="O29" s="1">
        <f ca="1">C29-Summary!B$5</f>
        <v>1.1857983802856954E-4</v>
      </c>
      <c r="P29" s="1">
        <f ca="1">D29-Summary!C$5</f>
        <v>9.4624989082136693E-2</v>
      </c>
      <c r="Q29" s="1">
        <f ca="1">E29-Summary!D$5</f>
        <v>1.6139220080493304</v>
      </c>
      <c r="R29" s="1">
        <f ca="1">F29-Summary!E$5</f>
        <v>1.4833769997278103</v>
      </c>
      <c r="S29" s="1">
        <f ca="1">G29-Summary!F$5</f>
        <v>3.5310438463319738</v>
      </c>
      <c r="T29" s="1">
        <f t="shared" ca="1" si="2"/>
        <v>2.6798021548339747E-2</v>
      </c>
      <c r="U29" s="1">
        <f t="shared" ca="1" si="3"/>
        <v>0.45706654413987596</v>
      </c>
      <c r="V29" s="1">
        <f t="shared" ca="1" si="4"/>
        <v>0.42009588786860663</v>
      </c>
      <c r="X29" s="5">
        <f t="shared" ca="1" si="5"/>
        <v>9.4597437598645848E-2</v>
      </c>
      <c r="Y29" s="5">
        <f t="shared" ca="1" si="6"/>
        <v>2.6790218902807757E-2</v>
      </c>
    </row>
    <row r="30" spans="1:25" x14ac:dyDescent="0.25">
      <c r="A30">
        <v>13</v>
      </c>
      <c r="B30">
        <v>1755261727.27</v>
      </c>
      <c r="C30" s="1">
        <v>1.58272140847126E-4</v>
      </c>
      <c r="D30" s="1">
        <v>9.4455810039772298E-2</v>
      </c>
      <c r="E30" s="1">
        <v>1.6150724570282</v>
      </c>
      <c r="F30" s="1">
        <v>1.48486883586081</v>
      </c>
      <c r="G30" s="1">
        <v>3.5367651377663498</v>
      </c>
      <c r="H30" s="1">
        <v>2.6706836999480801E-2</v>
      </c>
      <c r="I30" s="1">
        <v>0.45665244767940899</v>
      </c>
      <c r="J30" s="1">
        <v>0.41983812269722298</v>
      </c>
      <c r="L30" s="5">
        <f t="shared" si="0"/>
        <v>9.4419036231103745E-2</v>
      </c>
      <c r="M30" s="5">
        <f t="shared" si="1"/>
        <v>2.6696439416594751E-2</v>
      </c>
      <c r="O30" s="1">
        <f ca="1">C30-Summary!B$5</f>
        <v>1.6442210039439154E-4</v>
      </c>
      <c r="P30" s="1">
        <f ca="1">D30-Summary!C$5</f>
        <v>9.4461804200982089E-2</v>
      </c>
      <c r="Q30" s="1">
        <f ca="1">E30-Summary!D$5</f>
        <v>1.6150253052401504</v>
      </c>
      <c r="R30" s="1">
        <f ca="1">F30-Summary!E$5</f>
        <v>1.4848264968605602</v>
      </c>
      <c r="S30" s="1">
        <f ca="1">G30-Summary!F$5</f>
        <v>3.5366562266561137</v>
      </c>
      <c r="T30" s="1">
        <f t="shared" ca="1" si="2"/>
        <v>2.67093543016747E-2</v>
      </c>
      <c r="U30" s="1">
        <f t="shared" ca="1" si="3"/>
        <v>0.45665317795593235</v>
      </c>
      <c r="V30" s="1">
        <f t="shared" ca="1" si="4"/>
        <v>0.4198390801088559</v>
      </c>
      <c r="X30" s="5">
        <f t="shared" ca="1" si="5"/>
        <v>9.4423601477316238E-2</v>
      </c>
      <c r="Y30" s="5">
        <f t="shared" ca="1" si="6"/>
        <v>2.6698552368657317E-2</v>
      </c>
    </row>
    <row r="31" spans="1:25" x14ac:dyDescent="0.25">
      <c r="A31">
        <v>14</v>
      </c>
      <c r="B31">
        <v>1755261733.273</v>
      </c>
      <c r="C31" s="1">
        <v>9.5590397867649604E-5</v>
      </c>
      <c r="D31" s="1">
        <v>9.2695644136526201E-2</v>
      </c>
      <c r="E31" s="1">
        <v>1.5878068500623399</v>
      </c>
      <c r="F31" s="1">
        <v>1.4598451509377399</v>
      </c>
      <c r="G31" s="1">
        <v>3.4755610001170099</v>
      </c>
      <c r="H31" s="1">
        <v>2.6670699818937198E-2</v>
      </c>
      <c r="I31" s="1">
        <v>0.45684908134510699</v>
      </c>
      <c r="J31" s="1">
        <v>0.420031514592491</v>
      </c>
      <c r="L31" s="5">
        <f t="shared" si="0"/>
        <v>9.267343414440174E-2</v>
      </c>
      <c r="M31" s="5">
        <f t="shared" si="1"/>
        <v>2.6664309485945364E-2</v>
      </c>
      <c r="O31" s="1">
        <f ca="1">C31-Summary!B$5</f>
        <v>1.0174035741491515E-4</v>
      </c>
      <c r="P31" s="1">
        <f ca="1">D31-Summary!C$5</f>
        <v>9.2701638297735992E-2</v>
      </c>
      <c r="Q31" s="1">
        <f ca="1">E31-Summary!D$5</f>
        <v>1.5877596982742903</v>
      </c>
      <c r="R31" s="1">
        <f ca="1">F31-Summary!E$5</f>
        <v>1.4598028119374902</v>
      </c>
      <c r="S31" s="1">
        <f ca="1">G31-Summary!F$5</f>
        <v>3.4754520890067737</v>
      </c>
      <c r="T31" s="1">
        <f t="shared" ca="1" si="2"/>
        <v>2.667326031941605E-2</v>
      </c>
      <c r="U31" s="1">
        <f t="shared" ca="1" si="3"/>
        <v>0.45684983064406032</v>
      </c>
      <c r="V31" s="1">
        <f t="shared" ca="1" si="4"/>
        <v>0.42003249492490558</v>
      </c>
      <c r="X31" s="5">
        <f t="shared" ca="1" si="5"/>
        <v>9.2677999390614232E-2</v>
      </c>
      <c r="Y31" s="5">
        <f t="shared" ca="1" si="6"/>
        <v>2.666645864109727E-2</v>
      </c>
    </row>
    <row r="32" spans="1:25" x14ac:dyDescent="0.25">
      <c r="A32">
        <v>15</v>
      </c>
      <c r="B32">
        <v>1755261739.2709999</v>
      </c>
      <c r="C32" s="1">
        <v>2.6774083938083202E-4</v>
      </c>
      <c r="D32" s="1">
        <v>9.4773409206131101E-2</v>
      </c>
      <c r="E32" s="1">
        <v>1.6190799263614699</v>
      </c>
      <c r="F32" s="1">
        <v>1.4881457777582701</v>
      </c>
      <c r="G32" s="1">
        <v>3.5433173384858399</v>
      </c>
      <c r="H32" s="1">
        <v>2.67470847662293E-2</v>
      </c>
      <c r="I32" s="1">
        <v>0.45693901270873699</v>
      </c>
      <c r="J32" s="1">
        <v>0.41998659323982401</v>
      </c>
      <c r="L32" s="5">
        <f t="shared" si="0"/>
        <v>9.4711200845598087E-2</v>
      </c>
      <c r="M32" s="5">
        <f t="shared" si="1"/>
        <v>2.6729528235275385E-2</v>
      </c>
      <c r="O32" s="1">
        <f ca="1">C32-Summary!B$5</f>
        <v>2.7389079892809756E-4</v>
      </c>
      <c r="P32" s="1">
        <f ca="1">D32-Summary!C$5</f>
        <v>9.4779403367340892E-2</v>
      </c>
      <c r="Q32" s="1">
        <f ca="1">E32-Summary!D$5</f>
        <v>1.6190327745734203</v>
      </c>
      <c r="R32" s="1">
        <f ca="1">F32-Summary!E$5</f>
        <v>1.4881034387580203</v>
      </c>
      <c r="S32" s="1">
        <f ca="1">G32-Summary!F$5</f>
        <v>3.5432084273756037</v>
      </c>
      <c r="T32" s="1">
        <f t="shared" ca="1" si="2"/>
        <v>2.6749598650492722E-2</v>
      </c>
      <c r="U32" s="1">
        <f t="shared" ca="1" si="3"/>
        <v>0.45693975044324764</v>
      </c>
      <c r="V32" s="1">
        <f t="shared" ca="1" si="4"/>
        <v>0.41998755344467109</v>
      </c>
      <c r="X32" s="5">
        <f t="shared" ca="1" si="5"/>
        <v>9.4715766091810594E-2</v>
      </c>
      <c r="Y32" s="5">
        <f t="shared" ca="1" si="6"/>
        <v>2.6731638297091374E-2</v>
      </c>
    </row>
    <row r="33" spans="1:25" x14ac:dyDescent="0.25">
      <c r="A33">
        <v>16</v>
      </c>
      <c r="B33">
        <v>1755261745.2709999</v>
      </c>
      <c r="C33" s="1">
        <v>-8.1206823244829696E-5</v>
      </c>
      <c r="D33" s="1">
        <v>9.5158568445633293E-2</v>
      </c>
      <c r="E33" s="1">
        <v>1.6303637854702699</v>
      </c>
      <c r="F33" s="1">
        <v>1.49910598407258</v>
      </c>
      <c r="G33" s="1">
        <v>3.5676410179442799</v>
      </c>
      <c r="H33" s="1">
        <v>2.6672685947664199E-2</v>
      </c>
      <c r="I33" s="1">
        <v>0.45698650095958998</v>
      </c>
      <c r="J33" s="1">
        <v>0.42019529894753499</v>
      </c>
      <c r="L33" s="5">
        <f t="shared" si="0"/>
        <v>9.5177436479922856E-2</v>
      </c>
      <c r="M33" s="5">
        <f t="shared" si="1"/>
        <v>2.6677974605966746E-2</v>
      </c>
      <c r="O33" s="1">
        <f ca="1">C33-Summary!B$5</f>
        <v>-7.5056863697564146E-5</v>
      </c>
      <c r="P33" s="1">
        <f ca="1">D33-Summary!C$5</f>
        <v>9.5164562606843084E-2</v>
      </c>
      <c r="Q33" s="1">
        <f ca="1">E33-Summary!D$5</f>
        <v>1.6303166336822204</v>
      </c>
      <c r="R33" s="1">
        <f ca="1">F33-Summary!E$5</f>
        <v>1.4990636450723303</v>
      </c>
      <c r="S33" s="1">
        <f ca="1">G33-Summary!F$5</f>
        <v>3.5675321068340438</v>
      </c>
      <c r="T33" s="1">
        <f t="shared" ca="1" si="2"/>
        <v>2.6675180420813519E-2</v>
      </c>
      <c r="U33" s="1">
        <f t="shared" ca="1" si="3"/>
        <v>0.45698723511391798</v>
      </c>
      <c r="V33" s="1">
        <f t="shared" ca="1" si="4"/>
        <v>0.42019625897709251</v>
      </c>
      <c r="X33" s="5">
        <f t="shared" ca="1" si="5"/>
        <v>9.5182001726135348E-2</v>
      </c>
      <c r="Y33" s="5">
        <f t="shared" ca="1" si="6"/>
        <v>2.6680068707385308E-2</v>
      </c>
    </row>
    <row r="34" spans="1:25" x14ac:dyDescent="0.25">
      <c r="A34">
        <v>17</v>
      </c>
      <c r="B34">
        <v>1755261751.2709999</v>
      </c>
      <c r="C34" s="1">
        <v>2.4528473303580899E-4</v>
      </c>
      <c r="D34" s="1">
        <v>9.4491962544966501E-2</v>
      </c>
      <c r="E34" s="1">
        <v>1.6124383951651</v>
      </c>
      <c r="F34" s="1">
        <v>1.48329764278214</v>
      </c>
      <c r="G34" s="1">
        <v>3.5296520785431702</v>
      </c>
      <c r="H34" s="1">
        <v>2.6770899919395699E-2</v>
      </c>
      <c r="I34" s="1">
        <v>0.45682644047756199</v>
      </c>
      <c r="J34" s="1">
        <v>0.42023905183152199</v>
      </c>
      <c r="L34" s="5">
        <f t="shared" si="0"/>
        <v>9.4434971758124944E-2</v>
      </c>
      <c r="M34" s="5">
        <f t="shared" si="1"/>
        <v>2.6754753629174143E-2</v>
      </c>
      <c r="O34" s="1">
        <f ca="1">C34-Summary!B$5</f>
        <v>2.5143469258307453E-4</v>
      </c>
      <c r="P34" s="1">
        <f ca="1">D34-Summary!C$5</f>
        <v>9.4497956706176292E-2</v>
      </c>
      <c r="Q34" s="1">
        <f ca="1">E34-Summary!D$5</f>
        <v>1.6123912433770504</v>
      </c>
      <c r="R34" s="1">
        <f ca="1">F34-Summary!E$5</f>
        <v>1.4832553037818903</v>
      </c>
      <c r="S34" s="1">
        <f ca="1">G34-Summary!F$5</f>
        <v>3.5295431674329341</v>
      </c>
      <c r="T34" s="1">
        <f t="shared" ca="1" si="2"/>
        <v>2.6773424271477445E-2</v>
      </c>
      <c r="U34" s="1">
        <f t="shared" ca="1" si="3"/>
        <v>0.45682717759470154</v>
      </c>
      <c r="V34" s="1">
        <f t="shared" ca="1" si="4"/>
        <v>0.42024002354408774</v>
      </c>
      <c r="X34" s="5">
        <f t="shared" ca="1" si="5"/>
        <v>9.4439537004337437E-2</v>
      </c>
      <c r="Y34" s="5">
        <f t="shared" ca="1" si="6"/>
        <v>2.6756872638853173E-2</v>
      </c>
    </row>
    <row r="35" spans="1:25" x14ac:dyDescent="0.25">
      <c r="A35">
        <v>18</v>
      </c>
      <c r="B35">
        <v>1755261758.2720001</v>
      </c>
      <c r="C35" s="1">
        <v>7.1267210298882604E-5</v>
      </c>
      <c r="D35" s="1">
        <v>9.4810550271497304E-2</v>
      </c>
      <c r="E35" s="1">
        <v>1.6215094030976001</v>
      </c>
      <c r="F35" s="1">
        <v>1.4904263210022</v>
      </c>
      <c r="G35" s="1">
        <v>3.55092204140028</v>
      </c>
      <c r="H35" s="1">
        <v>2.6700262401173201E-2</v>
      </c>
      <c r="I35" s="1">
        <v>0.45664460784900002</v>
      </c>
      <c r="J35" s="1">
        <v>0.41972938398120002</v>
      </c>
      <c r="L35" s="5">
        <f t="shared" si="0"/>
        <v>9.4793991660854615E-2</v>
      </c>
      <c r="M35" s="5">
        <f t="shared" si="1"/>
        <v>2.6695599214978345E-2</v>
      </c>
      <c r="O35" s="1">
        <f ca="1">C35-Summary!B$5</f>
        <v>7.7417169846148153E-5</v>
      </c>
      <c r="P35" s="1">
        <f ca="1">D35-Summary!C$5</f>
        <v>9.4816544432707095E-2</v>
      </c>
      <c r="Q35" s="1">
        <f ca="1">E35-Summary!D$5</f>
        <v>1.6214622513095505</v>
      </c>
      <c r="R35" s="1">
        <f ca="1">F35-Summary!E$5</f>
        <v>1.4903839820019502</v>
      </c>
      <c r="S35" s="1">
        <f ca="1">G35-Summary!F$5</f>
        <v>3.5508131302900439</v>
      </c>
      <c r="T35" s="1">
        <f t="shared" ca="1" si="2"/>
        <v>2.6702769465359648E-2</v>
      </c>
      <c r="U35" s="1">
        <f t="shared" ca="1" si="3"/>
        <v>0.45664533497348631</v>
      </c>
      <c r="V35" s="1">
        <f t="shared" ca="1" si="4"/>
        <v>0.41973033424043071</v>
      </c>
      <c r="X35" s="5">
        <f t="shared" ca="1" si="5"/>
        <v>9.4798556907067108E-2</v>
      </c>
      <c r="Y35" s="5">
        <f t="shared" ca="1" si="6"/>
        <v>2.66977037170423E-2</v>
      </c>
    </row>
    <row r="36" spans="1:25" x14ac:dyDescent="0.25">
      <c r="A36">
        <v>19</v>
      </c>
      <c r="B36">
        <v>1755261764.27</v>
      </c>
      <c r="C36" s="1">
        <v>1.23327388898507E-5</v>
      </c>
      <c r="D36" s="1">
        <v>9.2889768806152503E-2</v>
      </c>
      <c r="E36" s="1">
        <v>1.5897491322775801</v>
      </c>
      <c r="F36" s="1">
        <v>1.46116631953716</v>
      </c>
      <c r="G36" s="1">
        <v>3.47912716181765</v>
      </c>
      <c r="H36" s="1">
        <v>2.6699158865358199E-2</v>
      </c>
      <c r="I36" s="1">
        <v>0.456939070731472</v>
      </c>
      <c r="J36" s="1">
        <v>0.41998071688008698</v>
      </c>
      <c r="L36" s="5">
        <f t="shared" si="0"/>
        <v>9.288690335062845E-2</v>
      </c>
      <c r="M36" s="5">
        <f t="shared" si="1"/>
        <v>2.6698335252023447E-2</v>
      </c>
      <c r="O36" s="1">
        <f ca="1">C36-Summary!B$5</f>
        <v>1.8482698437116251E-5</v>
      </c>
      <c r="P36" s="1">
        <f ca="1">D36-Summary!C$5</f>
        <v>9.2895762967362294E-2</v>
      </c>
      <c r="Q36" s="1">
        <f ca="1">E36-Summary!D$5</f>
        <v>1.5897019804895305</v>
      </c>
      <c r="R36" s="1">
        <f ca="1">F36-Summary!E$5</f>
        <v>1.4611239805369103</v>
      </c>
      <c r="S36" s="1">
        <f ca="1">G36-Summary!F$5</f>
        <v>3.4790182507074139</v>
      </c>
      <c r="T36" s="1">
        <f t="shared" ca="1" si="2"/>
        <v>2.6701717632114499E-2</v>
      </c>
      <c r="U36" s="1">
        <f t="shared" ca="1" si="3"/>
        <v>0.45693982207948602</v>
      </c>
      <c r="V36" s="1">
        <f t="shared" ca="1" si="4"/>
        <v>0.41998169461738505</v>
      </c>
      <c r="X36" s="5">
        <f t="shared" ca="1" si="5"/>
        <v>9.2891468596840943E-2</v>
      </c>
      <c r="Y36" s="5">
        <f t="shared" ca="1" si="6"/>
        <v>2.6700483269368493E-2</v>
      </c>
    </row>
    <row r="37" spans="1:25" x14ac:dyDescent="0.25">
      <c r="A37">
        <v>20</v>
      </c>
      <c r="B37">
        <v>1755261770.2739999</v>
      </c>
      <c r="C37" s="1">
        <v>-5.59520142001766E-5</v>
      </c>
      <c r="D37" s="1">
        <v>9.2920012628509602E-2</v>
      </c>
      <c r="E37" s="1">
        <v>1.59067909017954</v>
      </c>
      <c r="F37" s="1">
        <v>1.4623049428908399</v>
      </c>
      <c r="G37" s="1">
        <v>3.4818384236685702</v>
      </c>
      <c r="H37" s="1">
        <v>2.6687054745810401E-2</v>
      </c>
      <c r="I37" s="1">
        <v>0.45685034646253198</v>
      </c>
      <c r="J37" s="1">
        <v>0.41998070127277998</v>
      </c>
      <c r="L37" s="5">
        <f t="shared" si="0"/>
        <v>9.2933012823324709E-2</v>
      </c>
      <c r="M37" s="5">
        <f t="shared" si="1"/>
        <v>2.6690788461518462E-2</v>
      </c>
      <c r="O37" s="1">
        <f ca="1">C37-Summary!B$5</f>
        <v>-4.9802054652911051E-5</v>
      </c>
      <c r="P37" s="1">
        <f ca="1">D37-Summary!C$5</f>
        <v>9.2926006789719393E-2</v>
      </c>
      <c r="Q37" s="1">
        <f ca="1">E37-Summary!D$5</f>
        <v>1.5906319383914904</v>
      </c>
      <c r="R37" s="1">
        <f ca="1">F37-Summary!E$5</f>
        <v>1.4622626038905902</v>
      </c>
      <c r="S37" s="1">
        <f ca="1">G37-Summary!F$5</f>
        <v>3.4817295125583341</v>
      </c>
      <c r="T37" s="1">
        <f t="shared" ca="1" si="2"/>
        <v>2.6689611141400369E-2</v>
      </c>
      <c r="U37" s="1">
        <f t="shared" ca="1" si="3"/>
        <v>0.45685109445010064</v>
      </c>
      <c r="V37" s="1">
        <f t="shared" ca="1" si="4"/>
        <v>0.41998167824821542</v>
      </c>
      <c r="X37" s="5">
        <f ca="1">P37-1/$R$1*$N$7/$N$6*O37</f>
        <v>9.2937578069537216E-2</v>
      </c>
      <c r="Y37" s="5">
        <f ca="1">X37/S37</f>
        <v>2.6692934570109031E-2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5.5975973198112197E-5</v>
      </c>
      <c r="D40" s="1">
        <v>9.4522753902013396E-2</v>
      </c>
      <c r="E40" s="1">
        <v>1.61673195379393</v>
      </c>
      <c r="F40" s="1">
        <v>1.48641199895026</v>
      </c>
      <c r="G40" s="1">
        <v>3.5391660578389699</v>
      </c>
      <c r="H40" s="1">
        <v>2.6707633136767599E-2</v>
      </c>
      <c r="I40" s="1">
        <v>0.45681190801702298</v>
      </c>
      <c r="J40" s="1">
        <v>0.41998934972351598</v>
      </c>
      <c r="L40">
        <f>AVERAGE(L18:L37)</f>
        <v>9.4509748140434613E-2</v>
      </c>
      <c r="M40">
        <f t="shared" ref="M40:Y40" si="7">AVERAGE(M18:M37)</f>
        <v>2.6703954855665568E-2</v>
      </c>
      <c r="O40">
        <f t="shared" ca="1" si="7"/>
        <v>6.2125932745377632E-5</v>
      </c>
      <c r="P40">
        <f t="shared" ca="1" si="7"/>
        <v>9.4528748063223186E-2</v>
      </c>
      <c r="Q40">
        <f t="shared" ca="1" si="7"/>
        <v>1.6166848020058775</v>
      </c>
      <c r="R40">
        <f t="shared" ca="1" si="7"/>
        <v>1.4863696599500087</v>
      </c>
      <c r="S40">
        <f t="shared" ca="1" si="7"/>
        <v>3.5390571467287346</v>
      </c>
      <c r="T40">
        <f t="shared" ca="1" si="7"/>
        <v>2.6710148926960768E-2</v>
      </c>
      <c r="U40">
        <f t="shared" ca="1" si="7"/>
        <v>0.45681264276629774</v>
      </c>
      <c r="V40">
        <f t="shared" ca="1" si="7"/>
        <v>0.41999031120547725</v>
      </c>
      <c r="X40">
        <f t="shared" ca="1" si="7"/>
        <v>9.4514313386647092E-2</v>
      </c>
      <c r="Y40">
        <f t="shared" ca="1" si="7"/>
        <v>2.670606674921322E-2</v>
      </c>
    </row>
    <row r="41" spans="1:25" x14ac:dyDescent="0.25">
      <c r="A41" t="s">
        <v>38</v>
      </c>
      <c r="B41" t="s">
        <v>42</v>
      </c>
      <c r="C41" s="1">
        <v>36.435285844018601</v>
      </c>
      <c r="D41" s="1">
        <v>0.192369610601275</v>
      </c>
      <c r="E41" s="1">
        <v>0.186511295300791</v>
      </c>
      <c r="F41" s="1">
        <v>0.188599868692261</v>
      </c>
      <c r="G41" s="1">
        <v>0.188532583212253</v>
      </c>
      <c r="H41" s="1">
        <v>3.7879398832334099E-2</v>
      </c>
      <c r="I41" s="1">
        <v>6.9418353207396297E-3</v>
      </c>
      <c r="J41" s="1">
        <v>7.6434787173325202E-3</v>
      </c>
      <c r="L41">
        <f>STDEV(L18:L37)/SQRT(COUNT(L18:L37))/L40</f>
        <v>1.9233309873585818E-3</v>
      </c>
      <c r="M41">
        <f t="shared" ref="M41:Y41" si="8">STDEV(M18:M37)/SQRT(COUNT(M18:M37))/M40</f>
        <v>3.5762399410155569E-4</v>
      </c>
      <c r="O41">
        <f t="shared" ca="1" si="8"/>
        <v>0.32828490354087836</v>
      </c>
      <c r="P41">
        <f t="shared" ca="1" si="8"/>
        <v>1.9235741225441063E-3</v>
      </c>
      <c r="Q41">
        <f t="shared" ca="1" si="8"/>
        <v>1.8651673503837093E-3</v>
      </c>
      <c r="R41">
        <f t="shared" ca="1" si="8"/>
        <v>1.8860524092912997E-3</v>
      </c>
      <c r="S41">
        <f t="shared" ca="1" si="8"/>
        <v>1.885383851227943E-3</v>
      </c>
      <c r="T41">
        <f t="shared" ca="1" si="8"/>
        <v>3.7876885470693172E-4</v>
      </c>
      <c r="U41">
        <f t="shared" ca="1" si="8"/>
        <v>6.9421320705691412E-5</v>
      </c>
      <c r="V41">
        <f t="shared" ca="1" si="8"/>
        <v>7.6437019072005477E-5</v>
      </c>
      <c r="X41">
        <f t="shared" ca="1" si="8"/>
        <v>1.9232380863027452E-3</v>
      </c>
      <c r="Y41">
        <f t="shared" ca="1" si="8"/>
        <v>3.5760426898513682E-4</v>
      </c>
    </row>
    <row r="42" spans="1:25" x14ac:dyDescent="0.25">
      <c r="A42" t="s">
        <v>38</v>
      </c>
      <c r="B42" t="s">
        <v>41</v>
      </c>
      <c r="C42" s="1">
        <v>2.0395005838703399E-5</v>
      </c>
      <c r="D42" s="1">
        <v>1.81833053610905E-4</v>
      </c>
      <c r="E42" s="1">
        <v>3.0153877085628499E-3</v>
      </c>
      <c r="F42" s="1">
        <v>2.8033710782462101E-3</v>
      </c>
      <c r="G42" s="1">
        <v>6.6724811930150901E-3</v>
      </c>
      <c r="H42" s="1">
        <v>1.0116690874552801E-5</v>
      </c>
      <c r="I42" s="1">
        <v>3.1711130380070301E-5</v>
      </c>
      <c r="J42" s="1">
        <v>3.2101796561180199E-5</v>
      </c>
    </row>
    <row r="43" spans="1:25" x14ac:dyDescent="0.25">
      <c r="A43" t="s">
        <v>38</v>
      </c>
      <c r="B43" t="s">
        <v>40</v>
      </c>
      <c r="C43" s="1">
        <v>162.943551853722</v>
      </c>
      <c r="D43" s="1">
        <v>0.86030305221923398</v>
      </c>
      <c r="E43" s="1">
        <v>0.83410386972821304</v>
      </c>
      <c r="F43" s="1">
        <v>0.84344425388686295</v>
      </c>
      <c r="G43" s="1">
        <v>0.84314334407246805</v>
      </c>
      <c r="H43" s="1">
        <v>0.16940182147185001</v>
      </c>
      <c r="I43" s="1">
        <v>3.10448313315657E-2</v>
      </c>
      <c r="J43" s="1">
        <v>3.4182675993056799E-2</v>
      </c>
    </row>
    <row r="44" spans="1:25" x14ac:dyDescent="0.25">
      <c r="A44" t="s">
        <v>38</v>
      </c>
      <c r="B44" t="s">
        <v>39</v>
      </c>
      <c r="C44" s="1">
        <v>9.1209238913691904E-5</v>
      </c>
      <c r="D44" s="1">
        <v>8.13182136860697E-4</v>
      </c>
      <c r="E44" s="1">
        <v>1.3485223789727699E-2</v>
      </c>
      <c r="F44" s="1">
        <v>1.25370565942308E-2</v>
      </c>
      <c r="G44" s="1">
        <v>2.98402430523412E-2</v>
      </c>
      <c r="H44" s="1">
        <v>4.52432170057039E-5</v>
      </c>
      <c r="I44" s="1">
        <v>1.4181648634639199E-4</v>
      </c>
      <c r="J44" s="1">
        <v>1.4356359862133499E-4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91B41-64EB-4689-A972-60F40D4CCF57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0.99008264689678682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1.0204047211848304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1.0098187194376107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1.004595400574446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1755264142.2709999</v>
      </c>
      <c r="C18" s="1">
        <v>-4.8588947950713297E-5</v>
      </c>
      <c r="D18" s="1">
        <v>9.6682448296599902E-2</v>
      </c>
      <c r="E18" s="1">
        <v>1.6528736965673301</v>
      </c>
      <c r="F18" s="1">
        <v>1.5200507370590399</v>
      </c>
      <c r="G18" s="1">
        <v>3.6208202532689402</v>
      </c>
      <c r="H18" s="1">
        <v>2.67018083013961E-2</v>
      </c>
      <c r="I18" s="1">
        <v>0.45649150771156999</v>
      </c>
      <c r="J18" s="1">
        <v>0.41980839443402701</v>
      </c>
      <c r="L18" s="5">
        <f>D18-1/$R$1*$N$7/$N$6*C18</f>
        <v>9.6693739311505975E-2</v>
      </c>
      <c r="M18" s="5">
        <f>L18/G18</f>
        <v>2.6704926659700704E-2</v>
      </c>
      <c r="O18" s="1">
        <f ca="1">C18-Summary!B$5</f>
        <v>-4.2438988403447748E-5</v>
      </c>
      <c r="P18" s="1">
        <f ca="1">D18-Summary!C$5</f>
        <v>9.6688442457809692E-2</v>
      </c>
      <c r="Q18" s="1">
        <f ca="1">E18-Summary!D$5</f>
        <v>1.6528265447792805</v>
      </c>
      <c r="R18" s="1">
        <f ca="1">F18-Summary!E$5</f>
        <v>1.5200083980587902</v>
      </c>
      <c r="S18" s="1">
        <f ca="1">G18-Summary!F$5</f>
        <v>3.620711342158704</v>
      </c>
      <c r="T18" s="1">
        <f ca="1">P18/S18</f>
        <v>2.6704267012946436E-2</v>
      </c>
      <c r="U18" s="1">
        <f ca="1">Q18/S18</f>
        <v>0.4564922161935861</v>
      </c>
      <c r="V18" s="1">
        <f ca="1">R18/S18</f>
        <v>0.41980932872504167</v>
      </c>
      <c r="X18" s="5">
        <f ca="1">P18-1/$R$1*$N$7/$N$6*O18</f>
        <v>9.6698304355851777E-2</v>
      </c>
      <c r="Y18" s="5">
        <f ca="1">X18/S18</f>
        <v>2.6706990758948293E-2</v>
      </c>
    </row>
    <row r="19" spans="1:25" x14ac:dyDescent="0.25">
      <c r="A19">
        <v>2</v>
      </c>
      <c r="B19">
        <v>1755264149.27</v>
      </c>
      <c r="C19" s="1">
        <v>-6.54258459613924E-5</v>
      </c>
      <c r="D19" s="1">
        <v>9.5537439358883203E-2</v>
      </c>
      <c r="E19" s="1">
        <v>1.6375068051627</v>
      </c>
      <c r="F19" s="1">
        <v>1.5053383975965899</v>
      </c>
      <c r="G19" s="1">
        <v>3.5845137674171399</v>
      </c>
      <c r="H19" s="1">
        <v>2.66528309159553E-2</v>
      </c>
      <c r="I19" s="1">
        <v>0.456828153387906</v>
      </c>
      <c r="J19" s="1">
        <v>0.41995609314712701</v>
      </c>
      <c r="L19" s="5">
        <f t="shared" ref="L19:L37" si="0">D19-1/$R$1*$N$7/$N$6*C19</f>
        <v>9.5552642902757876E-2</v>
      </c>
      <c r="M19" s="5">
        <f t="shared" ref="M19:M37" si="1">L19/G19</f>
        <v>2.665707236817488E-2</v>
      </c>
      <c r="O19" s="1">
        <f ca="1">C19-Summary!B$5</f>
        <v>-5.927588641412685E-5</v>
      </c>
      <c r="P19" s="1">
        <f ca="1">D19-Summary!C$5</f>
        <v>9.5543433520092994E-2</v>
      </c>
      <c r="Q19" s="1">
        <f ca="1">E19-Summary!D$5</f>
        <v>1.6374596533746504</v>
      </c>
      <c r="R19" s="1">
        <f ca="1">F19-Summary!E$5</f>
        <v>1.5052960585963402</v>
      </c>
      <c r="S19" s="1">
        <f ca="1">G19-Summary!F$5</f>
        <v>3.5844048563069038</v>
      </c>
      <c r="T19" s="1">
        <f t="shared" ref="T19:T37" ca="1" si="2">P19/S19</f>
        <v>2.6655313043664836E-2</v>
      </c>
      <c r="U19" s="1">
        <f t="shared" ref="U19:U37" ca="1" si="3">Q19/S19</f>
        <v>0.45682887927502791</v>
      </c>
      <c r="V19" s="1">
        <f t="shared" ref="V19:V37" ca="1" si="4">R19/S19</f>
        <v>0.41995704138937084</v>
      </c>
      <c r="X19" s="5">
        <f t="shared" ref="X19:X36" ca="1" si="5">P19-1/$R$1*$N$7/$N$6*O19</f>
        <v>9.5557207947103678E-2</v>
      </c>
      <c r="Y19" s="5">
        <f t="shared" ref="Y19:Y36" ca="1" si="6">X19/S19</f>
        <v>2.6659155920673121E-2</v>
      </c>
    </row>
    <row r="20" spans="1:25" x14ac:dyDescent="0.25">
      <c r="A20">
        <v>3</v>
      </c>
      <c r="B20">
        <v>1755264155.273</v>
      </c>
      <c r="C20" s="1">
        <v>-4.48473760943843E-5</v>
      </c>
      <c r="D20" s="1">
        <v>9.5363352823687603E-2</v>
      </c>
      <c r="E20" s="1">
        <v>1.63672585005383</v>
      </c>
      <c r="F20" s="1">
        <v>1.50420781124129</v>
      </c>
      <c r="G20" s="1">
        <v>3.5809762037166202</v>
      </c>
      <c r="H20" s="1">
        <v>2.6630546364623E-2</v>
      </c>
      <c r="I20" s="1">
        <v>0.45706135895432698</v>
      </c>
      <c r="J20" s="1">
        <v>0.42005523792090799</v>
      </c>
      <c r="L20" s="5">
        <f t="shared" si="0"/>
        <v>9.5373774378657142E-2</v>
      </c>
      <c r="M20" s="5">
        <f t="shared" si="1"/>
        <v>2.6633456619921322E-2</v>
      </c>
      <c r="O20" s="1">
        <f ca="1">C20-Summary!B$5</f>
        <v>-3.869741654711875E-5</v>
      </c>
      <c r="P20" s="1">
        <f ca="1">D20-Summary!C$5</f>
        <v>9.5369346984897393E-2</v>
      </c>
      <c r="Q20" s="1">
        <f ca="1">E20-Summary!D$5</f>
        <v>1.6366786982657804</v>
      </c>
      <c r="R20" s="1">
        <f ca="1">F20-Summary!E$5</f>
        <v>1.5041654722410402</v>
      </c>
      <c r="S20" s="1">
        <f ca="1">G20-Summary!F$5</f>
        <v>3.580867292606384</v>
      </c>
      <c r="T20" s="1">
        <f t="shared" ca="1" si="2"/>
        <v>2.6633030266665227E-2</v>
      </c>
      <c r="U20" s="1">
        <f t="shared" ca="1" si="3"/>
        <v>0.45706209265144282</v>
      </c>
      <c r="V20" s="1">
        <f t="shared" ca="1" si="4"/>
        <v>0.42005619011538753</v>
      </c>
      <c r="X20" s="5">
        <f t="shared" ca="1" si="5"/>
        <v>9.5378339423002931E-2</v>
      </c>
      <c r="Y20" s="5">
        <f t="shared" ca="1" si="6"/>
        <v>2.6635541512508965E-2</v>
      </c>
    </row>
    <row r="21" spans="1:25" x14ac:dyDescent="0.25">
      <c r="A21">
        <v>4</v>
      </c>
      <c r="B21">
        <v>1755264161.2739999</v>
      </c>
      <c r="C21" s="1">
        <v>3.0922502719280097E-5</v>
      </c>
      <c r="D21" s="1">
        <v>9.45041092303682E-2</v>
      </c>
      <c r="E21" s="1">
        <v>1.6171157795854001</v>
      </c>
      <c r="F21" s="1">
        <v>1.48694245088726</v>
      </c>
      <c r="G21" s="1">
        <v>3.5402486514125</v>
      </c>
      <c r="H21" s="1">
        <v>2.6694201039427701E-2</v>
      </c>
      <c r="I21" s="1">
        <v>0.45678028263359399</v>
      </c>
      <c r="J21" s="1">
        <v>0.42001073859430599</v>
      </c>
      <c r="L21" s="5">
        <f t="shared" si="0"/>
        <v>9.4496923513165784E-2</v>
      </c>
      <c r="M21" s="5">
        <f t="shared" si="1"/>
        <v>2.6692171318379882E-2</v>
      </c>
      <c r="O21" s="1">
        <f ca="1">C21-Summary!B$5</f>
        <v>3.7072462266545646E-5</v>
      </c>
      <c r="P21" s="1">
        <f ca="1">D21-Summary!C$5</f>
        <v>9.451010339157799E-2</v>
      </c>
      <c r="Q21" s="1">
        <f ca="1">E21-Summary!D$5</f>
        <v>1.6170686277973505</v>
      </c>
      <c r="R21" s="1">
        <f ca="1">F21-Summary!E$5</f>
        <v>1.4869001118870102</v>
      </c>
      <c r="S21" s="1">
        <f ca="1">G21-Summary!F$5</f>
        <v>3.5401397403022639</v>
      </c>
      <c r="T21" s="1">
        <f t="shared" ca="1" si="2"/>
        <v>2.6696715475844051E-2</v>
      </c>
      <c r="U21" s="1">
        <f t="shared" ca="1" si="3"/>
        <v>0.45678101612431887</v>
      </c>
      <c r="V21" s="1">
        <f t="shared" ca="1" si="4"/>
        <v>0.42001170037430663</v>
      </c>
      <c r="X21" s="5">
        <f t="shared" ca="1" si="5"/>
        <v>9.4501488557511587E-2</v>
      </c>
      <c r="Y21" s="5">
        <f t="shared" ca="1" si="6"/>
        <v>2.6694282002959258E-2</v>
      </c>
    </row>
    <row r="22" spans="1:25" x14ac:dyDescent="0.25">
      <c r="A22">
        <v>5</v>
      </c>
      <c r="B22">
        <v>1755264167.2739999</v>
      </c>
      <c r="C22" s="1">
        <v>2.5545996641825497E-4</v>
      </c>
      <c r="D22" s="1">
        <v>9.6217440900476001E-2</v>
      </c>
      <c r="E22" s="1">
        <v>1.6440622876911499</v>
      </c>
      <c r="F22" s="1">
        <v>1.5119918640837799</v>
      </c>
      <c r="G22" s="1">
        <v>3.6001479005952799</v>
      </c>
      <c r="H22" s="1">
        <v>2.6725968920489701E-2</v>
      </c>
      <c r="I22" s="1">
        <v>0.45666520739864802</v>
      </c>
      <c r="J22" s="1">
        <v>0.41998048575553698</v>
      </c>
      <c r="L22" s="5">
        <f t="shared" si="0"/>
        <v>9.6158077559420324E-2</v>
      </c>
      <c r="M22" s="5">
        <f t="shared" si="1"/>
        <v>2.6709479780961418E-2</v>
      </c>
      <c r="O22" s="1">
        <f ca="1">C22-Summary!B$5</f>
        <v>2.6160992596552051E-4</v>
      </c>
      <c r="P22" s="1">
        <f ca="1">D22-Summary!C$5</f>
        <v>9.6223435061685791E-2</v>
      </c>
      <c r="Q22" s="1">
        <f ca="1">E22-Summary!D$5</f>
        <v>1.6440151359031003</v>
      </c>
      <c r="R22" s="1">
        <f ca="1">F22-Summary!E$5</f>
        <v>1.5119495250835302</v>
      </c>
      <c r="S22" s="1">
        <f ca="1">G22-Summary!F$5</f>
        <v>3.6000389894850437</v>
      </c>
      <c r="T22" s="1">
        <f t="shared" ca="1" si="2"/>
        <v>2.6728442481521505E-2</v>
      </c>
      <c r="U22" s="1">
        <f t="shared" ca="1" si="3"/>
        <v>0.45666592520384436</v>
      </c>
      <c r="V22" s="1">
        <f t="shared" ca="1" si="4"/>
        <v>0.41998143061772847</v>
      </c>
      <c r="X22" s="5">
        <f t="shared" ca="1" si="5"/>
        <v>9.6162642603766127E-2</v>
      </c>
      <c r="Y22" s="5">
        <f t="shared" ca="1" si="6"/>
        <v>2.6711555870543895E-2</v>
      </c>
    </row>
    <row r="23" spans="1:25" x14ac:dyDescent="0.25">
      <c r="A23">
        <v>6</v>
      </c>
      <c r="B23">
        <v>1755264173.273</v>
      </c>
      <c r="C23" s="1">
        <v>2.2503340346743899E-5</v>
      </c>
      <c r="D23" s="1">
        <v>9.5590257941645398E-2</v>
      </c>
      <c r="E23" s="1">
        <v>1.6365731690807901</v>
      </c>
      <c r="F23" s="1">
        <v>1.5042873592961901</v>
      </c>
      <c r="G23" s="1">
        <v>3.58348901554674</v>
      </c>
      <c r="H23" s="1">
        <v>2.6675192117774901E-2</v>
      </c>
      <c r="I23" s="1">
        <v>0.45669825189378899</v>
      </c>
      <c r="J23" s="1">
        <v>0.41978288555369703</v>
      </c>
      <c r="L23" s="5">
        <f t="shared" si="0"/>
        <v>9.5585028654698312E-2</v>
      </c>
      <c r="M23" s="5">
        <f t="shared" si="1"/>
        <v>2.6673732845282551E-2</v>
      </c>
      <c r="O23" s="1">
        <f ca="1">C23-Summary!B$5</f>
        <v>2.8653299894009448E-5</v>
      </c>
      <c r="P23" s="1">
        <f ca="1">D23-Summary!C$5</f>
        <v>9.5596252102855189E-2</v>
      </c>
      <c r="Q23" s="1">
        <f ca="1">E23-Summary!D$5</f>
        <v>1.6365260172927405</v>
      </c>
      <c r="R23" s="1">
        <f ca="1">F23-Summary!E$5</f>
        <v>1.5042450202959403</v>
      </c>
      <c r="S23" s="1">
        <f ca="1">G23-Summary!F$5</f>
        <v>3.5833801044365039</v>
      </c>
      <c r="T23" s="1">
        <f t="shared" ca="1" si="2"/>
        <v>2.6677675634940199E-2</v>
      </c>
      <c r="U23" s="1">
        <f t="shared" ca="1" si="3"/>
        <v>0.45669897404034637</v>
      </c>
      <c r="V23" s="1">
        <f t="shared" ca="1" si="4"/>
        <v>0.41978382880274623</v>
      </c>
      <c r="X23" s="5">
        <f t="shared" ca="1" si="5"/>
        <v>9.5589593699044101E-2</v>
      </c>
      <c r="Y23" s="5">
        <f t="shared" ca="1" si="6"/>
        <v>2.6675817499990227E-2</v>
      </c>
    </row>
    <row r="24" spans="1:25" x14ac:dyDescent="0.25">
      <c r="A24">
        <v>7</v>
      </c>
      <c r="B24">
        <v>1755264179.2709999</v>
      </c>
      <c r="C24" s="1">
        <v>9.8802909695851094E-7</v>
      </c>
      <c r="D24" s="1">
        <v>9.5982569518996003E-2</v>
      </c>
      <c r="E24" s="1">
        <v>1.6437708660313799</v>
      </c>
      <c r="F24" s="1">
        <v>1.51156760739496</v>
      </c>
      <c r="G24" s="1">
        <v>3.5998709703132401</v>
      </c>
      <c r="H24" s="1">
        <v>2.6662780502558901E-2</v>
      </c>
      <c r="I24" s="1">
        <v>0.45661938430208499</v>
      </c>
      <c r="J24" s="1">
        <v>0.41989494064100602</v>
      </c>
      <c r="L24" s="5">
        <f t="shared" si="0"/>
        <v>9.5982339922519186E-2</v>
      </c>
      <c r="M24" s="5">
        <f t="shared" si="1"/>
        <v>2.666271672347394E-2</v>
      </c>
      <c r="O24" s="1">
        <f ca="1">C24-Summary!B$5</f>
        <v>7.1379886442240605E-6</v>
      </c>
      <c r="P24" s="1">
        <f ca="1">D24-Summary!C$5</f>
        <v>9.5988563680205793E-2</v>
      </c>
      <c r="Q24" s="1">
        <f ca="1">E24-Summary!D$5</f>
        <v>1.6437237142433303</v>
      </c>
      <c r="R24" s="1">
        <f ca="1">F24-Summary!E$5</f>
        <v>1.5115252683947102</v>
      </c>
      <c r="S24" s="1">
        <f ca="1">G24-Summary!F$5</f>
        <v>3.599762059203004</v>
      </c>
      <c r="T24" s="1">
        <f t="shared" ca="1" si="2"/>
        <v>2.6665252342111159E-2</v>
      </c>
      <c r="U24" s="1">
        <f t="shared" ca="1" si="3"/>
        <v>0.45662010077612036</v>
      </c>
      <c r="V24" s="1">
        <f t="shared" ca="1" si="4"/>
        <v>0.41989588298771213</v>
      </c>
      <c r="X24" s="5">
        <f t="shared" ca="1" si="5"/>
        <v>9.5986904966864989E-2</v>
      </c>
      <c r="Y24" s="5">
        <f t="shared" ca="1" si="6"/>
        <v>2.6664791557950006E-2</v>
      </c>
    </row>
    <row r="25" spans="1:25" x14ac:dyDescent="0.25">
      <c r="A25">
        <v>8</v>
      </c>
      <c r="B25">
        <v>1755264186.2709999</v>
      </c>
      <c r="C25" s="1">
        <v>4.3083641688448702E-5</v>
      </c>
      <c r="D25" s="1">
        <v>9.5330103683909803E-2</v>
      </c>
      <c r="E25" s="1">
        <v>1.6350852001168801</v>
      </c>
      <c r="F25" s="1">
        <v>1.5034754769866601</v>
      </c>
      <c r="G25" s="1">
        <v>3.5797771774092899</v>
      </c>
      <c r="H25" s="1">
        <v>2.66301780696028E-2</v>
      </c>
      <c r="I25" s="1">
        <v>0.45675613846451701</v>
      </c>
      <c r="J25" s="1">
        <v>0.41999135769526802</v>
      </c>
      <c r="L25" s="5">
        <f t="shared" si="0"/>
        <v>9.5320091982462676E-2</v>
      </c>
      <c r="M25" s="5">
        <f t="shared" si="1"/>
        <v>2.6627381330881186E-2</v>
      </c>
      <c r="O25" s="1">
        <f ca="1">C25-Summary!B$5</f>
        <v>4.9233601235714251E-5</v>
      </c>
      <c r="P25" s="1">
        <f ca="1">D25-Summary!C$5</f>
        <v>9.5336097845119594E-2</v>
      </c>
      <c r="Q25" s="1">
        <f ca="1">E25-Summary!D$5</f>
        <v>1.6350380483288305</v>
      </c>
      <c r="R25" s="1">
        <f ca="1">F25-Summary!E$5</f>
        <v>1.5034331379864103</v>
      </c>
      <c r="S25" s="1">
        <f ca="1">G25-Summary!F$5</f>
        <v>3.5796682662990538</v>
      </c>
      <c r="T25" s="1">
        <f t="shared" ca="1" si="2"/>
        <v>2.6632662792434016E-2</v>
      </c>
      <c r="U25" s="1">
        <f t="shared" ca="1" si="3"/>
        <v>0.45675686312107994</v>
      </c>
      <c r="V25" s="1">
        <f t="shared" ca="1" si="4"/>
        <v>0.41999230826513967</v>
      </c>
      <c r="X25" s="5">
        <f t="shared" ca="1" si="5"/>
        <v>9.5324657026808479E-2</v>
      </c>
      <c r="Y25" s="5">
        <f t="shared" ca="1" si="6"/>
        <v>2.6629466736973004E-2</v>
      </c>
    </row>
    <row r="26" spans="1:25" x14ac:dyDescent="0.25">
      <c r="A26">
        <v>9</v>
      </c>
      <c r="B26">
        <v>1755264192.273</v>
      </c>
      <c r="C26" s="1">
        <v>2.5545996641825497E-4</v>
      </c>
      <c r="D26" s="1">
        <v>9.6013882611873505E-2</v>
      </c>
      <c r="E26" s="1">
        <v>1.6442288352511301</v>
      </c>
      <c r="F26" s="1">
        <v>1.5115697665843</v>
      </c>
      <c r="G26" s="1">
        <v>3.60144770870932</v>
      </c>
      <c r="H26" s="1">
        <v>2.66598019401155E-2</v>
      </c>
      <c r="I26" s="1">
        <v>0.45654663575287202</v>
      </c>
      <c r="J26" s="1">
        <v>0.41971170730284402</v>
      </c>
      <c r="L26" s="5">
        <f t="shared" si="0"/>
        <v>9.5954519270817829E-2</v>
      </c>
      <c r="M26" s="5">
        <f t="shared" si="1"/>
        <v>2.66433187517266E-2</v>
      </c>
      <c r="O26" s="1">
        <f ca="1">C26-Summary!B$5</f>
        <v>2.6160992596552051E-4</v>
      </c>
      <c r="P26" s="1">
        <f ca="1">D26-Summary!C$5</f>
        <v>9.6019876773083296E-2</v>
      </c>
      <c r="Q26" s="1">
        <f ca="1">E26-Summary!D$5</f>
        <v>1.6441816834630805</v>
      </c>
      <c r="R26" s="1">
        <f ca="1">F26-Summary!E$5</f>
        <v>1.5115274275840502</v>
      </c>
      <c r="S26" s="1">
        <f ca="1">G26-Summary!F$5</f>
        <v>3.6013387975990838</v>
      </c>
      <c r="T26" s="1">
        <f t="shared" ca="1" si="2"/>
        <v>2.6662272607369565E-2</v>
      </c>
      <c r="U26" s="1">
        <f t="shared" ca="1" si="3"/>
        <v>0.45654734971317124</v>
      </c>
      <c r="V26" s="1">
        <f t="shared" ca="1" si="4"/>
        <v>0.41971264369565703</v>
      </c>
      <c r="X26" s="5">
        <f t="shared" ca="1" si="5"/>
        <v>9.5959084315163631E-2</v>
      </c>
      <c r="Y26" s="5">
        <f t="shared" ca="1" si="6"/>
        <v>2.6645392091168146E-2</v>
      </c>
    </row>
    <row r="27" spans="1:25" x14ac:dyDescent="0.25">
      <c r="A27">
        <v>10</v>
      </c>
      <c r="B27">
        <v>1755264198.2709999</v>
      </c>
      <c r="C27" s="1">
        <v>2.9051571547885398E-5</v>
      </c>
      <c r="D27" s="1">
        <v>9.5659708715821495E-2</v>
      </c>
      <c r="E27" s="1">
        <v>1.6371544661799</v>
      </c>
      <c r="F27" s="1">
        <v>1.50480285245902</v>
      </c>
      <c r="G27" s="1">
        <v>3.5832315593289699</v>
      </c>
      <c r="H27" s="1">
        <v>2.6696490899889101E-2</v>
      </c>
      <c r="I27" s="1">
        <v>0.45689329284833802</v>
      </c>
      <c r="J27" s="1">
        <v>0.41995690971778199</v>
      </c>
      <c r="L27" s="5">
        <f t="shared" si="0"/>
        <v>9.5652957762338717E-2</v>
      </c>
      <c r="M27" s="5">
        <f t="shared" si="1"/>
        <v>2.6694606859360103E-2</v>
      </c>
      <c r="O27" s="1">
        <f ca="1">C27-Summary!B$5</f>
        <v>3.5201531095150948E-5</v>
      </c>
      <c r="P27" s="1">
        <f ca="1">D27-Summary!C$5</f>
        <v>9.5665702877031286E-2</v>
      </c>
      <c r="Q27" s="1">
        <f ca="1">E27-Summary!D$5</f>
        <v>1.6371073143918504</v>
      </c>
      <c r="R27" s="1">
        <f ca="1">F27-Summary!E$5</f>
        <v>1.5047605134587703</v>
      </c>
      <c r="S27" s="1">
        <f ca="1">G27-Summary!F$5</f>
        <v>3.5831226482187337</v>
      </c>
      <c r="T27" s="1">
        <f t="shared" ca="1" si="2"/>
        <v>2.6698975242890239E-2</v>
      </c>
      <c r="U27" s="1">
        <f t="shared" ca="1" si="3"/>
        <v>0.45689402097516824</v>
      </c>
      <c r="V27" s="1">
        <f t="shared" ca="1" si="4"/>
        <v>0.41995785832417071</v>
      </c>
      <c r="X27" s="5">
        <f t="shared" ca="1" si="5"/>
        <v>9.565752280668452E-2</v>
      </c>
      <c r="Y27" s="5">
        <f t="shared" ca="1" si="6"/>
        <v>2.6696692298333255E-2</v>
      </c>
    </row>
    <row r="28" spans="1:25" x14ac:dyDescent="0.25">
      <c r="A28">
        <v>11</v>
      </c>
      <c r="B28">
        <v>1755264204.273</v>
      </c>
      <c r="C28" s="1">
        <v>-5.3265892845555999E-5</v>
      </c>
      <c r="D28" s="1">
        <v>9.5667534448508104E-2</v>
      </c>
      <c r="E28" s="1">
        <v>1.6369462190264299</v>
      </c>
      <c r="F28" s="1">
        <v>1.5044713280915001</v>
      </c>
      <c r="G28" s="1">
        <v>3.5835713003776002</v>
      </c>
      <c r="H28" s="1">
        <v>2.6696143715189202E-2</v>
      </c>
      <c r="I28" s="1">
        <v>0.456791865381315</v>
      </c>
      <c r="J28" s="1">
        <v>0.41982458335152401</v>
      </c>
      <c r="L28" s="5">
        <f t="shared" si="0"/>
        <v>9.5679912283704593E-2</v>
      </c>
      <c r="M28" s="5">
        <f t="shared" si="1"/>
        <v>2.6699597765397556E-2</v>
      </c>
      <c r="O28" s="1">
        <f ca="1">C28-Summary!B$5</f>
        <v>-4.7115933298290449E-5</v>
      </c>
      <c r="P28" s="1">
        <f ca="1">D28-Summary!C$5</f>
        <v>9.5673528609717895E-2</v>
      </c>
      <c r="Q28" s="1">
        <f ca="1">E28-Summary!D$5</f>
        <v>1.6368990672383803</v>
      </c>
      <c r="R28" s="1">
        <f ca="1">F28-Summary!E$5</f>
        <v>1.5044289890912503</v>
      </c>
      <c r="S28" s="1">
        <f ca="1">G28-Summary!F$5</f>
        <v>3.583462389267364</v>
      </c>
      <c r="T28" s="1">
        <f t="shared" ca="1" si="2"/>
        <v>2.6698627812102773E-2</v>
      </c>
      <c r="U28" s="1">
        <f t="shared" ca="1" si="3"/>
        <v>0.45679259035645775</v>
      </c>
      <c r="V28" s="1">
        <f t="shared" ca="1" si="4"/>
        <v>0.41982552784622068</v>
      </c>
      <c r="X28" s="5">
        <f t="shared" ca="1" si="5"/>
        <v>9.5684477328050396E-2</v>
      </c>
      <c r="Y28" s="5">
        <f t="shared" ca="1" si="6"/>
        <v>2.6701683158341451E-2</v>
      </c>
    </row>
    <row r="29" spans="1:25" x14ac:dyDescent="0.25">
      <c r="A29">
        <v>12</v>
      </c>
      <c r="B29">
        <v>1755264210.2720001</v>
      </c>
      <c r="C29" s="1">
        <v>2.0212769858656701E-4</v>
      </c>
      <c r="D29" s="1">
        <v>9.6388735018970204E-2</v>
      </c>
      <c r="E29" s="1">
        <v>1.64440754380766</v>
      </c>
      <c r="F29" s="1">
        <v>1.51209628681847</v>
      </c>
      <c r="G29" s="1">
        <v>3.6011892971477102</v>
      </c>
      <c r="H29" s="1">
        <v>2.6765806256092602E-2</v>
      </c>
      <c r="I29" s="1">
        <v>0.45662902117089499</v>
      </c>
      <c r="J29" s="1">
        <v>0.41988803199435099</v>
      </c>
      <c r="L29" s="5">
        <f t="shared" si="0"/>
        <v>9.6341764937214427E-2</v>
      </c>
      <c r="M29" s="5">
        <f t="shared" si="1"/>
        <v>2.675276332002904E-2</v>
      </c>
      <c r="O29" s="1">
        <f ca="1">C29-Summary!B$5</f>
        <v>2.0827765813383257E-4</v>
      </c>
      <c r="P29" s="1">
        <f ca="1">D29-Summary!C$5</f>
        <v>9.6394729180179994E-2</v>
      </c>
      <c r="Q29" s="1">
        <f ca="1">E29-Summary!D$5</f>
        <v>1.6443603920196104</v>
      </c>
      <c r="R29" s="1">
        <f ca="1">F29-Summary!E$5</f>
        <v>1.5120539478182202</v>
      </c>
      <c r="S29" s="1">
        <f ca="1">G29-Summary!F$5</f>
        <v>3.601080386037474</v>
      </c>
      <c r="T29" s="1">
        <f t="shared" ca="1" si="2"/>
        <v>2.6768280306635975E-2</v>
      </c>
      <c r="U29" s="1">
        <f t="shared" ca="1" si="3"/>
        <v>0.45662973767409221</v>
      </c>
      <c r="V29" s="1">
        <f t="shared" ca="1" si="4"/>
        <v>0.41988897378712536</v>
      </c>
      <c r="X29" s="5">
        <f t="shared" ca="1" si="5"/>
        <v>9.634632998156023E-2</v>
      </c>
      <c r="Y29" s="5">
        <f t="shared" ca="1" si="6"/>
        <v>2.6754840118294883E-2</v>
      </c>
    </row>
    <row r="30" spans="1:25" x14ac:dyDescent="0.25">
      <c r="A30">
        <v>13</v>
      </c>
      <c r="B30">
        <v>1755264216.2709999</v>
      </c>
      <c r="C30" s="1">
        <v>-1.29029315816557E-4</v>
      </c>
      <c r="D30" s="1">
        <v>9.4954658443233503E-2</v>
      </c>
      <c r="E30" s="1">
        <v>1.62792944879838</v>
      </c>
      <c r="F30" s="1">
        <v>1.49612441367588</v>
      </c>
      <c r="G30" s="1">
        <v>3.5637320843326799</v>
      </c>
      <c r="H30" s="1">
        <v>2.6644724181339199E-2</v>
      </c>
      <c r="I30" s="1">
        <v>0.456804667206968</v>
      </c>
      <c r="J30" s="1">
        <v>0.41981955384730701</v>
      </c>
      <c r="L30" s="5">
        <f t="shared" si="0"/>
        <v>9.4984642050404494E-2</v>
      </c>
      <c r="M30" s="5">
        <f t="shared" si="1"/>
        <v>2.6653137722666566E-2</v>
      </c>
      <c r="O30" s="1">
        <f ca="1">C30-Summary!B$5</f>
        <v>-1.2287935626929147E-4</v>
      </c>
      <c r="P30" s="1">
        <f ca="1">D30-Summary!C$5</f>
        <v>9.4960652604443294E-2</v>
      </c>
      <c r="Q30" s="1">
        <f ca="1">E30-Summary!D$5</f>
        <v>1.6278822970103304</v>
      </c>
      <c r="R30" s="1">
        <f ca="1">F30-Summary!E$5</f>
        <v>1.4960820746756303</v>
      </c>
      <c r="S30" s="1">
        <f ca="1">G30-Summary!F$5</f>
        <v>3.5636231732224437</v>
      </c>
      <c r="T30" s="1">
        <f t="shared" ca="1" si="2"/>
        <v>2.6647220536107952E-2</v>
      </c>
      <c r="U30" s="1">
        <f t="shared" ca="1" si="3"/>
        <v>0.45680539660940095</v>
      </c>
      <c r="V30" s="1">
        <f t="shared" ca="1" si="4"/>
        <v>0.41982050344643546</v>
      </c>
      <c r="X30" s="5">
        <f t="shared" ca="1" si="5"/>
        <v>9.4989207094750283E-2</v>
      </c>
      <c r="Y30" s="5">
        <f t="shared" ca="1" si="6"/>
        <v>2.6655233305393312E-2</v>
      </c>
    </row>
    <row r="31" spans="1:25" x14ac:dyDescent="0.25">
      <c r="A31">
        <v>14</v>
      </c>
      <c r="B31">
        <v>1755264222.2720001</v>
      </c>
      <c r="C31" s="1">
        <v>-1.95434451772537E-4</v>
      </c>
      <c r="D31" s="1">
        <v>9.3837931228964402E-2</v>
      </c>
      <c r="E31" s="1">
        <v>1.60473956658991</v>
      </c>
      <c r="F31" s="1">
        <v>1.47580078061269</v>
      </c>
      <c r="G31" s="1">
        <v>3.5130052498658602</v>
      </c>
      <c r="H31" s="1">
        <v>2.67115829765831E-2</v>
      </c>
      <c r="I31" s="1">
        <v>0.456799649431546</v>
      </c>
      <c r="J31" s="1">
        <v>0.42009637778623898</v>
      </c>
      <c r="L31" s="5">
        <f t="shared" si="0"/>
        <v>9.3883345945709518E-2</v>
      </c>
      <c r="M31" s="5">
        <f t="shared" si="1"/>
        <v>2.6724510573758561E-2</v>
      </c>
      <c r="O31" s="1">
        <f ca="1">C31-Summary!B$5</f>
        <v>-1.8928449222527146E-4</v>
      </c>
      <c r="P31" s="1">
        <f ca="1">D31-Summary!C$5</f>
        <v>9.3843925390174193E-2</v>
      </c>
      <c r="Q31" s="1">
        <f ca="1">E31-Summary!D$5</f>
        <v>1.6046924148018604</v>
      </c>
      <c r="R31" s="1">
        <f ca="1">F31-Summary!E$5</f>
        <v>1.4757584416124403</v>
      </c>
      <c r="S31" s="1">
        <f ca="1">G31-Summary!F$5</f>
        <v>3.512896338755624</v>
      </c>
      <c r="T31" s="1">
        <f t="shared" ca="1" si="2"/>
        <v>2.6714117451987381E-2</v>
      </c>
      <c r="U31" s="1">
        <f t="shared" ca="1" si="3"/>
        <v>0.45680038921111227</v>
      </c>
      <c r="V31" s="1">
        <f t="shared" ca="1" si="4"/>
        <v>0.42009734968017853</v>
      </c>
      <c r="X31" s="5">
        <f t="shared" ca="1" si="5"/>
        <v>9.388791099005532E-2</v>
      </c>
      <c r="Y31" s="5">
        <f t="shared" ca="1" si="6"/>
        <v>2.6726638629853024E-2</v>
      </c>
    </row>
    <row r="32" spans="1:25" x14ac:dyDescent="0.25">
      <c r="A32">
        <v>15</v>
      </c>
      <c r="B32">
        <v>1755264228.2739999</v>
      </c>
      <c r="C32" s="1">
        <v>-1.14999490629833E-4</v>
      </c>
      <c r="D32" s="1">
        <v>9.5352595631673406E-2</v>
      </c>
      <c r="E32" s="1">
        <v>1.63044355527868</v>
      </c>
      <c r="F32" s="1">
        <v>1.4991457638390999</v>
      </c>
      <c r="G32" s="1">
        <v>3.5688872941676602</v>
      </c>
      <c r="H32" s="1">
        <v>2.6717737987271301E-2</v>
      </c>
      <c r="I32" s="1">
        <v>0.45684927006330101</v>
      </c>
      <c r="J32" s="1">
        <v>0.42005971056834401</v>
      </c>
      <c r="L32" s="5">
        <f t="shared" si="0"/>
        <v>9.53793190125585E-2</v>
      </c>
      <c r="M32" s="5">
        <f t="shared" si="1"/>
        <v>2.6725225861973591E-2</v>
      </c>
      <c r="O32" s="1">
        <f ca="1">C32-Summary!B$5</f>
        <v>-1.0884953108256745E-4</v>
      </c>
      <c r="P32" s="1">
        <f ca="1">D32-Summary!C$5</f>
        <v>9.5358589792883197E-2</v>
      </c>
      <c r="Q32" s="1">
        <f ca="1">E32-Summary!D$5</f>
        <v>1.6303964034906304</v>
      </c>
      <c r="R32" s="1">
        <f ca="1">F32-Summary!E$5</f>
        <v>1.4991034248388502</v>
      </c>
      <c r="S32" s="1">
        <f ca="1">G32-Summary!F$5</f>
        <v>3.568778383057424</v>
      </c>
      <c r="T32" s="1">
        <f t="shared" ca="1" si="2"/>
        <v>2.6720232964196594E-2</v>
      </c>
      <c r="U32" s="1">
        <f t="shared" ca="1" si="3"/>
        <v>0.45684999977326873</v>
      </c>
      <c r="V32" s="1">
        <f t="shared" ca="1" si="4"/>
        <v>0.42006066612478937</v>
      </c>
      <c r="X32" s="5">
        <f t="shared" ca="1" si="5"/>
        <v>9.5383884056904303E-2</v>
      </c>
      <c r="Y32" s="5">
        <f t="shared" ca="1" si="6"/>
        <v>2.6727320617535112E-2</v>
      </c>
    </row>
    <row r="33" spans="1:25" x14ac:dyDescent="0.25">
      <c r="A33">
        <v>16</v>
      </c>
      <c r="B33">
        <v>1755264234.27</v>
      </c>
      <c r="C33" s="1">
        <v>2.7180643919123701E-5</v>
      </c>
      <c r="D33" s="1">
        <v>9.5086635319984097E-2</v>
      </c>
      <c r="E33" s="1">
        <v>1.62633984135261</v>
      </c>
      <c r="F33" s="1">
        <v>1.4958046997026799</v>
      </c>
      <c r="G33" s="1">
        <v>3.5616128975110199</v>
      </c>
      <c r="H33" s="1">
        <v>2.6697633363365701E-2</v>
      </c>
      <c r="I33" s="1">
        <v>0.45663015272916102</v>
      </c>
      <c r="J33" s="1">
        <v>0.419979583055756</v>
      </c>
      <c r="L33" s="5">
        <f t="shared" si="0"/>
        <v>9.5080319129397739E-2</v>
      </c>
      <c r="M33" s="5">
        <f t="shared" si="1"/>
        <v>2.6695859955988818E-2</v>
      </c>
      <c r="O33" s="1">
        <f ca="1">C33-Summary!B$5</f>
        <v>3.3330603466389253E-5</v>
      </c>
      <c r="P33" s="1">
        <f ca="1">D33-Summary!C$5</f>
        <v>9.5092629481193888E-2</v>
      </c>
      <c r="Q33" s="1">
        <f ca="1">E33-Summary!D$5</f>
        <v>1.6262926895645604</v>
      </c>
      <c r="R33" s="1">
        <f ca="1">F33-Summary!E$5</f>
        <v>1.4957623607024302</v>
      </c>
      <c r="S33" s="1">
        <f ca="1">G33-Summary!F$5</f>
        <v>3.5615039864007838</v>
      </c>
      <c r="T33" s="1">
        <f t="shared" ca="1" si="2"/>
        <v>2.6700132821497538E-2</v>
      </c>
      <c r="U33" s="1">
        <f t="shared" ca="1" si="3"/>
        <v>0.45663087722894102</v>
      </c>
      <c r="V33" s="1">
        <f t="shared" ca="1" si="4"/>
        <v>0.41998053811362734</v>
      </c>
      <c r="X33" s="5">
        <f t="shared" ca="1" si="5"/>
        <v>9.5084884173743528E-2</v>
      </c>
      <c r="Y33" s="5">
        <f t="shared" ca="1" si="6"/>
        <v>2.6697958092091103E-2</v>
      </c>
    </row>
    <row r="34" spans="1:25" x14ac:dyDescent="0.25">
      <c r="A34">
        <v>17</v>
      </c>
      <c r="B34">
        <v>1755264241.2709999</v>
      </c>
      <c r="C34" s="1">
        <v>1.31958047197442E-4</v>
      </c>
      <c r="D34" s="1">
        <v>9.5305656471329103E-2</v>
      </c>
      <c r="E34" s="1">
        <v>1.62809349398887</v>
      </c>
      <c r="F34" s="1">
        <v>1.4973884991492299</v>
      </c>
      <c r="G34" s="1">
        <v>3.5644715307600201</v>
      </c>
      <c r="H34" s="1">
        <v>2.6737668024243599E-2</v>
      </c>
      <c r="I34" s="1">
        <v>0.45675592579125801</v>
      </c>
      <c r="J34" s="1">
        <v>0.42008709740766298</v>
      </c>
      <c r="L34" s="5">
        <f t="shared" si="0"/>
        <v>9.5274992290672336E-2</v>
      </c>
      <c r="M34" s="5">
        <f t="shared" si="1"/>
        <v>2.6729065295790905E-2</v>
      </c>
      <c r="O34" s="1">
        <f ca="1">C34-Summary!B$5</f>
        <v>1.3810800674470756E-4</v>
      </c>
      <c r="P34" s="1">
        <f ca="1">D34-Summary!C$5</f>
        <v>9.5311650632538894E-2</v>
      </c>
      <c r="Q34" s="1">
        <f ca="1">E34-Summary!D$5</f>
        <v>1.6280463422008205</v>
      </c>
      <c r="R34" s="1">
        <f ca="1">F34-Summary!E$5</f>
        <v>1.4973461601489801</v>
      </c>
      <c r="S34" s="1">
        <f ca="1">G34-Summary!F$5</f>
        <v>3.564362619649784</v>
      </c>
      <c r="T34" s="1">
        <f t="shared" ca="1" si="2"/>
        <v>2.6740166701081532E-2</v>
      </c>
      <c r="U34" s="1">
        <f t="shared" ca="1" si="3"/>
        <v>0.45675665355305067</v>
      </c>
      <c r="V34" s="1">
        <f t="shared" ca="1" si="4"/>
        <v>0.42008805498473711</v>
      </c>
      <c r="X34" s="5">
        <f t="shared" ca="1" si="5"/>
        <v>9.5279557335018125E-2</v>
      </c>
      <c r="Y34" s="5">
        <f t="shared" ca="1" si="6"/>
        <v>2.6731162763787432E-2</v>
      </c>
    </row>
    <row r="35" spans="1:25" x14ac:dyDescent="0.25">
      <c r="A35">
        <v>18</v>
      </c>
      <c r="B35">
        <v>1755264247.2720001</v>
      </c>
      <c r="C35" s="1">
        <v>-8.8284539230975704E-7</v>
      </c>
      <c r="D35" s="1">
        <v>9.5667534448508104E-2</v>
      </c>
      <c r="E35" s="1">
        <v>1.63560012869605</v>
      </c>
      <c r="F35" s="1">
        <v>1.5035699009841601</v>
      </c>
      <c r="G35" s="1">
        <v>3.5802476872593401</v>
      </c>
      <c r="H35" s="1">
        <v>2.6720926261317099E-2</v>
      </c>
      <c r="I35" s="1">
        <v>0.45683993722459298</v>
      </c>
      <c r="J35" s="1">
        <v>0.41996253676379902</v>
      </c>
      <c r="L35" s="5">
        <f t="shared" si="0"/>
        <v>9.5667739602579238E-2</v>
      </c>
      <c r="M35" s="5">
        <f t="shared" si="1"/>
        <v>2.6720983562959124E-2</v>
      </c>
      <c r="O35" s="1">
        <f ca="1">C35-Summary!B$5</f>
        <v>5.2671141549557922E-6</v>
      </c>
      <c r="P35" s="1">
        <f ca="1">D35-Summary!C$5</f>
        <v>9.5673528609717895E-2</v>
      </c>
      <c r="Q35" s="1">
        <f ca="1">E35-Summary!D$5</f>
        <v>1.6355529769080004</v>
      </c>
      <c r="R35" s="1">
        <f ca="1">F35-Summary!E$5</f>
        <v>1.5035275619839104</v>
      </c>
      <c r="S35" s="1">
        <f ca="1">G35-Summary!F$5</f>
        <v>3.5801387761491039</v>
      </c>
      <c r="T35" s="1">
        <f t="shared" ca="1" si="2"/>
        <v>2.6723413418243799E-2</v>
      </c>
      <c r="U35" s="1">
        <f t="shared" ca="1" si="3"/>
        <v>0.45684066433515358</v>
      </c>
      <c r="V35" s="1">
        <f t="shared" ca="1" si="4"/>
        <v>0.41996348633198688</v>
      </c>
      <c r="X35" s="5">
        <f t="shared" ca="1" si="5"/>
        <v>9.5672304646925041E-2</v>
      </c>
      <c r="Y35" s="5">
        <f t="shared" ca="1" si="6"/>
        <v>2.6723071542448087E-2</v>
      </c>
    </row>
    <row r="36" spans="1:25" x14ac:dyDescent="0.25">
      <c r="A36">
        <v>19</v>
      </c>
      <c r="B36">
        <v>1755264253.2720001</v>
      </c>
      <c r="C36" s="1">
        <v>9.4070081374557292E-6</v>
      </c>
      <c r="D36" s="1">
        <v>9.5756556339668897E-2</v>
      </c>
      <c r="E36" s="1">
        <v>1.6381595933935</v>
      </c>
      <c r="F36" s="1">
        <v>1.50580278051617</v>
      </c>
      <c r="G36" s="1">
        <v>3.5856823373960802</v>
      </c>
      <c r="H36" s="1">
        <v>2.6705253653118301E-2</v>
      </c>
      <c r="I36" s="1">
        <v>0.45686132770565802</v>
      </c>
      <c r="J36" s="1">
        <v>0.41994874024721401</v>
      </c>
      <c r="L36" s="5">
        <f t="shared" si="0"/>
        <v>9.5754370355539145E-2</v>
      </c>
      <c r="M36" s="5">
        <f t="shared" si="1"/>
        <v>2.6704644010678284E-2</v>
      </c>
      <c r="O36" s="1">
        <f ca="1">C36-Summary!B$5</f>
        <v>1.5556967684721279E-5</v>
      </c>
      <c r="P36" s="1">
        <f ca="1">D36-Summary!C$5</f>
        <v>9.5762550500878688E-2</v>
      </c>
      <c r="Q36" s="1">
        <f ca="1">E36-Summary!D$5</f>
        <v>1.6381124416054504</v>
      </c>
      <c r="R36" s="1">
        <f ca="1">F36-Summary!E$5</f>
        <v>1.5057604415159203</v>
      </c>
      <c r="S36" s="1">
        <f ca="1">G36-Summary!F$5</f>
        <v>3.5855734262858441</v>
      </c>
      <c r="T36" s="1">
        <f t="shared" ca="1" si="2"/>
        <v>2.670773656421126E-2</v>
      </c>
      <c r="U36" s="1">
        <f t="shared" ca="1" si="3"/>
        <v>0.45686205436386984</v>
      </c>
      <c r="V36" s="1">
        <f t="shared" ca="1" si="4"/>
        <v>0.41994968795707494</v>
      </c>
      <c r="X36" s="5">
        <f t="shared" ca="1" si="5"/>
        <v>9.5758935399884948E-2</v>
      </c>
      <c r="Y36" s="5">
        <f t="shared" ca="1" si="6"/>
        <v>2.670672832910799E-2</v>
      </c>
    </row>
    <row r="37" spans="1:25" x14ac:dyDescent="0.25">
      <c r="A37">
        <v>20</v>
      </c>
      <c r="B37">
        <v>1755264259.2690001</v>
      </c>
      <c r="C37" s="1">
        <v>3.3728906119089503E-5</v>
      </c>
      <c r="D37" s="1">
        <v>9.4851044000331799E-2</v>
      </c>
      <c r="E37" s="1">
        <v>1.6253998490097299</v>
      </c>
      <c r="F37" s="1">
        <v>1.4943063072048699</v>
      </c>
      <c r="G37" s="1">
        <v>3.5592360333494701</v>
      </c>
      <c r="H37" s="1">
        <v>2.6649270548958399E-2</v>
      </c>
      <c r="I37" s="1">
        <v>0.45667099169035003</v>
      </c>
      <c r="J37" s="1">
        <v>0.41983905905746599</v>
      </c>
      <c r="L37" s="5">
        <f t="shared" si="0"/>
        <v>9.4843206136006303E-2</v>
      </c>
      <c r="M37" s="5">
        <f t="shared" si="1"/>
        <v>2.6647068429106888E-2</v>
      </c>
      <c r="O37" s="1">
        <f ca="1">C37-Summary!B$5</f>
        <v>3.9878865666355053E-5</v>
      </c>
      <c r="P37" s="1">
        <f ca="1">D37-Summary!C$5</f>
        <v>9.485703816154159E-2</v>
      </c>
      <c r="Q37" s="1">
        <f ca="1">E37-Summary!D$5</f>
        <v>1.6253526972216803</v>
      </c>
      <c r="R37" s="1">
        <f ca="1">F37-Summary!E$5</f>
        <v>1.4942639682046202</v>
      </c>
      <c r="S37" s="1">
        <f ca="1">G37-Summary!F$5</f>
        <v>3.559127122239234</v>
      </c>
      <c r="T37" s="1">
        <f t="shared" ca="1" si="2"/>
        <v>2.6651770196357033E-2</v>
      </c>
      <c r="U37" s="1">
        <f t="shared" ca="1" si="3"/>
        <v>0.45667171792365918</v>
      </c>
      <c r="V37" s="1">
        <f t="shared" ca="1" si="4"/>
        <v>0.41984001045304054</v>
      </c>
      <c r="X37" s="5">
        <f ca="1">P37-1/$R$1*$N$7/$N$6*O37</f>
        <v>9.4847771180352106E-2</v>
      </c>
      <c r="Y37" s="5">
        <f ca="1">X37/S37</f>
        <v>2.6649166473345403E-2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1.9469857786611001E-5</v>
      </c>
      <c r="D40" s="1">
        <v>9.5487509721671596E-2</v>
      </c>
      <c r="E40" s="1">
        <v>1.63415780978311</v>
      </c>
      <c r="F40" s="1">
        <v>1.5024372542091899</v>
      </c>
      <c r="G40" s="1">
        <v>3.57780794599427</v>
      </c>
      <c r="H40" s="1">
        <v>2.66888273019656E-2</v>
      </c>
      <c r="I40" s="1">
        <v>0.45674865108713503</v>
      </c>
      <c r="J40" s="1">
        <v>0.41993270124210802</v>
      </c>
      <c r="L40">
        <f>AVERAGE(L18:L37)</f>
        <v>9.5482985350106506E-2</v>
      </c>
      <c r="M40">
        <f t="shared" ref="M40:Y40" si="7">AVERAGE(M18:M37)</f>
        <v>2.668758598781059E-2</v>
      </c>
      <c r="O40">
        <f t="shared" ca="1" si="7"/>
        <v>2.5619817333876632E-5</v>
      </c>
      <c r="P40">
        <f t="shared" ca="1" si="7"/>
        <v>9.5493503882881428E-2</v>
      </c>
      <c r="Q40">
        <f t="shared" ca="1" si="7"/>
        <v>1.6341106579950662</v>
      </c>
      <c r="R40">
        <f t="shared" ca="1" si="7"/>
        <v>1.5023949152089424</v>
      </c>
      <c r="S40">
        <f t="shared" ca="1" si="7"/>
        <v>3.5776990348840387</v>
      </c>
      <c r="T40">
        <f t="shared" ca="1" si="7"/>
        <v>2.6691315283640448E-2</v>
      </c>
      <c r="U40">
        <f t="shared" ca="1" si="7"/>
        <v>0.45674937595515547</v>
      </c>
      <c r="V40">
        <f t="shared" ca="1" si="7"/>
        <v>0.41993365060112386</v>
      </c>
      <c r="X40">
        <f t="shared" ca="1" si="7"/>
        <v>9.5487550394452295E-2</v>
      </c>
      <c r="Y40">
        <f t="shared" ca="1" si="7"/>
        <v>2.6689674464012297E-2</v>
      </c>
    </row>
    <row r="41" spans="1:25" x14ac:dyDescent="0.25">
      <c r="A41" t="s">
        <v>38</v>
      </c>
      <c r="B41" t="s">
        <v>42</v>
      </c>
      <c r="C41" s="1">
        <v>136.11780271327501</v>
      </c>
      <c r="D41" s="1">
        <v>0.15293952563336399</v>
      </c>
      <c r="E41" s="1">
        <v>0.14689420565554501</v>
      </c>
      <c r="F41" s="1">
        <v>0.14629546215329001</v>
      </c>
      <c r="G41" s="1">
        <v>0.149254151502767</v>
      </c>
      <c r="H41" s="1">
        <v>3.104105114643E-2</v>
      </c>
      <c r="I41" s="1">
        <v>6.47558569367266E-3</v>
      </c>
      <c r="J41" s="1">
        <v>5.7491005570996104E-3</v>
      </c>
      <c r="L41">
        <f>STDEV(L18:L37)/SQRT(COUNT(L18:L37))/L40</f>
        <v>1.49711052261567E-3</v>
      </c>
      <c r="M41">
        <f t="shared" ref="M41:Y41" si="8">STDEV(M18:M37)/SQRT(COUNT(M18:M37))/M40</f>
        <v>2.9965559695265497E-4</v>
      </c>
      <c r="O41">
        <f t="shared" ca="1" si="8"/>
        <v>1.0344313647971013</v>
      </c>
      <c r="P41">
        <f t="shared" ca="1" si="8"/>
        <v>1.5292992556493466E-3</v>
      </c>
      <c r="Q41">
        <f t="shared" ca="1" si="8"/>
        <v>1.4689844424514837E-3</v>
      </c>
      <c r="R41">
        <f t="shared" ca="1" si="8"/>
        <v>1.462995849065885E-3</v>
      </c>
      <c r="S41">
        <f t="shared" ca="1" si="8"/>
        <v>1.4925869504742667E-3</v>
      </c>
      <c r="T41">
        <f t="shared" ca="1" si="8"/>
        <v>3.1038951727948829E-4</v>
      </c>
      <c r="U41">
        <f t="shared" ca="1" si="8"/>
        <v>6.4758614833589903E-5</v>
      </c>
      <c r="V41">
        <f t="shared" ca="1" si="8"/>
        <v>5.7494427798285141E-5</v>
      </c>
      <c r="X41">
        <f t="shared" ca="1" si="8"/>
        <v>1.4970389491393602E-3</v>
      </c>
      <c r="Y41">
        <f t="shared" ca="1" si="8"/>
        <v>2.9965202787769665E-4</v>
      </c>
    </row>
    <row r="42" spans="1:25" x14ac:dyDescent="0.25">
      <c r="A42" t="s">
        <v>38</v>
      </c>
      <c r="B42" t="s">
        <v>41</v>
      </c>
      <c r="C42" s="1">
        <v>2.65019426105345E-5</v>
      </c>
      <c r="D42" s="1">
        <v>1.4603814440743699E-4</v>
      </c>
      <c r="E42" s="1">
        <v>2.40048313383897E-3</v>
      </c>
      <c r="F42" s="1">
        <v>2.1979975246085399E-3</v>
      </c>
      <c r="G42" s="1">
        <v>5.3400268921923403E-3</v>
      </c>
      <c r="H42" s="1">
        <v>8.2844925331855408E-6</v>
      </c>
      <c r="I42" s="1">
        <v>2.95771503058414E-5</v>
      </c>
      <c r="J42" s="1">
        <v>2.4142353266553499E-5</v>
      </c>
    </row>
    <row r="43" spans="1:25" x14ac:dyDescent="0.25">
      <c r="A43" t="s">
        <v>38</v>
      </c>
      <c r="B43" t="s">
        <v>40</v>
      </c>
      <c r="C43" s="1">
        <v>608.73731962957595</v>
      </c>
      <c r="D43" s="1">
        <v>0.68396635152554797</v>
      </c>
      <c r="E43" s="1">
        <v>0.65693085869326895</v>
      </c>
      <c r="F43" s="1">
        <v>0.65425319634900903</v>
      </c>
      <c r="G43" s="1">
        <v>0.66748485736847896</v>
      </c>
      <c r="H43" s="1">
        <v>0.13881980091293</v>
      </c>
      <c r="I43" s="1">
        <v>2.8959699610354401E-2</v>
      </c>
      <c r="J43" s="1">
        <v>2.5710759310313299E-2</v>
      </c>
    </row>
    <row r="44" spans="1:25" x14ac:dyDescent="0.25">
      <c r="A44" t="s">
        <v>38</v>
      </c>
      <c r="B44" t="s">
        <v>39</v>
      </c>
      <c r="C44" s="1">
        <v>1.18520290425906E-4</v>
      </c>
      <c r="D44" s="1">
        <v>6.5310243640592097E-4</v>
      </c>
      <c r="E44" s="1">
        <v>1.07352869322113E-2</v>
      </c>
      <c r="F44" s="1">
        <v>9.8297437588019607E-3</v>
      </c>
      <c r="G44" s="1">
        <v>2.3881326265238E-2</v>
      </c>
      <c r="H44" s="1">
        <v>3.70493769265846E-5</v>
      </c>
      <c r="I44" s="1">
        <v>1.3227303732918E-4</v>
      </c>
      <c r="J44" s="1">
        <v>1.0796788608165499E-4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746CA-12AC-4520-8676-C04C4B19FF9F}">
  <dimension ref="A17:J45"/>
  <sheetViews>
    <sheetView workbookViewId="0"/>
  </sheetViews>
  <sheetFormatPr baseColWidth="10" defaultRowHeight="15" x14ac:dyDescent="0.25"/>
  <sheetData>
    <row r="17" spans="1:10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</row>
    <row r="18" spans="1:10" x14ac:dyDescent="0.25">
      <c r="A18">
        <v>1</v>
      </c>
      <c r="B18">
        <v>1755264498.2720001</v>
      </c>
      <c r="C18" s="1">
        <v>9.3380741043623997E-5</v>
      </c>
      <c r="D18" s="1">
        <v>3.2667525943261101E-5</v>
      </c>
      <c r="E18" s="1">
        <v>3.77152773379728E-4</v>
      </c>
      <c r="F18" s="1">
        <v>6.6342143621602603E-5</v>
      </c>
      <c r="G18" s="1">
        <v>2.5615198074450702E-4</v>
      </c>
      <c r="H18" s="1">
        <v>0.127531810795734</v>
      </c>
      <c r="I18" s="1">
        <v>1.4723789067862401</v>
      </c>
      <c r="J18" s="1">
        <v>0.25899523957916998</v>
      </c>
    </row>
    <row r="19" spans="1:10" x14ac:dyDescent="0.25">
      <c r="A19">
        <v>2</v>
      </c>
      <c r="B19">
        <v>1755264504.2739999</v>
      </c>
      <c r="C19" s="1">
        <v>9.0574183528273095E-5</v>
      </c>
      <c r="D19" s="1">
        <v>-9.7579226159610904E-5</v>
      </c>
      <c r="E19" s="1">
        <v>1.3718354155381701E-4</v>
      </c>
      <c r="F19" s="1">
        <v>1.46518324875685E-4</v>
      </c>
      <c r="G19" s="1">
        <v>2.5331451406732298E-4</v>
      </c>
      <c r="H19" s="1">
        <v>-0.385209771808326</v>
      </c>
      <c r="I19" s="1">
        <v>0.54155421002587201</v>
      </c>
      <c r="J19" s="1">
        <v>0.5784047764304</v>
      </c>
    </row>
    <row r="20" spans="1:10" x14ac:dyDescent="0.25">
      <c r="A20">
        <v>3</v>
      </c>
      <c r="B20">
        <v>1755264510.273</v>
      </c>
      <c r="C20" s="1">
        <v>9.1874831807566597E-6</v>
      </c>
      <c r="D20" s="1">
        <v>1.5074784165458301E-4</v>
      </c>
      <c r="E20" s="1">
        <v>-3.0091718979127201E-5</v>
      </c>
      <c r="F20" s="1">
        <v>2.3047446650951799E-4</v>
      </c>
      <c r="G20" s="1">
        <v>4.9642005537379704E-4</v>
      </c>
      <c r="H20" s="1">
        <v>0.303669926351127</v>
      </c>
      <c r="I20" s="1">
        <v>-6.0617452202789399E-2</v>
      </c>
      <c r="J20" s="1">
        <v>0.46427307683202801</v>
      </c>
    </row>
    <row r="21" spans="1:10" x14ac:dyDescent="0.25">
      <c r="A21">
        <v>4</v>
      </c>
      <c r="B21">
        <v>1755264516.27</v>
      </c>
      <c r="C21" s="1">
        <v>4.7541299853712001E-5</v>
      </c>
      <c r="D21" s="1">
        <v>-1.32487664188551E-5</v>
      </c>
      <c r="E21" s="1">
        <v>5.4976212646256801E-5</v>
      </c>
      <c r="F21" s="1">
        <v>-8.5503169314767797E-5</v>
      </c>
      <c r="G21" s="1">
        <v>2.7790615967142302E-4</v>
      </c>
      <c r="H21" s="1">
        <v>-4.7673525604900499E-2</v>
      </c>
      <c r="I21" s="1">
        <v>0.19782293674691001</v>
      </c>
      <c r="J21" s="1">
        <v>-0.30766921257110902</v>
      </c>
    </row>
    <row r="22" spans="1:10" x14ac:dyDescent="0.25">
      <c r="A22">
        <v>5</v>
      </c>
      <c r="B22">
        <v>1755264522.2690001</v>
      </c>
      <c r="C22" s="1">
        <v>-3.6648052195716403E-5</v>
      </c>
      <c r="D22" s="1">
        <v>-6.0099915066600003E-5</v>
      </c>
      <c r="E22" s="1">
        <v>3.01241606680338E-5</v>
      </c>
      <c r="F22" s="1">
        <v>-8.7389299941873096E-5</v>
      </c>
      <c r="G22" s="1">
        <v>1.2563685393174399E-4</v>
      </c>
      <c r="H22" s="1">
        <v>-0.478362146024851</v>
      </c>
      <c r="I22" s="1">
        <v>0.23977168900137799</v>
      </c>
      <c r="J22" s="1">
        <v>-0.69557058464190502</v>
      </c>
    </row>
    <row r="23" spans="1:10" x14ac:dyDescent="0.25">
      <c r="A23">
        <v>6</v>
      </c>
      <c r="B23">
        <v>1755264529.273</v>
      </c>
      <c r="C23" s="1">
        <v>-1.32628406474538E-5</v>
      </c>
      <c r="D23" s="1">
        <v>2.2572683311508101E-4</v>
      </c>
      <c r="E23" s="1">
        <v>2.6815564711551299E-4</v>
      </c>
      <c r="F23" s="1">
        <v>-4.8722903302781301E-5</v>
      </c>
      <c r="G23" s="1">
        <v>4.0560328217409403E-4</v>
      </c>
      <c r="H23" s="1">
        <v>0.55652121921980502</v>
      </c>
      <c r="I23" s="1">
        <v>0.66112790231419905</v>
      </c>
      <c r="J23" s="1">
        <v>-0.120124529174466</v>
      </c>
    </row>
    <row r="24" spans="1:10" x14ac:dyDescent="0.25">
      <c r="A24">
        <v>7</v>
      </c>
      <c r="B24">
        <v>1755264535.2739999</v>
      </c>
      <c r="C24" s="1">
        <v>9.8993879989681905E-5</v>
      </c>
      <c r="D24" s="1">
        <v>6.8277555917358205E-5</v>
      </c>
      <c r="E24" s="1">
        <v>1.9932145931030799E-4</v>
      </c>
      <c r="F24" s="1">
        <v>1.3991533502769301E-4</v>
      </c>
      <c r="G24" s="1">
        <v>5.9481420883554102E-4</v>
      </c>
      <c r="H24" s="1">
        <v>0.11478803784970799</v>
      </c>
      <c r="I24" s="1">
        <v>0.33509868518527403</v>
      </c>
      <c r="J24" s="1">
        <v>0.235225273622168</v>
      </c>
    </row>
    <row r="25" spans="1:10" x14ac:dyDescent="0.25">
      <c r="A25">
        <v>8</v>
      </c>
      <c r="B25">
        <v>1755264541.2709999</v>
      </c>
      <c r="C25" s="1">
        <v>1.5044913957085399E-4</v>
      </c>
      <c r="D25" s="1">
        <v>2.4728435162580498E-4</v>
      </c>
      <c r="E25" s="1">
        <v>2.5190270451611702E-4</v>
      </c>
      <c r="F25" s="1">
        <v>8.6149772322899405E-5</v>
      </c>
      <c r="G25" s="1">
        <v>2.4669378982680501E-4</v>
      </c>
      <c r="H25" s="1">
        <v>1.00239390622445</v>
      </c>
      <c r="I25" s="1">
        <v>1.0211148999452599</v>
      </c>
      <c r="J25" s="1">
        <v>0.34921743422638302</v>
      </c>
    </row>
    <row r="26" spans="1:10" x14ac:dyDescent="0.25">
      <c r="A26">
        <v>9</v>
      </c>
      <c r="B26">
        <v>1755264547.2720001</v>
      </c>
      <c r="C26" s="1">
        <v>-2.9731722154262002E-6</v>
      </c>
      <c r="D26" s="1">
        <v>-9.3831359360609497E-5</v>
      </c>
      <c r="E26" s="1">
        <v>-1.18975219199111E-4</v>
      </c>
      <c r="F26" s="1">
        <v>-1.06250408429844E-4</v>
      </c>
      <c r="G26" s="1">
        <v>1.2847395799681199E-4</v>
      </c>
      <c r="H26" s="1">
        <v>-0.73035314567748599</v>
      </c>
      <c r="I26" s="1">
        <v>-0.92606486990976999</v>
      </c>
      <c r="J26" s="1">
        <v>-0.82701903239005103</v>
      </c>
    </row>
    <row r="27" spans="1:10" x14ac:dyDescent="0.25">
      <c r="A27">
        <v>10</v>
      </c>
      <c r="B27">
        <v>1755264553.27</v>
      </c>
      <c r="C27" s="1">
        <v>8.6832119241926701E-5</v>
      </c>
      <c r="D27" s="1">
        <v>-1.0132707866762299E-4</v>
      </c>
      <c r="E27" s="1">
        <v>-3.4870602183074398E-5</v>
      </c>
      <c r="F27" s="1">
        <v>9.7468595347531794E-5</v>
      </c>
      <c r="G27" s="1">
        <v>9.8211930026910504E-5</v>
      </c>
      <c r="H27" s="1">
        <v>-1.0317186378463299</v>
      </c>
      <c r="I27" s="1">
        <v>-0.35505464736839698</v>
      </c>
      <c r="J27" s="1">
        <v>0.99243131991016698</v>
      </c>
    </row>
    <row r="28" spans="1:10" x14ac:dyDescent="0.25">
      <c r="A28">
        <v>11</v>
      </c>
      <c r="B28">
        <v>1755264559.27</v>
      </c>
      <c r="C28" s="1">
        <v>4.0992981855368097E-5</v>
      </c>
      <c r="D28" s="1">
        <v>9.2643056578388906E-5</v>
      </c>
      <c r="E28" s="1">
        <v>2.4052907662179901E-6</v>
      </c>
      <c r="F28" s="1">
        <v>9.6525355149462995E-5</v>
      </c>
      <c r="G28" s="1">
        <v>7.45703585175885E-5</v>
      </c>
      <c r="H28" s="1">
        <v>1.2423576662372799</v>
      </c>
      <c r="I28" s="1">
        <v>3.2255319862122898E-2</v>
      </c>
      <c r="J28" s="1">
        <v>1.2944198883889699</v>
      </c>
    </row>
    <row r="29" spans="1:10" x14ac:dyDescent="0.25">
      <c r="A29">
        <v>12</v>
      </c>
      <c r="B29">
        <v>1755264565.2709999</v>
      </c>
      <c r="C29" s="1">
        <v>9.1874831807566597E-6</v>
      </c>
      <c r="D29" s="1">
        <v>3.0793349574356802E-5</v>
      </c>
      <c r="E29" s="1">
        <v>2.9110142622562499E-4</v>
      </c>
      <c r="F29" s="1">
        <v>1.1637419694605801E-5</v>
      </c>
      <c r="G29" s="1">
        <v>2.6939359846120902E-4</v>
      </c>
      <c r="H29" s="1">
        <v>0.114306166702735</v>
      </c>
      <c r="I29" s="1">
        <v>1.08058034002445</v>
      </c>
      <c r="J29" s="1">
        <v>4.3198575471278498E-2</v>
      </c>
    </row>
    <row r="30" spans="1:10" x14ac:dyDescent="0.25">
      <c r="A30">
        <v>13</v>
      </c>
      <c r="B30">
        <v>1755264571.2720001</v>
      </c>
      <c r="C30" s="1">
        <v>1.2144675465289299E-4</v>
      </c>
      <c r="D30" s="1">
        <v>8.3035118710006808E-6</v>
      </c>
      <c r="E30" s="1">
        <v>9.2255445378315598E-5</v>
      </c>
      <c r="F30" s="1">
        <v>1.9182719019755499E-5</v>
      </c>
      <c r="G30" s="1">
        <v>4.3364340811452702E-5</v>
      </c>
      <c r="H30" s="1">
        <v>0.19148248804482401</v>
      </c>
      <c r="I30" s="1">
        <v>2.1274495046388502</v>
      </c>
      <c r="J30" s="1">
        <v>0.44236159620554499</v>
      </c>
    </row>
    <row r="31" spans="1:10" x14ac:dyDescent="0.25">
      <c r="A31">
        <v>14</v>
      </c>
      <c r="B31">
        <v>1755264578.2709999</v>
      </c>
      <c r="C31" s="1">
        <v>1.36415621215624E-4</v>
      </c>
      <c r="D31" s="1">
        <v>-7.4154824203058798E-5</v>
      </c>
      <c r="E31" s="1">
        <v>-5.3030150667872302E-5</v>
      </c>
      <c r="F31" s="1">
        <v>4.9364491794462898E-5</v>
      </c>
      <c r="G31" s="1">
        <v>1.4076816871923001E-4</v>
      </c>
      <c r="H31" s="1">
        <v>-0.52678687858023199</v>
      </c>
      <c r="I31" s="1">
        <v>-0.37671975951924103</v>
      </c>
      <c r="J31" s="1">
        <v>0.35067936340724198</v>
      </c>
    </row>
    <row r="32" spans="1:10" x14ac:dyDescent="0.25">
      <c r="A32">
        <v>15</v>
      </c>
      <c r="B32">
        <v>1755264584.2739999</v>
      </c>
      <c r="C32" s="1">
        <v>-1.17088953148268E-4</v>
      </c>
      <c r="D32" s="1">
        <v>-1.7815490586259601E-4</v>
      </c>
      <c r="E32" s="1">
        <v>1.3909542007956E-4</v>
      </c>
      <c r="F32" s="1">
        <v>-4.7779801577703401E-5</v>
      </c>
      <c r="G32" s="1">
        <v>-5.49755200432949E-5</v>
      </c>
      <c r="H32" s="1">
        <v>3.2406224756454098</v>
      </c>
      <c r="I32" s="1">
        <v>-2.5301337753606998</v>
      </c>
      <c r="J32" s="1">
        <v>0.86911049754645997</v>
      </c>
    </row>
    <row r="33" spans="1:10" x14ac:dyDescent="0.25">
      <c r="A33">
        <v>16</v>
      </c>
      <c r="B33">
        <v>1755264590.273</v>
      </c>
      <c r="C33" s="1">
        <v>1.90679663507596E-4</v>
      </c>
      <c r="D33" s="1">
        <v>4.7661065539344801E-5</v>
      </c>
      <c r="E33" s="1">
        <v>1.17109037076319E-4</v>
      </c>
      <c r="F33" s="1">
        <v>3.3047647047607098E-4</v>
      </c>
      <c r="G33" s="1">
        <v>3.4695516966855397E-4</v>
      </c>
      <c r="H33" s="1">
        <v>0.13736952121184801</v>
      </c>
      <c r="I33" s="1">
        <v>0.33753362772543</v>
      </c>
      <c r="J33" s="1">
        <v>0.95250481724130398</v>
      </c>
    </row>
    <row r="34" spans="1:10" x14ac:dyDescent="0.25">
      <c r="A34">
        <v>17</v>
      </c>
      <c r="B34">
        <v>1755264596.273</v>
      </c>
      <c r="C34" s="1">
        <v>-3.38418560345386E-5</v>
      </c>
      <c r="D34" s="1">
        <v>1.67617616126179E-4</v>
      </c>
      <c r="E34" s="1">
        <v>-3.5826376091163501E-5</v>
      </c>
      <c r="F34" s="1">
        <v>1.4934819115786999E-4</v>
      </c>
      <c r="G34" s="1">
        <v>-1.06032783446281E-4</v>
      </c>
      <c r="H34" s="1">
        <v>-1.5808093561091801</v>
      </c>
      <c r="I34" s="1">
        <v>0.33788018126784503</v>
      </c>
      <c r="J34" s="1">
        <v>-1.4085095788656099</v>
      </c>
    </row>
    <row r="35" spans="1:10" x14ac:dyDescent="0.25">
      <c r="A35">
        <v>18</v>
      </c>
      <c r="B35">
        <v>1755264602.2690001</v>
      </c>
      <c r="C35" s="1">
        <v>4.3799398540388E-5</v>
      </c>
      <c r="D35" s="1">
        <v>-2.3905074610431601E-4</v>
      </c>
      <c r="E35" s="1">
        <v>7.7917114948718099E-5</v>
      </c>
      <c r="F35" s="1">
        <v>1.09730799756442E-4</v>
      </c>
      <c r="G35" s="1">
        <v>1.56845441804635E-4</v>
      </c>
      <c r="H35" s="1">
        <v>-1.5241166294272901</v>
      </c>
      <c r="I35" s="1">
        <v>0.49677640645604698</v>
      </c>
      <c r="J35" s="1">
        <v>0.69961102148649801</v>
      </c>
    </row>
    <row r="36" spans="1:10" x14ac:dyDescent="0.25">
      <c r="A36">
        <v>19</v>
      </c>
      <c r="B36">
        <v>1755264608.2720001</v>
      </c>
      <c r="C36" s="1">
        <v>-7.7804680215113296E-5</v>
      </c>
      <c r="D36" s="1">
        <v>8.6083054679902298E-5</v>
      </c>
      <c r="E36" s="1">
        <v>3.39475131946754E-5</v>
      </c>
      <c r="F36" s="1">
        <v>9.7468595347531794E-5</v>
      </c>
      <c r="G36" s="1">
        <v>-7.5776942387133404E-5</v>
      </c>
      <c r="H36" s="1">
        <v>-1.1360059137793701</v>
      </c>
      <c r="I36" s="1">
        <v>-0.44799264954822898</v>
      </c>
      <c r="J36" s="1">
        <v>-1.2862566405698801</v>
      </c>
    </row>
    <row r="37" spans="1:10" x14ac:dyDescent="0.25">
      <c r="A37">
        <v>20</v>
      </c>
      <c r="B37">
        <v>1755264614.2709999</v>
      </c>
      <c r="C37" s="1">
        <v>5.87670888206936E-5</v>
      </c>
      <c r="D37" s="1">
        <v>-1.21940012015972E-4</v>
      </c>
      <c r="E37" s="1">
        <v>6.6446598200671798E-5</v>
      </c>
      <c r="F37" s="1">
        <v>-1.57173605180325E-4</v>
      </c>
      <c r="G37" s="1">
        <v>-1.19269425736591E-4</v>
      </c>
      <c r="H37" s="1">
        <v>1.02239120598499</v>
      </c>
      <c r="I37" s="1">
        <v>-0.55711342441960199</v>
      </c>
      <c r="J37" s="1">
        <v>1.3178029843746</v>
      </c>
    </row>
    <row r="38" spans="1:10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10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10" x14ac:dyDescent="0.25">
      <c r="A40" t="s">
        <v>38</v>
      </c>
      <c r="B40" t="s">
        <v>43</v>
      </c>
      <c r="C40" s="1">
        <v>4.4831414186281699E-5</v>
      </c>
      <c r="D40" s="1">
        <v>8.9209464383010106E-6</v>
      </c>
      <c r="E40" s="1">
        <v>9.3315013896976394E-5</v>
      </c>
      <c r="F40" s="1">
        <v>5.4889174617691999E-5</v>
      </c>
      <c r="G40" s="1">
        <v>1.77953456950916E-4</v>
      </c>
      <c r="H40" s="1">
        <v>3.06199209704981E-2</v>
      </c>
      <c r="I40" s="1">
        <v>0.181382401582558</v>
      </c>
      <c r="J40" s="1">
        <v>0.21015431432546</v>
      </c>
    </row>
    <row r="41" spans="1:10" x14ac:dyDescent="0.25">
      <c r="A41" t="s">
        <v>38</v>
      </c>
      <c r="B41" t="s">
        <v>42</v>
      </c>
      <c r="C41" s="1">
        <v>39.362674224452903</v>
      </c>
      <c r="D41" s="1">
        <v>329.31980239615598</v>
      </c>
      <c r="E41" s="1">
        <v>31.304299621398599</v>
      </c>
      <c r="F41" s="1">
        <v>49.112219508529101</v>
      </c>
      <c r="G41" s="1">
        <v>24.4649055381411</v>
      </c>
      <c r="H41" s="1">
        <v>802.48196552922195</v>
      </c>
      <c r="I41" s="1">
        <v>118.998429991178</v>
      </c>
      <c r="J41" s="1">
        <v>83.481318172655705</v>
      </c>
    </row>
    <row r="42" spans="1:10" x14ac:dyDescent="0.25">
      <c r="A42" t="s">
        <v>38</v>
      </c>
      <c r="B42" t="s">
        <v>41</v>
      </c>
      <c r="C42" s="1">
        <v>1.7646843516361201E-5</v>
      </c>
      <c r="D42" s="1">
        <v>2.9378443182479798E-5</v>
      </c>
      <c r="E42" s="1">
        <v>2.92116115420593E-5</v>
      </c>
      <c r="F42" s="1">
        <v>2.69572919246607E-5</v>
      </c>
      <c r="G42" s="1">
        <v>4.3536145144898397E-5</v>
      </c>
      <c r="H42" s="1">
        <v>0.24571934364754699</v>
      </c>
      <c r="I42" s="1">
        <v>0.215842210163538</v>
      </c>
      <c r="J42" s="1">
        <v>0.17543959179560001</v>
      </c>
    </row>
    <row r="43" spans="1:10" x14ac:dyDescent="0.25">
      <c r="A43" t="s">
        <v>38</v>
      </c>
      <c r="B43" t="s">
        <v>40</v>
      </c>
      <c r="C43" s="1">
        <v>176.03523068411101</v>
      </c>
      <c r="D43" s="1">
        <v>1472.7629289892</v>
      </c>
      <c r="E43" s="1">
        <v>139.99708388293601</v>
      </c>
      <c r="F43" s="1">
        <v>219.63652269392401</v>
      </c>
      <c r="G43" s="1">
        <v>109.410383692789</v>
      </c>
      <c r="H43" s="1">
        <v>3588.8084512819701</v>
      </c>
      <c r="I43" s="1">
        <v>532.17715735204695</v>
      </c>
      <c r="J43" s="1">
        <v>373.33980457069299</v>
      </c>
    </row>
    <row r="44" spans="1:10" x14ac:dyDescent="0.25">
      <c r="A44" t="s">
        <v>38</v>
      </c>
      <c r="B44" t="s">
        <v>39</v>
      </c>
      <c r="C44" s="1">
        <v>7.8919083381770395E-5</v>
      </c>
      <c r="D44" s="1">
        <v>1.3138439205828001E-4</v>
      </c>
      <c r="E44" s="1">
        <v>1.3063829828072399E-4</v>
      </c>
      <c r="F44" s="1">
        <v>1.2055667446569499E-4</v>
      </c>
      <c r="G44" s="1">
        <v>1.9469956004457999E-4</v>
      </c>
      <c r="H44" s="1">
        <v>1.0988903115650901</v>
      </c>
      <c r="I44" s="1">
        <v>0.96527570867893397</v>
      </c>
      <c r="J44" s="1">
        <v>0.78458970639955306</v>
      </c>
    </row>
    <row r="45" spans="1:10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0DA64-D473-4515-9D14-4613763CAC82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0.99009211433189059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1.0204702023913956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1.0098092532882366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1.0045739544954861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1755254889.2709999</v>
      </c>
      <c r="C18" s="1">
        <v>9.3778423920518395E-5</v>
      </c>
      <c r="D18" s="1">
        <v>5.8314762188250997E-2</v>
      </c>
      <c r="E18" s="1">
        <v>0.99358106955893299</v>
      </c>
      <c r="F18" s="1">
        <v>0.91315109627000302</v>
      </c>
      <c r="G18" s="1">
        <v>2.1744111220788498</v>
      </c>
      <c r="H18" s="1">
        <v>2.6818646021502499E-2</v>
      </c>
      <c r="I18" s="1">
        <v>0.45694259906517298</v>
      </c>
      <c r="J18" s="1">
        <v>0.419953286201452</v>
      </c>
      <c r="L18" s="5">
        <f>D18-1/$R$1*$N$7/$N$6*C18</f>
        <v>5.8292970330183096E-2</v>
      </c>
      <c r="M18" s="5">
        <f>L18/G18</f>
        <v>2.6808624062984003E-2</v>
      </c>
      <c r="O18" s="1">
        <f ca="1">C18-Summary!B$5</f>
        <v>9.9928383467783944E-5</v>
      </c>
      <c r="P18" s="1">
        <f ca="1">D18-Summary!C$5</f>
        <v>5.8320756349460781E-2</v>
      </c>
      <c r="Q18" s="1">
        <f ca="1">E18-Summary!D$5</f>
        <v>0.9935339177708834</v>
      </c>
      <c r="R18" s="1">
        <f ca="1">F18-Summary!E$5</f>
        <v>0.91310875726975338</v>
      </c>
      <c r="S18" s="1">
        <f ca="1">G18-Summary!F$5</f>
        <v>2.1743022109686136</v>
      </c>
      <c r="T18" s="1">
        <f ca="1">P18/S18</f>
        <v>2.6822746191974806E-2</v>
      </c>
      <c r="U18" s="1">
        <f ca="1">Q18/S18</f>
        <v>0.45694380144528363</v>
      </c>
      <c r="V18" s="1">
        <f ca="1">R18/S18</f>
        <v>0.4199548492677011</v>
      </c>
      <c r="X18" s="5">
        <f ca="1">P18-1/$R$1*$N$7/$N$6*O18</f>
        <v>5.8297535388194356E-2</v>
      </c>
      <c r="Y18" s="5">
        <f ca="1">X18/S18</f>
        <v>2.6812066461646019E-2</v>
      </c>
    </row>
    <row r="19" spans="1:25" x14ac:dyDescent="0.25">
      <c r="A19">
        <v>2</v>
      </c>
      <c r="B19">
        <v>1755254895.2690001</v>
      </c>
      <c r="C19" s="1">
        <v>9.3778423920518395E-5</v>
      </c>
      <c r="D19" s="1">
        <v>5.8021729996367503E-2</v>
      </c>
      <c r="E19" s="1">
        <v>0.98989428775661503</v>
      </c>
      <c r="F19" s="1">
        <v>0.91056928631665102</v>
      </c>
      <c r="G19" s="1">
        <v>2.1673345377952198</v>
      </c>
      <c r="H19" s="1">
        <v>2.6771007882978499E-2</v>
      </c>
      <c r="I19" s="1">
        <v>0.45673349937181901</v>
      </c>
      <c r="J19" s="1">
        <v>0.420133242209554</v>
      </c>
      <c r="L19" s="5">
        <f t="shared" ref="L19:L37" si="0">D19-1/$R$1*$N$7/$N$6*C19</f>
        <v>5.7999938138299602E-2</v>
      </c>
      <c r="M19" s="5">
        <f t="shared" ref="M19:M37" si="1">L19/G19</f>
        <v>2.6760953201669376E-2</v>
      </c>
      <c r="O19" s="1">
        <f ca="1">C19-Summary!B$5</f>
        <v>9.9928383467783944E-5</v>
      </c>
      <c r="P19" s="1">
        <f ca="1">D19-Summary!C$5</f>
        <v>5.8027724157577287E-2</v>
      </c>
      <c r="Q19" s="1">
        <f ca="1">E19-Summary!D$5</f>
        <v>0.98984713596856544</v>
      </c>
      <c r="R19" s="1">
        <f ca="1">F19-Summary!E$5</f>
        <v>0.91052694731640138</v>
      </c>
      <c r="S19" s="1">
        <f ca="1">G19-Summary!F$5</f>
        <v>2.1672256266849836</v>
      </c>
      <c r="T19" s="1">
        <f t="shared" ref="T19:T37" ca="1" si="2">P19/S19</f>
        <v>2.6775119047635684E-2</v>
      </c>
      <c r="U19" s="1">
        <f t="shared" ref="U19:U37" ca="1" si="3">Q19/S19</f>
        <v>0.4567346951699941</v>
      </c>
      <c r="V19" s="1">
        <f t="shared" ref="V19:V37" ca="1" si="4">R19/S19</f>
        <v>0.42013481942309588</v>
      </c>
      <c r="X19" s="5">
        <f t="shared" ref="X19:X36" ca="1" si="5">P19-1/$R$1*$N$7/$N$6*O19</f>
        <v>5.8004503196310862E-2</v>
      </c>
      <c r="Y19" s="5">
        <f t="shared" ref="Y19:Y36" ca="1" si="6">X19/S19</f>
        <v>2.6764404445067079E-2</v>
      </c>
    </row>
    <row r="20" spans="1:25" x14ac:dyDescent="0.25">
      <c r="A20">
        <v>3</v>
      </c>
      <c r="B20">
        <v>1755254901.2720001</v>
      </c>
      <c r="C20" s="1">
        <v>-1.09206942434455E-4</v>
      </c>
      <c r="D20" s="1">
        <v>5.8043897228466701E-2</v>
      </c>
      <c r="E20" s="1">
        <v>0.994185459147926</v>
      </c>
      <c r="F20" s="1">
        <v>0.91432679754138402</v>
      </c>
      <c r="G20" s="1">
        <v>2.1766195332970102</v>
      </c>
      <c r="H20" s="1">
        <v>2.6666992710731099E-2</v>
      </c>
      <c r="I20" s="1">
        <v>0.45675665587820502</v>
      </c>
      <c r="J20" s="1">
        <v>0.42006734918730299</v>
      </c>
      <c r="L20" s="5">
        <f t="shared" si="0"/>
        <v>5.8069274304451454E-2</v>
      </c>
      <c r="M20" s="5">
        <f t="shared" si="1"/>
        <v>2.6678651650475484E-2</v>
      </c>
      <c r="O20" s="1">
        <f ca="1">C20-Summary!B$5</f>
        <v>-1.0305698288718945E-4</v>
      </c>
      <c r="P20" s="1">
        <f ca="1">D20-Summary!C$5</f>
        <v>5.8049891389676485E-2</v>
      </c>
      <c r="Q20" s="1">
        <f ca="1">E20-Summary!D$5</f>
        <v>0.99413830735987641</v>
      </c>
      <c r="R20" s="1">
        <f ca="1">F20-Summary!E$5</f>
        <v>0.91428445854113438</v>
      </c>
      <c r="S20" s="1">
        <f ca="1">G20-Summary!F$5</f>
        <v>2.176510622186774</v>
      </c>
      <c r="T20" s="1">
        <f t="shared" ca="1" si="2"/>
        <v>2.6671081132309319E-2</v>
      </c>
      <c r="U20" s="1">
        <f t="shared" ca="1" si="3"/>
        <v>0.45675784773384209</v>
      </c>
      <c r="V20" s="1">
        <f t="shared" ca="1" si="4"/>
        <v>0.42006891637521099</v>
      </c>
      <c r="X20" s="5">
        <f t="shared" ca="1" si="5"/>
        <v>5.8073839362462715E-2</v>
      </c>
      <c r="Y20" s="5">
        <f t="shared" ca="1" si="6"/>
        <v>2.6682084052553359E-2</v>
      </c>
    </row>
    <row r="21" spans="1:25" x14ac:dyDescent="0.25">
      <c r="A21">
        <v>4</v>
      </c>
      <c r="B21">
        <v>1755254907.273</v>
      </c>
      <c r="C21" s="1">
        <v>8.4423342921532304E-5</v>
      </c>
      <c r="D21" s="1">
        <v>5.7426287862184101E-2</v>
      </c>
      <c r="E21" s="1">
        <v>0.97921983092180498</v>
      </c>
      <c r="F21" s="1">
        <v>0.90022174488247197</v>
      </c>
      <c r="G21" s="1">
        <v>2.1439842569593099</v>
      </c>
      <c r="H21" s="1">
        <v>2.6784845866185701E-2</v>
      </c>
      <c r="I21" s="1">
        <v>0.45672902109392</v>
      </c>
      <c r="J21" s="1">
        <v>0.41988262831705803</v>
      </c>
      <c r="L21" s="5">
        <f t="shared" si="0"/>
        <v>5.7406669900720776E-2</v>
      </c>
      <c r="M21" s="5">
        <f t="shared" si="1"/>
        <v>2.6775695630404193E-2</v>
      </c>
      <c r="O21" s="1">
        <f ca="1">C21-Summary!B$5</f>
        <v>9.0573302468797853E-5</v>
      </c>
      <c r="P21" s="1">
        <f ca="1">D21-Summary!C$5</f>
        <v>5.7432282023393885E-2</v>
      </c>
      <c r="Q21" s="1">
        <f ca="1">E21-Summary!D$5</f>
        <v>0.97917267913375539</v>
      </c>
      <c r="R21" s="1">
        <f ca="1">F21-Summary!E$5</f>
        <v>0.90017940588222234</v>
      </c>
      <c r="S21" s="1">
        <f ca="1">G21-Summary!F$5</f>
        <v>2.1438753458490738</v>
      </c>
      <c r="T21" s="1">
        <f t="shared" ca="1" si="2"/>
        <v>2.6789002511080254E-2</v>
      </c>
      <c r="U21" s="1">
        <f t="shared" ca="1" si="3"/>
        <v>0.4567302296887778</v>
      </c>
      <c r="V21" s="1">
        <f t="shared" ca="1" si="4"/>
        <v>0.41988420997756737</v>
      </c>
      <c r="X21" s="5">
        <f t="shared" ca="1" si="5"/>
        <v>5.7411234958732037E-2</v>
      </c>
      <c r="Y21" s="5">
        <f t="shared" ca="1" si="6"/>
        <v>2.6779185212372752E-2</v>
      </c>
    </row>
    <row r="22" spans="1:25" x14ac:dyDescent="0.25">
      <c r="A22">
        <v>5</v>
      </c>
      <c r="B22">
        <v>1755254913.273</v>
      </c>
      <c r="C22" s="1">
        <v>1.33276218229087E-5</v>
      </c>
      <c r="D22" s="1">
        <v>5.7329970933641103E-2</v>
      </c>
      <c r="E22" s="1">
        <v>0.98392397947712695</v>
      </c>
      <c r="F22" s="1">
        <v>0.90462698460727098</v>
      </c>
      <c r="G22" s="1">
        <v>2.1549955979066202</v>
      </c>
      <c r="H22" s="1">
        <v>2.66032891154542E-2</v>
      </c>
      <c r="I22" s="1">
        <v>0.45657818532572297</v>
      </c>
      <c r="J22" s="1">
        <v>0.419781360800008</v>
      </c>
      <c r="L22" s="5">
        <f t="shared" si="0"/>
        <v>5.7326873913761629E-2</v>
      </c>
      <c r="M22" s="5">
        <f t="shared" si="1"/>
        <v>2.6601851980323953E-2</v>
      </c>
      <c r="O22" s="1">
        <f ca="1">C22-Summary!B$5</f>
        <v>1.9477581370174248E-5</v>
      </c>
      <c r="P22" s="1">
        <f ca="1">D22-Summary!C$5</f>
        <v>5.7335965094850887E-2</v>
      </c>
      <c r="Q22" s="1">
        <f ca="1">E22-Summary!D$5</f>
        <v>0.98387682768907736</v>
      </c>
      <c r="R22" s="1">
        <f ca="1">F22-Summary!E$5</f>
        <v>0.90458464560702134</v>
      </c>
      <c r="S22" s="1">
        <f ca="1">G22-Summary!F$5</f>
        <v>2.1548866867963841</v>
      </c>
      <c r="T22" s="1">
        <f t="shared" ca="1" si="2"/>
        <v>2.6607415344001604E-2</v>
      </c>
      <c r="U22" s="1">
        <f t="shared" ca="1" si="3"/>
        <v>0.45657938012127325</v>
      </c>
      <c r="V22" s="1">
        <f t="shared" ca="1" si="4"/>
        <v>0.41978292926012023</v>
      </c>
      <c r="X22" s="5">
        <f t="shared" ca="1" si="5"/>
        <v>5.733143897177289E-2</v>
      </c>
      <c r="Y22" s="5">
        <f t="shared" ca="1" si="6"/>
        <v>2.6605314944428051E-2</v>
      </c>
    </row>
    <row r="23" spans="1:25" x14ac:dyDescent="0.25">
      <c r="A23">
        <v>6</v>
      </c>
      <c r="B23">
        <v>1755254919.27</v>
      </c>
      <c r="C23" s="1">
        <v>-4.84092490027342E-5</v>
      </c>
      <c r="D23" s="1">
        <v>5.8052571494945797E-2</v>
      </c>
      <c r="E23" s="1">
        <v>0.99807903531775399</v>
      </c>
      <c r="F23" s="1">
        <v>0.91767762648738105</v>
      </c>
      <c r="G23" s="1">
        <v>2.1858612068598098</v>
      </c>
      <c r="H23" s="1">
        <v>2.6558214818379701E-2</v>
      </c>
      <c r="I23" s="1">
        <v>0.45660677456808002</v>
      </c>
      <c r="J23" s="1">
        <v>0.41982428875514199</v>
      </c>
      <c r="L23" s="5">
        <f t="shared" si="0"/>
        <v>5.8063820644156661E-2</v>
      </c>
      <c r="M23" s="5">
        <f t="shared" si="1"/>
        <v>2.6563361142023591E-2</v>
      </c>
      <c r="O23" s="1">
        <f ca="1">C23-Summary!B$5</f>
        <v>-4.2259289455468651E-5</v>
      </c>
      <c r="P23" s="1">
        <f ca="1">D23-Summary!C$5</f>
        <v>5.8058565656155581E-2</v>
      </c>
      <c r="Q23" s="1">
        <f ca="1">E23-Summary!D$5</f>
        <v>0.9980318835297044</v>
      </c>
      <c r="R23" s="1">
        <f ca="1">F23-Summary!E$5</f>
        <v>0.91763528748713141</v>
      </c>
      <c r="S23" s="1">
        <f ca="1">G23-Summary!F$5</f>
        <v>2.1857522957495736</v>
      </c>
      <c r="T23" s="1">
        <f t="shared" ca="1" si="2"/>
        <v>2.6562280533369037E-2</v>
      </c>
      <c r="U23" s="1">
        <f t="shared" ca="1" si="3"/>
        <v>0.45660795391613351</v>
      </c>
      <c r="V23" s="1">
        <f t="shared" ca="1" si="4"/>
        <v>0.41982583720560201</v>
      </c>
      <c r="X23" s="5">
        <f t="shared" ca="1" si="5"/>
        <v>5.8068385702167921E-2</v>
      </c>
      <c r="Y23" s="5">
        <f t="shared" ca="1" si="6"/>
        <v>2.6566773286748016E-2</v>
      </c>
    </row>
    <row r="24" spans="1:25" x14ac:dyDescent="0.25">
      <c r="A24">
        <v>7</v>
      </c>
      <c r="B24">
        <v>1755254925.2720001</v>
      </c>
      <c r="C24" s="1">
        <v>8.6294352035344707E-5</v>
      </c>
      <c r="D24" s="1">
        <v>5.75052745867944E-2</v>
      </c>
      <c r="E24" s="1">
        <v>0.98647814160007496</v>
      </c>
      <c r="F24" s="1">
        <v>0.90642751511890896</v>
      </c>
      <c r="G24" s="1">
        <v>2.15951646089351</v>
      </c>
      <c r="H24" s="1">
        <v>2.66287734444965E-2</v>
      </c>
      <c r="I24" s="1">
        <v>0.45680510404255598</v>
      </c>
      <c r="J24" s="1">
        <v>0.419736330578312</v>
      </c>
      <c r="L24" s="5">
        <f t="shared" si="0"/>
        <v>5.7485221847656774E-2</v>
      </c>
      <c r="M24" s="5">
        <f t="shared" si="1"/>
        <v>2.6619487690254511E-2</v>
      </c>
      <c r="O24" s="1">
        <f ca="1">C24-Summary!B$5</f>
        <v>9.2444311582610256E-5</v>
      </c>
      <c r="P24" s="1">
        <f ca="1">D24-Summary!C$5</f>
        <v>5.7511268748004184E-2</v>
      </c>
      <c r="Q24" s="1">
        <f ca="1">E24-Summary!D$5</f>
        <v>0.98643098981202537</v>
      </c>
      <c r="R24" s="1">
        <f ca="1">F24-Summary!E$5</f>
        <v>0.90638517611865932</v>
      </c>
      <c r="S24" s="1">
        <f ca="1">G24-Summary!F$5</f>
        <v>2.1594075497832739</v>
      </c>
      <c r="T24" s="1">
        <f t="shared" ca="1" si="2"/>
        <v>2.6632892319829217E-2</v>
      </c>
      <c r="U24" s="1">
        <f t="shared" ca="1" si="3"/>
        <v>0.45680630778151499</v>
      </c>
      <c r="V24" s="1">
        <f t="shared" ca="1" si="4"/>
        <v>0.41973789348362123</v>
      </c>
      <c r="X24" s="5">
        <f t="shared" ca="1" si="5"/>
        <v>5.7489786905668035E-2</v>
      </c>
      <c r="Y24" s="5">
        <f t="shared" ca="1" si="6"/>
        <v>2.6622944293881866E-2</v>
      </c>
    </row>
    <row r="25" spans="1:25" x14ac:dyDescent="0.25">
      <c r="A25">
        <v>8</v>
      </c>
      <c r="B25">
        <v>1755254932.273</v>
      </c>
      <c r="C25" s="1">
        <v>4.60684368487394E-5</v>
      </c>
      <c r="D25" s="1">
        <v>5.8041969623790497E-2</v>
      </c>
      <c r="E25" s="1">
        <v>0.99178362922407404</v>
      </c>
      <c r="F25" s="1">
        <v>0.91194888221210402</v>
      </c>
      <c r="G25" s="1">
        <v>2.17057829523791</v>
      </c>
      <c r="H25" s="1">
        <v>2.67403252631477E-2</v>
      </c>
      <c r="I25" s="1">
        <v>0.45692137961573398</v>
      </c>
      <c r="J25" s="1">
        <v>0.42014097543168599</v>
      </c>
      <c r="L25" s="5">
        <f t="shared" si="0"/>
        <v>5.8031264423220388E-2</v>
      </c>
      <c r="M25" s="5">
        <f t="shared" si="1"/>
        <v>2.6735393305340211E-2</v>
      </c>
      <c r="O25" s="1">
        <f ca="1">C25-Summary!B$5</f>
        <v>5.2218396396004949E-5</v>
      </c>
      <c r="P25" s="1">
        <f ca="1">D25-Summary!C$5</f>
        <v>5.8047963785000281E-2</v>
      </c>
      <c r="Q25" s="1">
        <f ca="1">E25-Summary!D$5</f>
        <v>0.99173647743602444</v>
      </c>
      <c r="R25" s="1">
        <f ca="1">F25-Summary!E$5</f>
        <v>0.91190654321185438</v>
      </c>
      <c r="S25" s="1">
        <f ca="1">G25-Summary!F$5</f>
        <v>2.1704693841276739</v>
      </c>
      <c r="T25" s="1">
        <f t="shared" ca="1" si="2"/>
        <v>2.6744428744075625E-2</v>
      </c>
      <c r="U25" s="1">
        <f t="shared" ca="1" si="3"/>
        <v>0.45692258305436084</v>
      </c>
      <c r="V25" s="1">
        <f t="shared" ca="1" si="4"/>
        <v>0.42014255067613204</v>
      </c>
      <c r="X25" s="5">
        <f t="shared" ca="1" si="5"/>
        <v>5.8035829481231649E-2</v>
      </c>
      <c r="Y25" s="5">
        <f t="shared" ca="1" si="6"/>
        <v>2.6738838108309293E-2</v>
      </c>
    </row>
    <row r="26" spans="1:25" x14ac:dyDescent="0.25">
      <c r="A26">
        <v>9</v>
      </c>
      <c r="B26">
        <v>1755254938.2739999</v>
      </c>
      <c r="C26" s="1">
        <v>7.5068350496233105E-5</v>
      </c>
      <c r="D26" s="1">
        <v>5.8465166916866998E-2</v>
      </c>
      <c r="E26" s="1">
        <v>0.99529056420349604</v>
      </c>
      <c r="F26" s="1">
        <v>0.91511525883598899</v>
      </c>
      <c r="G26" s="1">
        <v>2.1782370713081201</v>
      </c>
      <c r="H26" s="1">
        <v>2.6840589432148398E-2</v>
      </c>
      <c r="I26" s="1">
        <v>0.45692481195620199</v>
      </c>
      <c r="J26" s="1">
        <v>0.420117383406032</v>
      </c>
      <c r="L26" s="5">
        <f t="shared" si="0"/>
        <v>5.8447722831425852E-2</v>
      </c>
      <c r="M26" s="5">
        <f t="shared" si="1"/>
        <v>2.6832581081877197E-2</v>
      </c>
      <c r="O26" s="1">
        <f ca="1">C26-Summary!B$5</f>
        <v>8.1218310043498654E-5</v>
      </c>
      <c r="P26" s="1">
        <f ca="1">D26-Summary!C$5</f>
        <v>5.8471161078076782E-2</v>
      </c>
      <c r="Q26" s="1">
        <f ca="1">E26-Summary!D$5</f>
        <v>0.99524341241544645</v>
      </c>
      <c r="R26" s="1">
        <f ca="1">F26-Summary!E$5</f>
        <v>0.91507291983573935</v>
      </c>
      <c r="S26" s="1">
        <f ca="1">G26-Summary!F$5</f>
        <v>2.1781281601978839</v>
      </c>
      <c r="T26" s="1">
        <f t="shared" ca="1" si="2"/>
        <v>2.6844683497762891E-2</v>
      </c>
      <c r="U26" s="1">
        <f t="shared" ca="1" si="3"/>
        <v>0.45692601133490152</v>
      </c>
      <c r="V26" s="1">
        <f t="shared" ca="1" si="4"/>
        <v>0.4201189519319215</v>
      </c>
      <c r="X26" s="5">
        <f t="shared" ca="1" si="5"/>
        <v>5.8452287889437113E-2</v>
      </c>
      <c r="Y26" s="5">
        <f t="shared" ca="1" si="6"/>
        <v>2.6836018631762559E-2</v>
      </c>
    </row>
    <row r="27" spans="1:25" x14ac:dyDescent="0.25">
      <c r="A27">
        <v>10</v>
      </c>
      <c r="B27">
        <v>1755254944.2720001</v>
      </c>
      <c r="C27" s="1">
        <v>6.0100546845383297E-5</v>
      </c>
      <c r="D27" s="1">
        <v>5.7447478817141399E-2</v>
      </c>
      <c r="E27" s="1">
        <v>0.98299601614029497</v>
      </c>
      <c r="F27" s="1">
        <v>0.90325679026563499</v>
      </c>
      <c r="G27" s="1">
        <v>2.1521567998076998</v>
      </c>
      <c r="H27" s="1">
        <v>2.66929801872588E-2</v>
      </c>
      <c r="I27" s="1">
        <v>0.45674925555058299</v>
      </c>
      <c r="J27" s="1">
        <v>0.41969841154061799</v>
      </c>
      <c r="L27" s="5">
        <f t="shared" si="0"/>
        <v>5.7433512890525187E-2</v>
      </c>
      <c r="M27" s="5">
        <f t="shared" si="1"/>
        <v>2.6686490917231034E-2</v>
      </c>
      <c r="O27" s="1">
        <f ca="1">C27-Summary!B$5</f>
        <v>6.6250506392648853E-5</v>
      </c>
      <c r="P27" s="1">
        <f ca="1">D27-Summary!C$5</f>
        <v>5.7453472978351183E-2</v>
      </c>
      <c r="Q27" s="1">
        <f ca="1">E27-Summary!D$5</f>
        <v>0.98294886435224538</v>
      </c>
      <c r="R27" s="1">
        <f ca="1">F27-Summary!E$5</f>
        <v>0.90321445126538535</v>
      </c>
      <c r="S27" s="1">
        <f ca="1">G27-Summary!F$5</f>
        <v>2.1520478886974637</v>
      </c>
      <c r="T27" s="1">
        <f t="shared" ca="1" si="2"/>
        <v>2.6697116397872145E-2</v>
      </c>
      <c r="U27" s="1">
        <f t="shared" ca="1" si="3"/>
        <v>0.45675046057975011</v>
      </c>
      <c r="V27" s="1">
        <f t="shared" ca="1" si="4"/>
        <v>0.41969997787180274</v>
      </c>
      <c r="X27" s="5">
        <f t="shared" ca="1" si="5"/>
        <v>5.7438077948536448E-2</v>
      </c>
      <c r="Y27" s="5">
        <f t="shared" ca="1" si="6"/>
        <v>2.6689962732800103E-2</v>
      </c>
    </row>
    <row r="28" spans="1:25" x14ac:dyDescent="0.25">
      <c r="A28">
        <v>11</v>
      </c>
      <c r="B28">
        <v>1755254950.273</v>
      </c>
      <c r="C28" s="1">
        <v>9.9391515035639297E-5</v>
      </c>
      <c r="D28" s="1">
        <v>5.7726855627867397E-2</v>
      </c>
      <c r="E28" s="1">
        <v>0.98617959947973899</v>
      </c>
      <c r="F28" s="1">
        <v>0.90687593556915203</v>
      </c>
      <c r="G28" s="1">
        <v>2.1594016366372899</v>
      </c>
      <c r="H28" s="1">
        <v>2.6732801646738601E-2</v>
      </c>
      <c r="I28" s="1">
        <v>0.456691142003327</v>
      </c>
      <c r="J28" s="1">
        <v>0.41996630926953199</v>
      </c>
      <c r="L28" s="5">
        <f t="shared" si="0"/>
        <v>5.7703759421957108E-2</v>
      </c>
      <c r="M28" s="5">
        <f t="shared" si="1"/>
        <v>2.6722105995907183E-2</v>
      </c>
      <c r="O28" s="1">
        <f ca="1">C28-Summary!B$5</f>
        <v>1.0554147458290485E-4</v>
      </c>
      <c r="P28" s="1">
        <f ca="1">D28-Summary!C$5</f>
        <v>5.7732849789077181E-2</v>
      </c>
      <c r="Q28" s="1">
        <f ca="1">E28-Summary!D$5</f>
        <v>0.9861324476916894</v>
      </c>
      <c r="R28" s="1">
        <f ca="1">F28-Summary!E$5</f>
        <v>0.90683359656890239</v>
      </c>
      <c r="S28" s="1">
        <f ca="1">G28-Summary!F$5</f>
        <v>2.1592927255270538</v>
      </c>
      <c r="T28" s="1">
        <f t="shared" ca="1" si="2"/>
        <v>2.6736925988108159E-2</v>
      </c>
      <c r="U28" s="1">
        <f t="shared" ca="1" si="3"/>
        <v>0.456692340058242</v>
      </c>
      <c r="V28" s="1">
        <f t="shared" ca="1" si="4"/>
        <v>0.41996788385769085</v>
      </c>
      <c r="X28" s="5">
        <f t="shared" ca="1" si="5"/>
        <v>5.7708324479968369E-2</v>
      </c>
      <c r="Y28" s="5">
        <f t="shared" ca="1" si="6"/>
        <v>2.6725567959241171E-2</v>
      </c>
    </row>
    <row r="29" spans="1:25" x14ac:dyDescent="0.25">
      <c r="A29">
        <v>12</v>
      </c>
      <c r="B29">
        <v>1755254956.2690001</v>
      </c>
      <c r="C29" s="1">
        <v>-1.48489616198268E-4</v>
      </c>
      <c r="D29" s="1">
        <v>5.8365858723942197E-2</v>
      </c>
      <c r="E29" s="1">
        <v>0.99854240854046505</v>
      </c>
      <c r="F29" s="1">
        <v>0.91799341456033701</v>
      </c>
      <c r="G29" s="1">
        <v>2.18531392600892</v>
      </c>
      <c r="H29" s="1">
        <v>2.6708226232071301E-2</v>
      </c>
      <c r="I29" s="1">
        <v>0.45693316491334501</v>
      </c>
      <c r="J29" s="1">
        <v>0.42007393246099201</v>
      </c>
      <c r="L29" s="5">
        <f t="shared" si="0"/>
        <v>5.8400364151795121E-2</v>
      </c>
      <c r="M29" s="5">
        <f t="shared" si="1"/>
        <v>2.6724015921343075E-2</v>
      </c>
      <c r="O29" s="1">
        <f ca="1">C29-Summary!B$5</f>
        <v>-1.4233965665100246E-4</v>
      </c>
      <c r="P29" s="1">
        <f ca="1">D29-Summary!C$5</f>
        <v>5.8371852885151981E-2</v>
      </c>
      <c r="Q29" s="1">
        <f ca="1">E29-Summary!D$5</f>
        <v>0.99849525675241546</v>
      </c>
      <c r="R29" s="1">
        <f ca="1">F29-Summary!E$5</f>
        <v>0.91795107556008737</v>
      </c>
      <c r="S29" s="1">
        <f ca="1">G29-Summary!F$5</f>
        <v>2.1852050148986839</v>
      </c>
      <c r="T29" s="1">
        <f t="shared" ca="1" si="2"/>
        <v>2.6712300441914538E-2</v>
      </c>
      <c r="U29" s="1">
        <f t="shared" ca="1" si="3"/>
        <v>0.45693436082413086</v>
      </c>
      <c r="V29" s="1">
        <f t="shared" ca="1" si="4"/>
        <v>0.42007549374155528</v>
      </c>
      <c r="X29" s="5">
        <f t="shared" ca="1" si="5"/>
        <v>5.8404929209806375E-2</v>
      </c>
      <c r="Y29" s="5">
        <f t="shared" ca="1" si="6"/>
        <v>2.6727436927703688E-2</v>
      </c>
    </row>
    <row r="30" spans="1:25" x14ac:dyDescent="0.25">
      <c r="A30">
        <v>13</v>
      </c>
      <c r="B30">
        <v>1755254962.2690001</v>
      </c>
      <c r="C30" s="1">
        <v>2.26820296944555E-5</v>
      </c>
      <c r="D30" s="1">
        <v>5.7370422926707597E-2</v>
      </c>
      <c r="E30" s="1">
        <v>0.98597207672888598</v>
      </c>
      <c r="F30" s="1">
        <v>0.90649903296442402</v>
      </c>
      <c r="G30" s="1">
        <v>2.1588751100804702</v>
      </c>
      <c r="H30" s="1">
        <v>2.6574220370055999E-2</v>
      </c>
      <c r="I30" s="1">
        <v>0.45670639868191798</v>
      </c>
      <c r="J30" s="1">
        <v>0.41989415169580202</v>
      </c>
      <c r="L30" s="5">
        <f t="shared" si="0"/>
        <v>5.736515216664223E-2</v>
      </c>
      <c r="M30" s="5">
        <f t="shared" si="1"/>
        <v>2.6571778931901251E-2</v>
      </c>
      <c r="O30" s="1">
        <f ca="1">C30-Summary!B$5</f>
        <v>2.8831989241721049E-5</v>
      </c>
      <c r="P30" s="1">
        <f ca="1">D30-Summary!C$5</f>
        <v>5.7376417087917381E-2</v>
      </c>
      <c r="Q30" s="1">
        <f ca="1">E30-Summary!D$5</f>
        <v>0.98592492494083639</v>
      </c>
      <c r="R30" s="1">
        <f ca="1">F30-Summary!E$5</f>
        <v>0.90645669396417439</v>
      </c>
      <c r="S30" s="1">
        <f ca="1">G30-Summary!F$5</f>
        <v>2.158766198970234</v>
      </c>
      <c r="T30" s="1">
        <f t="shared" ca="1" si="2"/>
        <v>2.6578337716834204E-2</v>
      </c>
      <c r="U30" s="1">
        <f t="shared" ca="1" si="3"/>
        <v>0.45670759779875114</v>
      </c>
      <c r="V30" s="1">
        <f t="shared" ca="1" si="4"/>
        <v>0.41989572302761119</v>
      </c>
      <c r="X30" s="5">
        <f t="shared" ca="1" si="5"/>
        <v>5.7369717224653491E-2</v>
      </c>
      <c r="Y30" s="5">
        <f t="shared" ca="1" si="6"/>
        <v>2.657523415551891E-2</v>
      </c>
    </row>
    <row r="31" spans="1:25" x14ac:dyDescent="0.25">
      <c r="A31">
        <v>14</v>
      </c>
      <c r="B31">
        <v>1755254969.2720001</v>
      </c>
      <c r="C31" s="1">
        <v>7.4132856125126806E-5</v>
      </c>
      <c r="D31" s="1">
        <v>5.7277000531529301E-2</v>
      </c>
      <c r="E31" s="1">
        <v>0.97963657535343096</v>
      </c>
      <c r="F31" s="1">
        <v>0.90043675655728395</v>
      </c>
      <c r="G31" s="1">
        <v>2.14454642222019</v>
      </c>
      <c r="H31" s="1">
        <v>2.6708212020065202E-2</v>
      </c>
      <c r="I31" s="1">
        <v>0.45680362299606297</v>
      </c>
      <c r="J31" s="1">
        <v>0.41987282123046099</v>
      </c>
      <c r="L31" s="5">
        <f t="shared" si="0"/>
        <v>5.7259773832558369E-2</v>
      </c>
      <c r="M31" s="5">
        <f t="shared" si="1"/>
        <v>2.6700179226374077E-2</v>
      </c>
      <c r="O31" s="1">
        <f ca="1">C31-Summary!B$5</f>
        <v>8.0282815672392356E-5</v>
      </c>
      <c r="P31" s="1">
        <f ca="1">D31-Summary!C$5</f>
        <v>5.7282994692739085E-2</v>
      </c>
      <c r="Q31" s="1">
        <f ca="1">E31-Summary!D$5</f>
        <v>0.97958942356538137</v>
      </c>
      <c r="R31" s="1">
        <f ca="1">F31-Summary!E$5</f>
        <v>0.90039441755703431</v>
      </c>
      <c r="S31" s="1">
        <f ca="1">G31-Summary!F$5</f>
        <v>2.1444375111099538</v>
      </c>
      <c r="T31" s="1">
        <f t="shared" ca="1" si="2"/>
        <v>2.6712363683234396E-2</v>
      </c>
      <c r="U31" s="1">
        <f t="shared" ca="1" si="3"/>
        <v>0.45680483506294811</v>
      </c>
      <c r="V31" s="1">
        <f t="shared" ca="1" si="4"/>
        <v>0.41987440197825726</v>
      </c>
      <c r="X31" s="5">
        <f t="shared" ca="1" si="5"/>
        <v>5.726433889056963E-2</v>
      </c>
      <c r="Y31" s="5">
        <f t="shared" ca="1" si="6"/>
        <v>2.6703664058240519E-2</v>
      </c>
    </row>
    <row r="32" spans="1:25" x14ac:dyDescent="0.25">
      <c r="A32">
        <v>15</v>
      </c>
      <c r="B32">
        <v>1755254975.27</v>
      </c>
      <c r="C32" s="1">
        <v>-1.21366032173849E-4</v>
      </c>
      <c r="D32" s="1">
        <v>5.7868500237188203E-2</v>
      </c>
      <c r="E32" s="1">
        <v>0.99199624010030296</v>
      </c>
      <c r="F32" s="1">
        <v>0.91237332133083704</v>
      </c>
      <c r="G32" s="1">
        <v>2.17195301513387</v>
      </c>
      <c r="H32" s="1">
        <v>2.6643532265186402E-2</v>
      </c>
      <c r="I32" s="1">
        <v>0.45673006422708401</v>
      </c>
      <c r="J32" s="1">
        <v>0.42007046882393101</v>
      </c>
      <c r="L32" s="5">
        <f t="shared" si="0"/>
        <v>5.7896702794203225E-2</v>
      </c>
      <c r="M32" s="5">
        <f t="shared" si="1"/>
        <v>2.665651714875366E-2</v>
      </c>
      <c r="O32" s="1">
        <f ca="1">C32-Summary!B$5</f>
        <v>-1.1521607262658345E-4</v>
      </c>
      <c r="P32" s="1">
        <f ca="1">D32-Summary!C$5</f>
        <v>5.7874494398397987E-2</v>
      </c>
      <c r="Q32" s="1">
        <f ca="1">E32-Summary!D$5</f>
        <v>0.99194908831225337</v>
      </c>
      <c r="R32" s="1">
        <f ca="1">F32-Summary!E$5</f>
        <v>0.9123309823305874</v>
      </c>
      <c r="S32" s="1">
        <f ca="1">G32-Summary!F$5</f>
        <v>2.1718441040236338</v>
      </c>
      <c r="T32" s="1">
        <f t="shared" ca="1" si="2"/>
        <v>2.664762829485675E-2</v>
      </c>
      <c r="U32" s="1">
        <f t="shared" ca="1" si="3"/>
        <v>0.45673125731010528</v>
      </c>
      <c r="V32" s="1">
        <f t="shared" ca="1" si="4"/>
        <v>0.4200720395356054</v>
      </c>
      <c r="X32" s="5">
        <f t="shared" ca="1" si="5"/>
        <v>5.7901267852214479E-2</v>
      </c>
      <c r="Y32" s="5">
        <f t="shared" ca="1" si="6"/>
        <v>2.6659955815863844E-2</v>
      </c>
    </row>
    <row r="33" spans="1:25" x14ac:dyDescent="0.25">
      <c r="A33">
        <v>16</v>
      </c>
      <c r="B33">
        <v>1755254981.273</v>
      </c>
      <c r="C33" s="1">
        <v>-1.35395565157623E-4</v>
      </c>
      <c r="D33" s="1">
        <v>5.8147993333703997E-2</v>
      </c>
      <c r="E33" s="1">
        <v>0.99360821185801196</v>
      </c>
      <c r="F33" s="1">
        <v>0.91434330541486797</v>
      </c>
      <c r="G33" s="1">
        <v>2.17615022430487</v>
      </c>
      <c r="H33" s="1">
        <v>2.6720578700984699E-2</v>
      </c>
      <c r="I33" s="1">
        <v>0.45658989933721</v>
      </c>
      <c r="J33" s="1">
        <v>0.42016552681096903</v>
      </c>
      <c r="L33" s="5">
        <f t="shared" si="0"/>
        <v>5.8179456017929093E-2</v>
      </c>
      <c r="M33" s="5">
        <f t="shared" si="1"/>
        <v>2.6735036656999826E-2</v>
      </c>
      <c r="O33" s="1">
        <f ca="1">C33-Summary!B$5</f>
        <v>-1.2924560561035744E-4</v>
      </c>
      <c r="P33" s="1">
        <f ca="1">D33-Summary!C$5</f>
        <v>5.8153987494913781E-2</v>
      </c>
      <c r="Q33" s="1">
        <f ca="1">E33-Summary!D$5</f>
        <v>0.99356106006996237</v>
      </c>
      <c r="R33" s="1">
        <f ca="1">F33-Summary!E$5</f>
        <v>0.91430096641461833</v>
      </c>
      <c r="S33" s="1">
        <f ca="1">G33-Summary!F$5</f>
        <v>2.1760413131946339</v>
      </c>
      <c r="T33" s="1">
        <f t="shared" ca="1" si="2"/>
        <v>2.672467068630156E-2</v>
      </c>
      <c r="U33" s="1">
        <f t="shared" ca="1" si="3"/>
        <v>0.45659108310371233</v>
      </c>
      <c r="V33" s="1">
        <f t="shared" ca="1" si="4"/>
        <v>0.42016709925067475</v>
      </c>
      <c r="X33" s="5">
        <f t="shared" ca="1" si="5"/>
        <v>5.8184021075940354E-2</v>
      </c>
      <c r="Y33" s="5">
        <f t="shared" ca="1" si="6"/>
        <v>2.6738472621423131E-2</v>
      </c>
    </row>
    <row r="34" spans="1:25" x14ac:dyDescent="0.25">
      <c r="A34">
        <v>17</v>
      </c>
      <c r="B34">
        <v>1755254987.2720001</v>
      </c>
      <c r="C34" s="1">
        <v>-3.1572303171679203E-5</v>
      </c>
      <c r="D34" s="1">
        <v>5.76073885161223E-2</v>
      </c>
      <c r="E34" s="1">
        <v>0.98852974111285696</v>
      </c>
      <c r="F34" s="1">
        <v>0.90909094406964297</v>
      </c>
      <c r="G34" s="1">
        <v>2.1647536373493299</v>
      </c>
      <c r="H34" s="1">
        <v>2.6611521755732202E-2</v>
      </c>
      <c r="I34" s="1">
        <v>0.45664768685792601</v>
      </c>
      <c r="J34" s="1">
        <v>0.41995122603549101</v>
      </c>
      <c r="L34" s="5">
        <f t="shared" si="0"/>
        <v>5.7614725162664547E-2</v>
      </c>
      <c r="M34" s="5">
        <f t="shared" si="1"/>
        <v>2.6614910892683332E-2</v>
      </c>
      <c r="O34" s="1">
        <f ca="1">C34-Summary!B$5</f>
        <v>-2.5422343624413654E-5</v>
      </c>
      <c r="P34" s="1">
        <f ca="1">D34-Summary!C$5</f>
        <v>5.7613382677332084E-2</v>
      </c>
      <c r="Q34" s="1">
        <f ca="1">E34-Summary!D$5</f>
        <v>0.98848258932480737</v>
      </c>
      <c r="R34" s="1">
        <f ca="1">F34-Summary!E$5</f>
        <v>0.90904860506939333</v>
      </c>
      <c r="S34" s="1">
        <f ca="1">G34-Summary!F$5</f>
        <v>2.1646447262390938</v>
      </c>
      <c r="T34" s="1">
        <f t="shared" ca="1" si="2"/>
        <v>2.6615629797796414E-2</v>
      </c>
      <c r="U34" s="1">
        <f t="shared" ca="1" si="3"/>
        <v>0.45664887976431173</v>
      </c>
      <c r="V34" s="1">
        <f t="shared" ca="1" si="4"/>
        <v>0.41995279597164953</v>
      </c>
      <c r="X34" s="5">
        <f t="shared" ca="1" si="5"/>
        <v>5.7619290220675808E-2</v>
      </c>
      <c r="Y34" s="5">
        <f t="shared" ca="1" si="6"/>
        <v>2.6618358903072726E-2</v>
      </c>
    </row>
    <row r="35" spans="1:25" x14ac:dyDescent="0.25">
      <c r="A35">
        <v>18</v>
      </c>
      <c r="B35">
        <v>1755254993.273</v>
      </c>
      <c r="C35" s="1">
        <v>1.0594016163868799E-4</v>
      </c>
      <c r="D35" s="1">
        <v>5.7648815029799801E-2</v>
      </c>
      <c r="E35" s="1">
        <v>0.99083652180265003</v>
      </c>
      <c r="F35" s="1">
        <v>0.91045540840911099</v>
      </c>
      <c r="G35" s="1">
        <v>2.1693729380588498</v>
      </c>
      <c r="H35" s="1">
        <v>2.6573953246316302E-2</v>
      </c>
      <c r="I35" s="1">
        <v>0.456738675227159</v>
      </c>
      <c r="J35" s="1">
        <v>0.41968598042150501</v>
      </c>
      <c r="L35" s="5">
        <f t="shared" si="0"/>
        <v>5.7624197075374826E-2</v>
      </c>
      <c r="M35" s="5">
        <f t="shared" si="1"/>
        <v>2.6562605287653692E-2</v>
      </c>
      <c r="O35" s="1">
        <f ca="1">C35-Summary!B$5</f>
        <v>1.1209012118595354E-4</v>
      </c>
      <c r="P35" s="1">
        <f ca="1">D35-Summary!C$5</f>
        <v>5.7654809191009584E-2</v>
      </c>
      <c r="Q35" s="1">
        <f ca="1">E35-Summary!D$5</f>
        <v>0.99078937001460043</v>
      </c>
      <c r="R35" s="1">
        <f ca="1">F35-Summary!E$5</f>
        <v>0.91041306940886135</v>
      </c>
      <c r="S35" s="1">
        <f ca="1">G35-Summary!F$5</f>
        <v>2.1692640269486136</v>
      </c>
      <c r="T35" s="1">
        <f t="shared" ca="1" si="2"/>
        <v>2.6578050654400741E-2</v>
      </c>
      <c r="U35" s="1">
        <f t="shared" ca="1" si="3"/>
        <v>0.45673987016153594</v>
      </c>
      <c r="V35" s="1">
        <f t="shared" ca="1" si="4"/>
        <v>0.41968753369754175</v>
      </c>
      <c r="X35" s="5">
        <f t="shared" ca="1" si="5"/>
        <v>5.7628762133386087E-2</v>
      </c>
      <c r="Y35" s="5">
        <f t="shared" ca="1" si="6"/>
        <v>2.6566043329658378E-2</v>
      </c>
    </row>
    <row r="36" spans="1:25" x14ac:dyDescent="0.25">
      <c r="A36">
        <v>19</v>
      </c>
      <c r="B36">
        <v>1755254999.273</v>
      </c>
      <c r="C36" s="1">
        <v>1.12488851644045E-4</v>
      </c>
      <c r="D36" s="1">
        <v>5.8179802612769699E-2</v>
      </c>
      <c r="E36" s="1">
        <v>0.99742342827085095</v>
      </c>
      <c r="F36" s="1">
        <v>0.91705452629783002</v>
      </c>
      <c r="G36" s="1">
        <v>2.18391155074531</v>
      </c>
      <c r="H36" s="1">
        <v>2.6640182654336101E-2</v>
      </c>
      <c r="I36" s="1">
        <v>0.45671420526644202</v>
      </c>
      <c r="J36" s="1">
        <v>0.41991376710511003</v>
      </c>
      <c r="L36" s="5">
        <f t="shared" si="0"/>
        <v>5.8153662899744385E-2</v>
      </c>
      <c r="M36" s="5">
        <f t="shared" si="1"/>
        <v>2.6628213436527735E-2</v>
      </c>
      <c r="O36" s="1">
        <f ca="1">C36-Summary!B$5</f>
        <v>1.1863881119131055E-4</v>
      </c>
      <c r="P36" s="1">
        <f ca="1">D36-Summary!C$5</f>
        <v>5.8185796773979483E-2</v>
      </c>
      <c r="Q36" s="1">
        <f ca="1">E36-Summary!D$5</f>
        <v>0.99737627648280136</v>
      </c>
      <c r="R36" s="1">
        <f ca="1">F36-Summary!E$5</f>
        <v>0.91701218729758038</v>
      </c>
      <c r="S36" s="1">
        <f ca="1">G36-Summary!F$5</f>
        <v>2.1838026396350738</v>
      </c>
      <c r="T36" s="1">
        <f t="shared" ca="1" si="2"/>
        <v>2.6644256087034801E-2</v>
      </c>
      <c r="U36" s="1">
        <f t="shared" ca="1" si="3"/>
        <v>0.45671539102520214</v>
      </c>
      <c r="V36" s="1">
        <f t="shared" ca="1" si="4"/>
        <v>0.41991532140048082</v>
      </c>
      <c r="X36" s="5">
        <f t="shared" ca="1" si="5"/>
        <v>5.8158227957755645E-2</v>
      </c>
      <c r="Y36" s="5">
        <f t="shared" ca="1" si="6"/>
        <v>2.6631631861876597E-2</v>
      </c>
    </row>
    <row r="37" spans="1:25" x14ac:dyDescent="0.25">
      <c r="A37">
        <v>20</v>
      </c>
      <c r="B37">
        <v>1755255006.2709999</v>
      </c>
      <c r="C37" s="1">
        <v>1.10617792927979E-4</v>
      </c>
      <c r="D37" s="1">
        <v>5.8147029431763898E-2</v>
      </c>
      <c r="E37" s="1">
        <v>0.99282985143949698</v>
      </c>
      <c r="F37" s="1">
        <v>0.91272505463414899</v>
      </c>
      <c r="G37" s="1">
        <v>2.1736523340966398</v>
      </c>
      <c r="H37" s="1">
        <v>2.6750841668490399E-2</v>
      </c>
      <c r="I37" s="1">
        <v>0.45675650878736801</v>
      </c>
      <c r="J37" s="1">
        <v>0.41990388265723799</v>
      </c>
      <c r="L37" s="5">
        <f t="shared" si="0"/>
        <v>5.8121324507939262E-2</v>
      </c>
      <c r="M37" s="5">
        <f t="shared" si="1"/>
        <v>2.6739015985320497E-2</v>
      </c>
      <c r="O37" s="1">
        <f ca="1">C37-Summary!B$5</f>
        <v>1.1676775247524455E-4</v>
      </c>
      <c r="P37" s="1">
        <f ca="1">D37-Summary!C$5</f>
        <v>5.8153023592973682E-2</v>
      </c>
      <c r="Q37" s="1">
        <f ca="1">E37-Summary!D$5</f>
        <v>0.99278269965144739</v>
      </c>
      <c r="R37" s="1">
        <f ca="1">F37-Summary!E$5</f>
        <v>0.91268271563389936</v>
      </c>
      <c r="S37" s="1">
        <f ca="1">G37-Summary!F$5</f>
        <v>2.1735434229864037</v>
      </c>
      <c r="T37" s="1">
        <f t="shared" ca="1" si="2"/>
        <v>2.6754939872824179E-2</v>
      </c>
      <c r="U37" s="1">
        <f t="shared" ca="1" si="3"/>
        <v>0.45675770226268797</v>
      </c>
      <c r="V37" s="1">
        <f t="shared" ca="1" si="4"/>
        <v>0.41990544379366124</v>
      </c>
      <c r="X37" s="5">
        <f ca="1">P37-1/$R$1*$N$7/$N$6*O37</f>
        <v>5.8125889565950523E-2</v>
      </c>
      <c r="Y37" s="5">
        <f ca="1">X37/S37</f>
        <v>2.6742456097834363E-2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2.4182649886925101E-5</v>
      </c>
      <c r="D40" s="1">
        <v>5.7849438830992202E-2</v>
      </c>
      <c r="E40" s="1">
        <v>0.99004933340173895</v>
      </c>
      <c r="F40" s="1">
        <v>0.91025848411727195</v>
      </c>
      <c r="G40" s="1">
        <v>2.1675812838389898</v>
      </c>
      <c r="H40" s="1">
        <v>2.6688486765113002E-2</v>
      </c>
      <c r="I40" s="1">
        <v>0.45675293273829198</v>
      </c>
      <c r="J40" s="1">
        <v>0.41994166614690998</v>
      </c>
      <c r="L40">
        <f>AVERAGE(L18:L37)</f>
        <v>5.7843819362760486E-2</v>
      </c>
      <c r="M40">
        <f t="shared" ref="M40:Y40" si="7">AVERAGE(M18:M37)</f>
        <v>2.6685873507302393E-2</v>
      </c>
      <c r="O40">
        <f t="shared" ca="1" si="7"/>
        <v>3.0332609434190732E-5</v>
      </c>
      <c r="P40">
        <f t="shared" ca="1" si="7"/>
        <v>5.7855432992201972E-2</v>
      </c>
      <c r="Q40">
        <f t="shared" ca="1" si="7"/>
        <v>0.99000218161368991</v>
      </c>
      <c r="R40">
        <f t="shared" ca="1" si="7"/>
        <v>0.91021614511702198</v>
      </c>
      <c r="S40">
        <f t="shared" ca="1" si="7"/>
        <v>2.1674723727287537</v>
      </c>
      <c r="T40">
        <f t="shared" ca="1" si="7"/>
        <v>2.6692593447160816E-2</v>
      </c>
      <c r="U40">
        <f t="shared" ca="1" si="7"/>
        <v>0.45675412940987298</v>
      </c>
      <c r="V40">
        <f t="shared" ca="1" si="7"/>
        <v>0.41994323358637509</v>
      </c>
      <c r="X40">
        <f t="shared" ca="1" si="7"/>
        <v>5.7848384420771726E-2</v>
      </c>
      <c r="Y40">
        <f t="shared" ca="1" si="7"/>
        <v>2.6689320695000122E-2</v>
      </c>
    </row>
    <row r="41" spans="1:25" x14ac:dyDescent="0.25">
      <c r="A41" t="s">
        <v>38</v>
      </c>
      <c r="B41" t="s">
        <v>42</v>
      </c>
      <c r="C41" s="1">
        <v>83.352534904748396</v>
      </c>
      <c r="D41" s="1">
        <v>0.14558352952659401</v>
      </c>
      <c r="E41" s="1">
        <v>0.13062087392330199</v>
      </c>
      <c r="F41" s="1">
        <v>0.13328686214450799</v>
      </c>
      <c r="G41" s="1">
        <v>0.12958947522751299</v>
      </c>
      <c r="H41" s="1">
        <v>6.96357732210868E-2</v>
      </c>
      <c r="I41" s="1">
        <v>5.3912155753763702E-3</v>
      </c>
      <c r="J41" s="1">
        <v>7.9824388149843401E-3</v>
      </c>
      <c r="L41">
        <f>STDEV(L18:L37)/SQRT(COUNT(L18:L37))/L40</f>
        <v>1.475808437351966E-3</v>
      </c>
      <c r="M41">
        <f t="shared" ref="M41:Y41" si="8">STDEV(M18:M37)/SQRT(COUNT(M18:M37))/M40</f>
        <v>6.7943981607292744E-4</v>
      </c>
      <c r="O41">
        <f t="shared" ca="1" si="8"/>
        <v>0.66452745292568316</v>
      </c>
      <c r="P41">
        <f t="shared" ca="1" si="8"/>
        <v>1.4556844622152943E-3</v>
      </c>
      <c r="Q41">
        <f t="shared" ca="1" si="8"/>
        <v>1.3062709512955467E-3</v>
      </c>
      <c r="R41">
        <f t="shared" ca="1" si="8"/>
        <v>1.3329306202628309E-3</v>
      </c>
      <c r="S41">
        <f t="shared" ca="1" si="8"/>
        <v>1.2959598683697135E-3</v>
      </c>
      <c r="T41">
        <f t="shared" ca="1" si="8"/>
        <v>6.962907979674172E-4</v>
      </c>
      <c r="U41">
        <f t="shared" ca="1" si="8"/>
        <v>5.391413485008177E-5</v>
      </c>
      <c r="V41">
        <f t="shared" ca="1" si="8"/>
        <v>7.9825962372488614E-5</v>
      </c>
      <c r="X41">
        <f t="shared" ca="1" si="8"/>
        <v>1.4756919751344366E-3</v>
      </c>
      <c r="Y41">
        <f t="shared" ca="1" si="8"/>
        <v>6.7938288891938165E-4</v>
      </c>
    </row>
    <row r="42" spans="1:25" x14ac:dyDescent="0.25">
      <c r="A42" t="s">
        <v>38</v>
      </c>
      <c r="B42" t="s">
        <v>41</v>
      </c>
      <c r="C42" s="1">
        <v>2.0156851687892302E-5</v>
      </c>
      <c r="D42" s="1">
        <v>8.4219254861486598E-5</v>
      </c>
      <c r="E42" s="1">
        <v>1.2932110915611799E-3</v>
      </c>
      <c r="F42" s="1">
        <v>1.21325497088407E-3</v>
      </c>
      <c r="G42" s="1">
        <v>2.80895721085674E-3</v>
      </c>
      <c r="H42" s="1">
        <v>1.85847341198939E-5</v>
      </c>
      <c r="I42" s="1">
        <v>2.4624535250775099E-5</v>
      </c>
      <c r="J42" s="1">
        <v>3.3521586558802898E-5</v>
      </c>
    </row>
    <row r="43" spans="1:25" x14ac:dyDescent="0.25">
      <c r="A43" t="s">
        <v>38</v>
      </c>
      <c r="B43" t="s">
        <v>40</v>
      </c>
      <c r="C43" s="1">
        <v>372.76386828788202</v>
      </c>
      <c r="D43" s="1">
        <v>0.65106933685162505</v>
      </c>
      <c r="E43" s="1">
        <v>0.58415430674586799</v>
      </c>
      <c r="F43" s="1">
        <v>0.59607696852552705</v>
      </c>
      <c r="G43" s="1">
        <v>0.57954175155448895</v>
      </c>
      <c r="H43" s="1">
        <v>0.31142064517621898</v>
      </c>
      <c r="I43" s="1">
        <v>2.4110249015794401E-2</v>
      </c>
      <c r="J43" s="1">
        <v>3.5698551633075698E-2</v>
      </c>
    </row>
    <row r="44" spans="1:25" x14ac:dyDescent="0.25">
      <c r="A44" t="s">
        <v>38</v>
      </c>
      <c r="B44" t="s">
        <v>39</v>
      </c>
      <c r="C44" s="1">
        <v>9.0144181173017502E-5</v>
      </c>
      <c r="D44" s="1">
        <v>3.7663995776932702E-4</v>
      </c>
      <c r="E44" s="1">
        <v>5.7834158199750203E-3</v>
      </c>
      <c r="F44" s="1">
        <v>5.4258411778726496E-3</v>
      </c>
      <c r="G44" s="1">
        <v>1.25620385387278E-2</v>
      </c>
      <c r="H44" s="1">
        <v>8.3113457671685003E-5</v>
      </c>
      <c r="I44" s="1">
        <v>1.10124269470146E-4</v>
      </c>
      <c r="J44" s="1">
        <v>1.4991309251825299E-4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AD04D-E561-4AAE-B7F0-532B499FB1B3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0.99029733990974489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1.0201686670190544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1.0096040996298714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1.004354129414387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1755257386.27</v>
      </c>
      <c r="C18" s="1">
        <v>1.1066635234313E-4</v>
      </c>
      <c r="D18" s="1">
        <v>5.80832549080968E-2</v>
      </c>
      <c r="E18" s="1">
        <v>0.993368671786094</v>
      </c>
      <c r="F18" s="1">
        <v>0.91339793083411802</v>
      </c>
      <c r="G18" s="1">
        <v>2.1744276925649699</v>
      </c>
      <c r="H18" s="1">
        <v>2.6711973503051299E-2</v>
      </c>
      <c r="I18" s="1">
        <v>0.456841437028567</v>
      </c>
      <c r="J18" s="1">
        <v>0.42006360292287498</v>
      </c>
      <c r="L18" s="5">
        <f>D18-1/$R$1*$N$7/$N$6*C18</f>
        <v>5.805754402956026E-2</v>
      </c>
      <c r="M18" s="5">
        <f>L18/G18</f>
        <v>2.6700149298170123E-2</v>
      </c>
      <c r="O18" s="1">
        <f ca="1">C18-Summary!B$5</f>
        <v>1.1681631189039555E-4</v>
      </c>
      <c r="P18" s="1">
        <f ca="1">D18-Summary!C$5</f>
        <v>5.8089249069306584E-2</v>
      </c>
      <c r="Q18" s="1">
        <f ca="1">E18-Summary!D$5</f>
        <v>0.99332151999804441</v>
      </c>
      <c r="R18" s="1">
        <f ca="1">F18-Summary!E$5</f>
        <v>0.91335559183386839</v>
      </c>
      <c r="S18" s="1">
        <f ca="1">G18-Summary!F$5</f>
        <v>2.1743187814547338</v>
      </c>
      <c r="T18" s="1">
        <f ca="1">P18/S18</f>
        <v>2.6716068299075177E-2</v>
      </c>
      <c r="U18" s="1">
        <f ca="1">Q18/S18</f>
        <v>0.45684263433233097</v>
      </c>
      <c r="V18" s="1">
        <f ca="1">R18/S18</f>
        <v>0.4200651715029502</v>
      </c>
      <c r="X18" s="5">
        <f ca="1">P18-1/$R$1*$N$7/$N$6*O18</f>
        <v>5.8062109383733608E-2</v>
      </c>
      <c r="Y18" s="5">
        <f ca="1">X18/S18</f>
        <v>2.6703586373331603E-2</v>
      </c>
    </row>
    <row r="19" spans="1:25" x14ac:dyDescent="0.25">
      <c r="A19">
        <v>2</v>
      </c>
      <c r="B19">
        <v>1755257392.2739999</v>
      </c>
      <c r="C19" s="1">
        <v>-7.6422691154310604E-5</v>
      </c>
      <c r="D19" s="1">
        <v>5.8283753673216497E-2</v>
      </c>
      <c r="E19" s="1">
        <v>0.99717168721593596</v>
      </c>
      <c r="F19" s="1">
        <v>0.91628230246371201</v>
      </c>
      <c r="G19" s="1">
        <v>2.1815829825539201</v>
      </c>
      <c r="H19" s="1">
        <v>2.6716267104809E-2</v>
      </c>
      <c r="I19" s="1">
        <v>5.6499999999999996E-4</v>
      </c>
      <c r="J19" s="1">
        <v>0.42000799868315902</v>
      </c>
      <c r="L19" s="5">
        <f t="shared" ref="L19:L37" si="0">D19-1/$R$1*$N$7/$N$6*C19</f>
        <v>5.8301508794697428E-2</v>
      </c>
      <c r="M19" s="5">
        <f t="shared" ref="M19:M37" si="1">L19/G19</f>
        <v>2.6724405746163929E-2</v>
      </c>
      <c r="O19" s="1">
        <v>2.0000000000000001E-4</v>
      </c>
      <c r="P19" s="1">
        <f ca="1">D19-Summary!C$5</f>
        <v>5.8289747834426281E-2</v>
      </c>
      <c r="Q19" s="1">
        <f ca="1">E19-Summary!D$5</f>
        <v>0.99712453542788637</v>
      </c>
      <c r="R19" s="1">
        <f ca="1">F19-Summary!E$5</f>
        <v>0.91623996346346237</v>
      </c>
      <c r="S19" s="1">
        <f ca="1">G19-Summary!F$5</f>
        <v>2.181474071443684</v>
      </c>
      <c r="T19" s="1">
        <f t="shared" ref="T19:T37" ca="1" si="2">P19/S19</f>
        <v>2.6720348684158571E-2</v>
      </c>
      <c r="U19" s="1"/>
      <c r="V19" s="1">
        <f t="shared" ref="V19:V37" ca="1" si="3">R19/S19</f>
        <v>0.42000955934218431</v>
      </c>
      <c r="X19" s="5">
        <f t="shared" ref="X19:X36" ca="1" si="4">P19-1/$R$1*$N$7/$N$6*O19</f>
        <v>5.8243282259313044E-2</v>
      </c>
      <c r="Y19" s="5">
        <f t="shared" ref="Y19:Y36" ca="1" si="5">X19/S19</f>
        <v>2.6699048602841315E-2</v>
      </c>
    </row>
    <row r="20" spans="1:25" x14ac:dyDescent="0.25">
      <c r="A20">
        <v>3</v>
      </c>
      <c r="B20">
        <v>1755257398.2709999</v>
      </c>
      <c r="C20" s="1">
        <v>2.74073532834333E-5</v>
      </c>
      <c r="D20" s="1">
        <v>5.6841626148560399E-2</v>
      </c>
      <c r="E20" s="1">
        <v>0.97095504456562598</v>
      </c>
      <c r="F20" s="1">
        <v>0.89261243547110003</v>
      </c>
      <c r="G20" s="1">
        <v>2.12575923272043</v>
      </c>
      <c r="H20" s="1">
        <v>2.67394469108421E-2</v>
      </c>
      <c r="I20" s="1">
        <v>0.45675682815830898</v>
      </c>
      <c r="J20" s="1">
        <v>0.41990288539346099</v>
      </c>
      <c r="L20" s="5">
        <f t="shared" si="0"/>
        <v>5.6835258656397165E-2</v>
      </c>
      <c r="M20" s="5">
        <f t="shared" si="1"/>
        <v>2.6736451514155025E-2</v>
      </c>
      <c r="O20" s="1">
        <f ca="1">C20-Summary!B$5</f>
        <v>3.3557312830698849E-5</v>
      </c>
      <c r="P20" s="1">
        <f ca="1">D20-Summary!C$5</f>
        <v>5.6847620309770183E-2</v>
      </c>
      <c r="Q20" s="1">
        <f ca="1">E20-Summary!D$5</f>
        <v>0.97090789277757639</v>
      </c>
      <c r="R20" s="1">
        <f ca="1">F20-Summary!E$5</f>
        <v>0.89257009647085039</v>
      </c>
      <c r="S20" s="1">
        <f ca="1">G20-Summary!F$5</f>
        <v>2.1256503216101938</v>
      </c>
      <c r="T20" s="1">
        <f t="shared" ca="1" si="2"/>
        <v>2.6743636868131606E-2</v>
      </c>
      <c r="U20" s="1">
        <f t="shared" ref="U20:U37" ca="1" si="6">Q20/S20</f>
        <v>0.45675804854022622</v>
      </c>
      <c r="V20" s="1">
        <f t="shared" ca="1" si="3"/>
        <v>0.41990448165280675</v>
      </c>
      <c r="X20" s="5">
        <f t="shared" ca="1" si="4"/>
        <v>5.6839824010570514E-2</v>
      </c>
      <c r="Y20" s="5">
        <f t="shared" ca="1" si="5"/>
        <v>2.6739969143896623E-2</v>
      </c>
    </row>
    <row r="21" spans="1:25" x14ac:dyDescent="0.25">
      <c r="A21">
        <v>4</v>
      </c>
      <c r="B21">
        <v>1755257405.273</v>
      </c>
      <c r="C21" s="1">
        <v>-1.7493464418917399E-5</v>
      </c>
      <c r="D21" s="1">
        <v>5.6695312608844098E-2</v>
      </c>
      <c r="E21" s="1">
        <v>0.97026504156417503</v>
      </c>
      <c r="F21" s="1">
        <v>0.89205958914258299</v>
      </c>
      <c r="G21" s="1">
        <v>2.1232649046050498</v>
      </c>
      <c r="H21" s="1">
        <v>2.6701949665291502E-2</v>
      </c>
      <c r="I21" s="1">
        <v>0.45696843547868699</v>
      </c>
      <c r="J21" s="1">
        <v>0.420135795212286</v>
      </c>
      <c r="L21" s="5">
        <f t="shared" si="0"/>
        <v>5.6699376828268838E-2</v>
      </c>
      <c r="M21" s="5">
        <f t="shared" si="1"/>
        <v>2.6703863802060787E-2</v>
      </c>
      <c r="O21" s="1">
        <f ca="1">C21-Summary!B$5</f>
        <v>-1.134350487165185E-5</v>
      </c>
      <c r="P21" s="1">
        <f ca="1">D21-Summary!C$5</f>
        <v>5.6701306770053882E-2</v>
      </c>
      <c r="Q21" s="1">
        <f ca="1">E21-Summary!D$5</f>
        <v>0.97021788977612544</v>
      </c>
      <c r="R21" s="1">
        <f ca="1">F21-Summary!E$5</f>
        <v>0.89201725014233335</v>
      </c>
      <c r="S21" s="1">
        <f ca="1">G21-Summary!F$5</f>
        <v>2.1231559934948137</v>
      </c>
      <c r="T21" s="1">
        <f t="shared" ca="1" si="2"/>
        <v>2.6706142621541855E-2</v>
      </c>
      <c r="U21" s="1">
        <f t="shared" ca="1" si="6"/>
        <v>0.45696966814911305</v>
      </c>
      <c r="V21" s="1">
        <f t="shared" ca="1" si="3"/>
        <v>0.42013740529447929</v>
      </c>
      <c r="X21" s="5">
        <f t="shared" ca="1" si="4"/>
        <v>5.6703942182442187E-2</v>
      </c>
      <c r="Y21" s="5">
        <f t="shared" ca="1" si="5"/>
        <v>2.6707383892742076E-2</v>
      </c>
    </row>
    <row r="22" spans="1:25" x14ac:dyDescent="0.25">
      <c r="A22">
        <v>5</v>
      </c>
      <c r="B22">
        <v>1755257411.273</v>
      </c>
      <c r="C22" s="1">
        <v>2.17946394796131E-5</v>
      </c>
      <c r="D22" s="1">
        <v>5.7120835709621301E-2</v>
      </c>
      <c r="E22" s="1">
        <v>0.98163132723466895</v>
      </c>
      <c r="F22" s="1">
        <v>0.90254415943898003</v>
      </c>
      <c r="G22" s="1">
        <v>2.1482869126370501</v>
      </c>
      <c r="H22" s="1">
        <v>2.6589016287170201E-2</v>
      </c>
      <c r="I22" s="1">
        <v>0.456936790640177</v>
      </c>
      <c r="J22" s="1">
        <v>0.42012272854704202</v>
      </c>
      <c r="L22" s="5">
        <f t="shared" si="0"/>
        <v>5.7115772207332272E-2</v>
      </c>
      <c r="M22" s="5">
        <f t="shared" si="1"/>
        <v>2.658665929180843E-2</v>
      </c>
      <c r="O22" s="1">
        <f ca="1">C22-Summary!B$5</f>
        <v>2.794459902687865E-5</v>
      </c>
      <c r="P22" s="1">
        <f ca="1">D22-Summary!C$5</f>
        <v>5.7126829870831085E-2</v>
      </c>
      <c r="Q22" s="1">
        <f ca="1">E22-Summary!D$5</f>
        <v>0.98158417544661936</v>
      </c>
      <c r="R22" s="1">
        <f ca="1">F22-Summary!E$5</f>
        <v>0.9025018204387304</v>
      </c>
      <c r="S22" s="1">
        <f ca="1">G22-Summary!F$5</f>
        <v>2.1481780015268139</v>
      </c>
      <c r="T22" s="1">
        <f t="shared" ca="1" si="2"/>
        <v>2.6593154678163675E-2</v>
      </c>
      <c r="U22" s="1">
        <f t="shared" ca="1" si="6"/>
        <v>0.45693800734806894</v>
      </c>
      <c r="V22" s="1">
        <f t="shared" ca="1" si="3"/>
        <v>0.42012431921250415</v>
      </c>
      <c r="X22" s="5">
        <f t="shared" ca="1" si="4"/>
        <v>5.712033756150562E-2</v>
      </c>
      <c r="Y22" s="5">
        <f t="shared" ca="1" si="5"/>
        <v>2.6590132438237164E-2</v>
      </c>
    </row>
    <row r="23" spans="1:25" x14ac:dyDescent="0.25">
      <c r="A23">
        <v>6</v>
      </c>
      <c r="B23">
        <v>1755257417.2690001</v>
      </c>
      <c r="C23" s="1">
        <v>5.8921235137551103E-6</v>
      </c>
      <c r="D23" s="1">
        <v>5.7351000845739401E-2</v>
      </c>
      <c r="E23" s="1">
        <v>0.98226899097943599</v>
      </c>
      <c r="F23" s="1">
        <v>0.90283908459429696</v>
      </c>
      <c r="G23" s="1">
        <v>2.1500043185053701</v>
      </c>
      <c r="H23" s="1">
        <v>2.6674830535042101E-2</v>
      </c>
      <c r="I23" s="1">
        <v>0.45686838046087502</v>
      </c>
      <c r="J23" s="1">
        <v>0.41992431216227899</v>
      </c>
      <c r="L23" s="5">
        <f t="shared" si="0"/>
        <v>5.7349631941200879E-2</v>
      </c>
      <c r="M23" s="5">
        <f t="shared" si="1"/>
        <v>2.6674193836535607E-2</v>
      </c>
      <c r="O23" s="1">
        <f ca="1">C23-Summary!B$5</f>
        <v>1.204208306102066E-5</v>
      </c>
      <c r="P23" s="1">
        <f ca="1">D23-Summary!C$5</f>
        <v>5.7356995006949185E-2</v>
      </c>
      <c r="Q23" s="1">
        <f ca="1">E23-Summary!D$5</f>
        <v>0.98222183919138639</v>
      </c>
      <c r="R23" s="1">
        <f ca="1">F23-Summary!E$5</f>
        <v>0.90279674559404732</v>
      </c>
      <c r="S23" s="1">
        <f ca="1">G23-Summary!F$5</f>
        <v>2.149895407395134</v>
      </c>
      <c r="T23" s="1">
        <f t="shared" ca="1" si="2"/>
        <v>2.6678969967401496E-2</v>
      </c>
      <c r="U23" s="1">
        <f t="shared" ca="1" si="6"/>
        <v>0.45686959273124383</v>
      </c>
      <c r="V23" s="1">
        <f t="shared" ca="1" si="3"/>
        <v>0.4199258915055305</v>
      </c>
      <c r="X23" s="5">
        <f t="shared" ca="1" si="4"/>
        <v>5.7354197295374228E-2</v>
      </c>
      <c r="Y23" s="5">
        <f t="shared" ca="1" si="5"/>
        <v>2.6677668642897369E-2</v>
      </c>
    </row>
    <row r="24" spans="1:25" x14ac:dyDescent="0.25">
      <c r="A24">
        <v>7</v>
      </c>
      <c r="B24">
        <v>1755257423.2709999</v>
      </c>
      <c r="C24" s="1">
        <v>-2.7843907348679299E-4</v>
      </c>
      <c r="D24" s="1">
        <v>5.8036991602772099E-2</v>
      </c>
      <c r="E24" s="1">
        <v>0.99352865241840904</v>
      </c>
      <c r="F24" s="1">
        <v>0.91346392083777705</v>
      </c>
      <c r="G24" s="1">
        <v>2.1743482247816002</v>
      </c>
      <c r="H24" s="1">
        <v>2.6691672907453199E-2</v>
      </c>
      <c r="I24" s="1">
        <v>0.45693170996941002</v>
      </c>
      <c r="J24" s="1">
        <v>0.42010930467659002</v>
      </c>
      <c r="L24" s="5">
        <f t="shared" si="0"/>
        <v>5.8101680761189906E-2</v>
      </c>
      <c r="M24" s="5">
        <f t="shared" si="1"/>
        <v>2.6721423964657667E-2</v>
      </c>
      <c r="O24" s="1">
        <f ca="1">C24-Summary!B$5</f>
        <v>-2.7228911393952746E-4</v>
      </c>
      <c r="P24" s="1">
        <f ca="1">D24-Summary!C$5</f>
        <v>5.8042985763981883E-2</v>
      </c>
      <c r="Q24" s="1">
        <f ca="1">E24-Summary!D$5</f>
        <v>0.99348150063035945</v>
      </c>
      <c r="R24" s="1">
        <f ca="1">F24-Summary!E$5</f>
        <v>0.91342158183752742</v>
      </c>
      <c r="S24" s="1">
        <f ca="1">G24-Summary!F$5</f>
        <v>2.174239313671364</v>
      </c>
      <c r="T24" s="1">
        <f t="shared" ca="1" si="2"/>
        <v>2.6695766836251345E-2</v>
      </c>
      <c r="U24" s="1">
        <f t="shared" ca="1" si="6"/>
        <v>0.45693291183885015</v>
      </c>
      <c r="V24" s="1">
        <f t="shared" ca="1" si="3"/>
        <v>0.42011087560326904</v>
      </c>
      <c r="X24" s="5">
        <f t="shared" ca="1" si="4"/>
        <v>5.8106246115363254E-2</v>
      </c>
      <c r="Y24" s="5">
        <f t="shared" ca="1" si="5"/>
        <v>2.6724862231125128E-2</v>
      </c>
    </row>
    <row r="25" spans="1:25" x14ac:dyDescent="0.25">
      <c r="A25">
        <v>8</v>
      </c>
      <c r="B25">
        <v>1755257429.2690001</v>
      </c>
      <c r="C25" s="1">
        <v>8.7278284472156403E-5</v>
      </c>
      <c r="D25" s="1">
        <v>5.9046590247363799E-2</v>
      </c>
      <c r="E25" s="1">
        <v>1.0118647034072601</v>
      </c>
      <c r="F25" s="1">
        <v>0.92986381219802805</v>
      </c>
      <c r="G25" s="1">
        <v>2.2142829920753901</v>
      </c>
      <c r="H25" s="1">
        <v>2.6666234830273802E-2</v>
      </c>
      <c r="I25" s="1">
        <v>0.456971718171789</v>
      </c>
      <c r="J25" s="1">
        <v>0.41993901209821799</v>
      </c>
      <c r="L25" s="5">
        <f t="shared" si="0"/>
        <v>5.9026313068949322E-2</v>
      </c>
      <c r="M25" s="5">
        <f t="shared" si="1"/>
        <v>2.6657077383602845E-2</v>
      </c>
      <c r="O25" s="1">
        <f ca="1">C25-Summary!B$5</f>
        <v>9.3428244019421952E-5</v>
      </c>
      <c r="P25" s="1">
        <f ca="1">D25-Summary!C$5</f>
        <v>5.9052584408573583E-2</v>
      </c>
      <c r="Q25" s="1">
        <f ca="1">E25-Summary!D$5</f>
        <v>1.0118175516192105</v>
      </c>
      <c r="R25" s="1">
        <f ca="1">F25-Summary!E$5</f>
        <v>0.92982147319777841</v>
      </c>
      <c r="S25" s="1">
        <f ca="1">G25-Summary!F$5</f>
        <v>2.214174080965154</v>
      </c>
      <c r="T25" s="1">
        <f t="shared" ca="1" si="2"/>
        <v>2.6670253669861713E-2</v>
      </c>
      <c r="U25" s="1">
        <f t="shared" ca="1" si="6"/>
        <v>0.45697290033228161</v>
      </c>
      <c r="V25" s="1">
        <f t="shared" ca="1" si="3"/>
        <v>0.41994054631534261</v>
      </c>
      <c r="X25" s="5">
        <f t="shared" ca="1" si="4"/>
        <v>5.9030878423122671E-2</v>
      </c>
      <c r="Y25" s="5">
        <f t="shared" ca="1" si="5"/>
        <v>2.6660450472526184E-2</v>
      </c>
    </row>
    <row r="26" spans="1:25" x14ac:dyDescent="0.25">
      <c r="A26">
        <v>9</v>
      </c>
      <c r="B26">
        <v>1755257436.2709999</v>
      </c>
      <c r="C26" s="1">
        <v>-9.0747165279139604E-6</v>
      </c>
      <c r="D26" s="1">
        <v>5.7697791975422498E-2</v>
      </c>
      <c r="E26" s="1">
        <v>0.98830383895293705</v>
      </c>
      <c r="F26" s="1">
        <v>0.90954274969620297</v>
      </c>
      <c r="G26" s="1">
        <v>2.16479797953092</v>
      </c>
      <c r="H26" s="1">
        <v>2.6652737355161701E-2</v>
      </c>
      <c r="I26" s="1">
        <v>0.45653398067522399</v>
      </c>
      <c r="J26" s="1">
        <v>0.420151329729754</v>
      </c>
      <c r="L26" s="5">
        <f t="shared" si="0"/>
        <v>5.7699900285034793E-2</v>
      </c>
      <c r="M26" s="5">
        <f t="shared" si="1"/>
        <v>2.6653711261102303E-2</v>
      </c>
      <c r="O26" s="1">
        <f ca="1">C26-Summary!B$5</f>
        <v>-2.9247569806484111E-6</v>
      </c>
      <c r="P26" s="1">
        <f ca="1">D26-Summary!C$5</f>
        <v>5.7703786136632282E-2</v>
      </c>
      <c r="Q26" s="1">
        <f ca="1">E26-Summary!D$5</f>
        <v>0.98825668716488746</v>
      </c>
      <c r="R26" s="1">
        <f ca="1">F26-Summary!E$5</f>
        <v>0.90950041069595333</v>
      </c>
      <c r="S26" s="1">
        <f ca="1">G26-Summary!F$5</f>
        <v>2.1646890684206839</v>
      </c>
      <c r="T26" s="1">
        <f t="shared" ca="1" si="2"/>
        <v>2.6656847386738951E-2</v>
      </c>
      <c r="U26" s="1">
        <f t="shared" ca="1" si="6"/>
        <v>0.45653516783632153</v>
      </c>
      <c r="V26" s="1">
        <f t="shared" ca="1" si="3"/>
        <v>0.42015290970148778</v>
      </c>
      <c r="X26" s="5">
        <f t="shared" ca="1" si="4"/>
        <v>5.7704465639208141E-2</v>
      </c>
      <c r="Y26" s="5">
        <f t="shared" ca="1" si="5"/>
        <v>2.6657161289823591E-2</v>
      </c>
    </row>
    <row r="27" spans="1:25" x14ac:dyDescent="0.25">
      <c r="A27">
        <v>10</v>
      </c>
      <c r="B27">
        <v>1755257442.2739999</v>
      </c>
      <c r="C27" s="1">
        <v>-1.0822430564653101E-4</v>
      </c>
      <c r="D27" s="1">
        <v>5.8258689155242599E-2</v>
      </c>
      <c r="E27" s="1">
        <v>0.99522950131222399</v>
      </c>
      <c r="F27" s="1">
        <v>0.91548632407401298</v>
      </c>
      <c r="G27" s="1">
        <v>2.1791336032955799</v>
      </c>
      <c r="H27" s="1">
        <v>2.6734794538130002E-2</v>
      </c>
      <c r="I27" s="1">
        <v>0.45670880381409401</v>
      </c>
      <c r="J27" s="1">
        <v>0.420114821179155</v>
      </c>
      <c r="L27" s="5">
        <f t="shared" si="0"/>
        <v>5.8283832678258082E-2</v>
      </c>
      <c r="M27" s="5">
        <f t="shared" si="1"/>
        <v>2.6746332849951652E-2</v>
      </c>
      <c r="O27" s="1">
        <f ca="1">C27-Summary!B$5</f>
        <v>-1.0207434609926546E-4</v>
      </c>
      <c r="P27" s="1">
        <f ca="1">D27-Summary!C$5</f>
        <v>5.8264683316452383E-2</v>
      </c>
      <c r="Q27" s="1">
        <f ca="1">E27-Summary!D$5</f>
        <v>0.99518234952417439</v>
      </c>
      <c r="R27" s="1">
        <f ca="1">F27-Summary!E$5</f>
        <v>0.91544398507376334</v>
      </c>
      <c r="S27" s="1">
        <f ca="1">G27-Summary!F$5</f>
        <v>2.1790246921853438</v>
      </c>
      <c r="T27" s="1">
        <f t="shared" ca="1" si="2"/>
        <v>2.6738881631496673E-2</v>
      </c>
      <c r="U27" s="1">
        <f t="shared" ca="1" si="6"/>
        <v>0.45670999190289396</v>
      </c>
      <c r="V27" s="1">
        <f t="shared" ca="1" si="3"/>
        <v>0.42011638893163006</v>
      </c>
      <c r="X27" s="5">
        <f t="shared" ca="1" si="4"/>
        <v>5.8288398032431431E-2</v>
      </c>
      <c r="Y27" s="5">
        <f t="shared" ca="1" si="5"/>
        <v>2.6749764810592394E-2</v>
      </c>
    </row>
    <row r="28" spans="1:25" x14ac:dyDescent="0.25">
      <c r="A28">
        <v>11</v>
      </c>
      <c r="B28">
        <v>1755257448.2720001</v>
      </c>
      <c r="C28" s="1">
        <v>4.7987576685191997E-5</v>
      </c>
      <c r="D28" s="1">
        <v>5.6585591344040502E-2</v>
      </c>
      <c r="E28" s="1">
        <v>0.96740381557045596</v>
      </c>
      <c r="F28" s="1">
        <v>0.88937650066267004</v>
      </c>
      <c r="G28" s="1">
        <v>2.1176672023898102</v>
      </c>
      <c r="H28" s="1">
        <v>2.6720719516354099E-2</v>
      </c>
      <c r="I28" s="1">
        <v>0.45682523414383902</v>
      </c>
      <c r="J28" s="1">
        <v>0.41997935259090602</v>
      </c>
      <c r="L28" s="5">
        <f t="shared" si="0"/>
        <v>5.6574442492295665E-2</v>
      </c>
      <c r="M28" s="5">
        <f t="shared" si="1"/>
        <v>2.6715454830886928E-2</v>
      </c>
      <c r="O28" s="1">
        <f ca="1">C28-Summary!B$5</f>
        <v>5.4137536232457547E-5</v>
      </c>
      <c r="P28" s="1">
        <f ca="1">D28-Summary!C$5</f>
        <v>5.6591585505250286E-2</v>
      </c>
      <c r="Q28" s="1">
        <f ca="1">E28-Summary!D$5</f>
        <v>0.96735666378240637</v>
      </c>
      <c r="R28" s="1">
        <f ca="1">F28-Summary!E$5</f>
        <v>0.88933416166242041</v>
      </c>
      <c r="S28" s="1">
        <f ca="1">G28-Summary!F$5</f>
        <v>2.1175582912795741</v>
      </c>
      <c r="T28" s="1">
        <f t="shared" ca="1" si="2"/>
        <v>2.6724924521937844E-2</v>
      </c>
      <c r="U28" s="1">
        <f t="shared" ca="1" si="6"/>
        <v>0.45682646270760419</v>
      </c>
      <c r="V28" s="1">
        <f t="shared" ca="1" si="3"/>
        <v>0.41998095888308401</v>
      </c>
      <c r="X28" s="5">
        <f t="shared" ca="1" si="4"/>
        <v>5.6579007846469014E-2</v>
      </c>
      <c r="Y28" s="5">
        <f t="shared" ca="1" si="5"/>
        <v>2.6718984822977455E-2</v>
      </c>
    </row>
    <row r="29" spans="1:25" x14ac:dyDescent="0.25">
      <c r="A29">
        <v>12</v>
      </c>
      <c r="B29">
        <v>1755257454.2739999</v>
      </c>
      <c r="C29" s="1">
        <v>1.8052847990155901E-5</v>
      </c>
      <c r="D29" s="1">
        <v>5.6485505134726E-2</v>
      </c>
      <c r="E29" s="1">
        <v>0.964878320879754</v>
      </c>
      <c r="F29" s="1">
        <v>0.88705030050236</v>
      </c>
      <c r="G29" s="1">
        <v>2.1131054685653399</v>
      </c>
      <c r="H29" s="1">
        <v>2.6731039209829801E-2</v>
      </c>
      <c r="I29" s="1">
        <v>0.456616262289474</v>
      </c>
      <c r="J29" s="1">
        <v>0.41978515208926498</v>
      </c>
      <c r="L29" s="5">
        <f t="shared" si="0"/>
        <v>5.648131095490453E-2</v>
      </c>
      <c r="M29" s="5">
        <f t="shared" si="1"/>
        <v>2.6729054368143601E-2</v>
      </c>
      <c r="O29" s="1">
        <f ca="1">C29-Summary!B$5</f>
        <v>2.420280753742145E-5</v>
      </c>
      <c r="P29" s="1">
        <f ca="1">D29-Summary!C$5</f>
        <v>5.6491499295935783E-2</v>
      </c>
      <c r="Q29" s="1">
        <f ca="1">E29-Summary!D$5</f>
        <v>0.96483116909170441</v>
      </c>
      <c r="R29" s="1">
        <f ca="1">F29-Summary!E$5</f>
        <v>0.88700796150211036</v>
      </c>
      <c r="S29" s="1">
        <f ca="1">G29-Summary!F$5</f>
        <v>2.1129965574551037</v>
      </c>
      <c r="T29" s="1">
        <f t="shared" ca="1" si="2"/>
        <v>2.6735253825483859E-2</v>
      </c>
      <c r="U29" s="1">
        <f t="shared" ca="1" si="6"/>
        <v>0.45661748273444824</v>
      </c>
      <c r="V29" s="1">
        <f t="shared" ca="1" si="3"/>
        <v>0.41978675183949382</v>
      </c>
      <c r="X29" s="5">
        <f t="shared" ca="1" si="4"/>
        <v>5.6485876309077879E-2</v>
      </c>
      <c r="Y29" s="5">
        <f t="shared" ca="1" si="5"/>
        <v>2.6732592682076849E-2</v>
      </c>
    </row>
    <row r="30" spans="1:25" x14ac:dyDescent="0.25">
      <c r="A30">
        <v>13</v>
      </c>
      <c r="B30">
        <v>1755257460.273</v>
      </c>
      <c r="C30" s="1">
        <v>4.9566893689809597E-6</v>
      </c>
      <c r="D30" s="1">
        <v>5.6995663271510198E-2</v>
      </c>
      <c r="E30" s="1">
        <v>0.97620272992675405</v>
      </c>
      <c r="F30" s="1">
        <v>0.89812614835369997</v>
      </c>
      <c r="G30" s="1">
        <v>2.1373078426104302</v>
      </c>
      <c r="H30" s="1">
        <v>2.6667035106135099E-2</v>
      </c>
      <c r="I30" s="1">
        <v>0.45674409201365002</v>
      </c>
      <c r="J30" s="1">
        <v>0.42021375229539298</v>
      </c>
      <c r="L30" s="5">
        <f t="shared" si="0"/>
        <v>5.6994511694399258E-2</v>
      </c>
      <c r="M30" s="5">
        <f t="shared" si="1"/>
        <v>2.6666496308172544E-2</v>
      </c>
      <c r="O30" s="1">
        <f ca="1">C30-Summary!B$5</f>
        <v>1.1106648916246509E-5</v>
      </c>
      <c r="P30" s="1">
        <f ca="1">D30-Summary!C$5</f>
        <v>5.7001657432719982E-2</v>
      </c>
      <c r="Q30" s="1">
        <f ca="1">E30-Summary!D$5</f>
        <v>0.97615557813870446</v>
      </c>
      <c r="R30" s="1">
        <f ca="1">F30-Summary!E$5</f>
        <v>0.89808380935345034</v>
      </c>
      <c r="S30" s="1">
        <f ca="1">G30-Summary!F$5</f>
        <v>2.137198931500194</v>
      </c>
      <c r="T30" s="1">
        <f t="shared" ca="1" si="2"/>
        <v>2.6671198732402514E-2</v>
      </c>
      <c r="U30" s="1">
        <f t="shared" ca="1" si="6"/>
        <v>0.45674530515205614</v>
      </c>
      <c r="V30" s="1">
        <f t="shared" ca="1" si="3"/>
        <v>0.42021535577085739</v>
      </c>
      <c r="X30" s="5">
        <f t="shared" ca="1" si="4"/>
        <v>5.6999077048572613E-2</v>
      </c>
      <c r="Y30" s="5">
        <f t="shared" ca="1" si="5"/>
        <v>2.6669991365081983E-2</v>
      </c>
    </row>
    <row r="31" spans="1:25" x14ac:dyDescent="0.25">
      <c r="A31">
        <v>14</v>
      </c>
      <c r="B31">
        <v>1755257466.2690001</v>
      </c>
      <c r="C31" s="1">
        <v>1.5183069641920899E-4</v>
      </c>
      <c r="D31" s="1">
        <v>5.7616863412316102E-2</v>
      </c>
      <c r="E31" s="1">
        <v>0.98629520253444403</v>
      </c>
      <c r="F31" s="1">
        <v>0.90640490617923697</v>
      </c>
      <c r="G31" s="1">
        <v>2.1587332912365702</v>
      </c>
      <c r="H31" s="1">
        <v>2.6690125939231601E-2</v>
      </c>
      <c r="I31" s="1">
        <v>0.45688608525116697</v>
      </c>
      <c r="J31" s="1">
        <v>0.41987813402369301</v>
      </c>
      <c r="L31" s="5">
        <f t="shared" si="0"/>
        <v>5.758158890917129E-2</v>
      </c>
      <c r="M31" s="5">
        <f t="shared" si="1"/>
        <v>2.6673785568103823E-2</v>
      </c>
      <c r="O31" s="1">
        <f ca="1">C31-Summary!B$5</f>
        <v>1.5798065596647455E-4</v>
      </c>
      <c r="P31" s="1">
        <f ca="1">D31-Summary!C$5</f>
        <v>5.7622857573525886E-2</v>
      </c>
      <c r="Q31" s="1">
        <f ca="1">E31-Summary!D$5</f>
        <v>0.98624805074639443</v>
      </c>
      <c r="R31" s="1">
        <f ca="1">F31-Summary!E$5</f>
        <v>0.90636256717898733</v>
      </c>
      <c r="S31" s="1">
        <f ca="1">G31-Summary!F$5</f>
        <v>2.1586243801263341</v>
      </c>
      <c r="T31" s="1">
        <f t="shared" ca="1" si="2"/>
        <v>2.6694249404407028E-2</v>
      </c>
      <c r="U31" s="1">
        <f t="shared" ca="1" si="6"/>
        <v>0.45688729351267404</v>
      </c>
      <c r="V31" s="1">
        <f t="shared" ca="1" si="3"/>
        <v>0.41987970465058039</v>
      </c>
      <c r="X31" s="5">
        <f t="shared" ca="1" si="4"/>
        <v>5.7586154263344645E-2</v>
      </c>
      <c r="Y31" s="5">
        <f t="shared" ca="1" si="5"/>
        <v>2.6677246302561634E-2</v>
      </c>
    </row>
    <row r="32" spans="1:25" x14ac:dyDescent="0.25">
      <c r="A32">
        <v>15</v>
      </c>
      <c r="B32">
        <v>1755257472.273</v>
      </c>
      <c r="C32" s="1">
        <v>-1.45636659242682E-4</v>
      </c>
      <c r="D32" s="1">
        <v>5.8227841369837101E-2</v>
      </c>
      <c r="E32" s="1">
        <v>0.99765900625700499</v>
      </c>
      <c r="F32" s="1">
        <v>0.91734888338028098</v>
      </c>
      <c r="G32" s="1">
        <v>2.1842045600001199</v>
      </c>
      <c r="H32" s="1">
        <v>2.6658602603518801E-2</v>
      </c>
      <c r="I32" s="1">
        <v>0.45676079270567299</v>
      </c>
      <c r="J32" s="1">
        <v>0.41999220227808098</v>
      </c>
      <c r="L32" s="5">
        <f t="shared" si="0"/>
        <v>5.8261676825483513E-2</v>
      </c>
      <c r="M32" s="5">
        <f t="shared" si="1"/>
        <v>2.6674093577334312E-2</v>
      </c>
      <c r="O32" s="1">
        <f ca="1">C32-Summary!B$5</f>
        <v>-1.3948669969541643E-4</v>
      </c>
      <c r="P32" s="1">
        <f ca="1">D32-Summary!C$5</f>
        <v>5.8233835531046885E-2</v>
      </c>
      <c r="Q32" s="1">
        <f ca="1">E32-Summary!D$5</f>
        <v>0.99761185446895539</v>
      </c>
      <c r="R32" s="1">
        <f ca="1">F32-Summary!E$5</f>
        <v>0.91730654438003134</v>
      </c>
      <c r="S32" s="1">
        <f ca="1">G32-Summary!F$5</f>
        <v>2.1840956488898837</v>
      </c>
      <c r="T32" s="1">
        <f t="shared" ca="1" si="2"/>
        <v>2.6662676408263326E-2</v>
      </c>
      <c r="U32" s="1">
        <f t="shared" ca="1" si="6"/>
        <v>0.45676198062846485</v>
      </c>
      <c r="V32" s="1">
        <f t="shared" ca="1" si="3"/>
        <v>0.41999376027614599</v>
      </c>
      <c r="X32" s="5">
        <f t="shared" ca="1" si="4"/>
        <v>5.8266242179656862E-2</v>
      </c>
      <c r="Y32" s="5">
        <f t="shared" ca="1" si="5"/>
        <v>2.6677513967518777E-2</v>
      </c>
    </row>
    <row r="33" spans="1:25" x14ac:dyDescent="0.25">
      <c r="A33">
        <v>16</v>
      </c>
      <c r="B33">
        <v>1755257478.2690001</v>
      </c>
      <c r="C33" s="1">
        <v>9.3826887673121104E-5</v>
      </c>
      <c r="D33" s="1">
        <v>5.8436082169400903E-2</v>
      </c>
      <c r="E33" s="1">
        <v>0.99878814205605404</v>
      </c>
      <c r="F33" s="1">
        <v>0.91841900959201905</v>
      </c>
      <c r="G33" s="1">
        <v>2.1866542018441302</v>
      </c>
      <c r="H33" s="1">
        <v>2.6723970401958501E-2</v>
      </c>
      <c r="I33" s="1">
        <v>0.45676547357772301</v>
      </c>
      <c r="J33" s="1">
        <v>0.42001108763217399</v>
      </c>
      <c r="L33" s="5">
        <f t="shared" si="0"/>
        <v>5.8414283567916822E-2</v>
      </c>
      <c r="M33" s="5">
        <f t="shared" si="1"/>
        <v>2.6714001472502021E-2</v>
      </c>
      <c r="O33" s="1">
        <f ca="1">C33-Summary!B$5</f>
        <v>9.9976847220386653E-5</v>
      </c>
      <c r="P33" s="1">
        <f ca="1">D33-Summary!C$5</f>
        <v>5.8442076330610687E-2</v>
      </c>
      <c r="Q33" s="1">
        <f ca="1">E33-Summary!D$5</f>
        <v>0.99874099026800445</v>
      </c>
      <c r="R33" s="1">
        <f ca="1">F33-Summary!E$5</f>
        <v>0.91837667059176942</v>
      </c>
      <c r="S33" s="1">
        <f ca="1">G33-Summary!F$5</f>
        <v>2.186545290733894</v>
      </c>
      <c r="T33" s="1">
        <f t="shared" ca="1" si="2"/>
        <v>2.6728042898665563E-2</v>
      </c>
      <c r="U33" s="1">
        <f t="shared" ca="1" si="6"/>
        <v>0.45676666040280656</v>
      </c>
      <c r="V33" s="1">
        <f t="shared" ca="1" si="3"/>
        <v>0.42001264482544731</v>
      </c>
      <c r="X33" s="5">
        <f t="shared" ca="1" si="4"/>
        <v>5.841884892209017E-2</v>
      </c>
      <c r="Y33" s="5">
        <f t="shared" ca="1" si="5"/>
        <v>2.6717420018536372E-2</v>
      </c>
    </row>
    <row r="34" spans="1:25" x14ac:dyDescent="0.25">
      <c r="A34">
        <v>17</v>
      </c>
      <c r="B34">
        <v>1755257484.27</v>
      </c>
      <c r="C34" s="1">
        <v>2.17946394796131E-5</v>
      </c>
      <c r="D34" s="1">
        <v>5.85556471737948E-2</v>
      </c>
      <c r="E34" s="1">
        <v>0.99923746618413001</v>
      </c>
      <c r="F34" s="1">
        <v>0.91833486020572697</v>
      </c>
      <c r="G34" s="1">
        <v>2.1857703284133798</v>
      </c>
      <c r="H34" s="1">
        <v>2.6789478479332801E-2</v>
      </c>
      <c r="I34" s="1">
        <v>0.45715574650949597</v>
      </c>
      <c r="J34" s="1">
        <v>0.42014243137444801</v>
      </c>
      <c r="L34" s="5">
        <f t="shared" si="0"/>
        <v>5.8550583671505771E-2</v>
      </c>
      <c r="M34" s="5">
        <f t="shared" si="1"/>
        <v>2.6787161903696819E-2</v>
      </c>
      <c r="O34" s="1">
        <f ca="1">C34-Summary!B$5</f>
        <v>2.794459902687865E-5</v>
      </c>
      <c r="P34" s="1">
        <f ca="1">D34-Summary!C$5</f>
        <v>5.8561641335004584E-2</v>
      </c>
      <c r="Q34" s="1">
        <f ca="1">E34-Summary!D$5</f>
        <v>0.99919031439608041</v>
      </c>
      <c r="R34" s="1">
        <f ca="1">F34-Summary!E$5</f>
        <v>0.91829252120547733</v>
      </c>
      <c r="S34" s="1">
        <f ca="1">G34-Summary!F$5</f>
        <v>2.1856614173031437</v>
      </c>
      <c r="T34" s="1">
        <f t="shared" ca="1" si="2"/>
        <v>2.679355588719819E-2</v>
      </c>
      <c r="U34" s="1">
        <f t="shared" ca="1" si="6"/>
        <v>0.45715695326175776</v>
      </c>
      <c r="V34" s="1">
        <f t="shared" ca="1" si="3"/>
        <v>0.42014399574227984</v>
      </c>
      <c r="X34" s="5">
        <f t="shared" ca="1" si="4"/>
        <v>5.8555149025679119E-2</v>
      </c>
      <c r="Y34" s="5">
        <f t="shared" ca="1" si="5"/>
        <v>2.6790585477749557E-2</v>
      </c>
    </row>
    <row r="35" spans="1:25" x14ac:dyDescent="0.25">
      <c r="A35">
        <v>18</v>
      </c>
      <c r="B35">
        <v>1755257491.2709999</v>
      </c>
      <c r="C35" s="1">
        <v>2.17946394796131E-5</v>
      </c>
      <c r="D35" s="1">
        <v>5.78606321514352E-2</v>
      </c>
      <c r="E35" s="1">
        <v>0.98817999939698198</v>
      </c>
      <c r="F35" s="1">
        <v>0.90852438339728903</v>
      </c>
      <c r="G35" s="1">
        <v>2.1633098996729401</v>
      </c>
      <c r="H35" s="1">
        <v>2.6746344645389299E-2</v>
      </c>
      <c r="I35" s="1">
        <v>0.45679077211562602</v>
      </c>
      <c r="J35" s="1">
        <v>0.419969595449382</v>
      </c>
      <c r="L35" s="5">
        <f t="shared" si="0"/>
        <v>5.785556864914617E-2</v>
      </c>
      <c r="M35" s="5">
        <f t="shared" si="1"/>
        <v>2.6744004018052644E-2</v>
      </c>
      <c r="O35" s="1">
        <f ca="1">C35-Summary!B$5</f>
        <v>2.794459902687865E-5</v>
      </c>
      <c r="P35" s="1">
        <f ca="1">D35-Summary!C$5</f>
        <v>5.7866626312644984E-2</v>
      </c>
      <c r="Q35" s="1">
        <f ca="1">E35-Summary!D$5</f>
        <v>0.98813284760893239</v>
      </c>
      <c r="R35" s="1">
        <f ca="1">F35-Summary!E$5</f>
        <v>0.90848204439703939</v>
      </c>
      <c r="S35" s="1">
        <f ca="1">G35-Summary!F$5</f>
        <v>2.1632009885627039</v>
      </c>
      <c r="T35" s="1">
        <f t="shared" ca="1" si="2"/>
        <v>2.6750462217148541E-2</v>
      </c>
      <c r="U35" s="1">
        <f t="shared" ca="1" si="6"/>
        <v>0.45679197302210817</v>
      </c>
      <c r="V35" s="1">
        <f t="shared" ca="1" si="3"/>
        <v>0.41997116735817613</v>
      </c>
      <c r="X35" s="5">
        <f t="shared" ca="1" si="4"/>
        <v>5.7860134003319519E-2</v>
      </c>
      <c r="Y35" s="5">
        <f t="shared" ca="1" si="5"/>
        <v>2.6747460966058238E-2</v>
      </c>
    </row>
    <row r="36" spans="1:25" x14ac:dyDescent="0.25">
      <c r="A36">
        <v>19</v>
      </c>
      <c r="B36">
        <v>1755257497.273</v>
      </c>
      <c r="C36" s="1">
        <v>-3.4330745000019498E-5</v>
      </c>
      <c r="D36" s="1">
        <v>5.76409486176186E-2</v>
      </c>
      <c r="E36" s="1">
        <v>0.987457094771649</v>
      </c>
      <c r="F36" s="1">
        <v>0.90781756895952703</v>
      </c>
      <c r="G36" s="1">
        <v>2.1610183551647801</v>
      </c>
      <c r="H36" s="1">
        <v>2.66730490649735E-2</v>
      </c>
      <c r="I36" s="1">
        <v>0.45694063283250203</v>
      </c>
      <c r="J36" s="1">
        <v>0.42008785663012299</v>
      </c>
      <c r="L36" s="5">
        <f t="shared" si="0"/>
        <v>5.7648924606671058E-2</v>
      </c>
      <c r="M36" s="5">
        <f t="shared" si="1"/>
        <v>2.6676739912408223E-2</v>
      </c>
      <c r="O36" s="1">
        <f ca="1">C36-Summary!B$5</f>
        <v>-2.8180785452753949E-5</v>
      </c>
      <c r="P36" s="1">
        <f ca="1">D36-Summary!C$5</f>
        <v>5.7646942778828383E-2</v>
      </c>
      <c r="Q36" s="1">
        <f ca="1">E36-Summary!D$5</f>
        <v>0.98740994298359941</v>
      </c>
      <c r="R36" s="1">
        <f ca="1">F36-Summary!E$5</f>
        <v>0.9077752299592774</v>
      </c>
      <c r="S36" s="1">
        <f ca="1">G36-Summary!F$5</f>
        <v>2.160909444054544</v>
      </c>
      <c r="T36" s="1">
        <f t="shared" ca="1" si="2"/>
        <v>2.6677167309086602E-2</v>
      </c>
      <c r="U36" s="1">
        <f t="shared" ca="1" si="6"/>
        <v>0.45694184256555825</v>
      </c>
      <c r="V36" s="1">
        <f t="shared" ca="1" si="3"/>
        <v>0.42008943616628669</v>
      </c>
      <c r="X36" s="5">
        <f t="shared" ca="1" si="4"/>
        <v>5.7653489960844406E-2</v>
      </c>
      <c r="Y36" s="5">
        <f t="shared" ca="1" si="5"/>
        <v>2.6680197136196682E-2</v>
      </c>
    </row>
    <row r="37" spans="1:25" x14ac:dyDescent="0.25">
      <c r="A37">
        <v>20</v>
      </c>
      <c r="B37">
        <v>1755257503.273</v>
      </c>
      <c r="C37" s="1">
        <v>-2.7189289391410802E-4</v>
      </c>
      <c r="D37" s="1">
        <v>5.6934045607152803E-2</v>
      </c>
      <c r="E37" s="1">
        <v>0.979225975995898</v>
      </c>
      <c r="F37" s="1">
        <v>0.90058957830401098</v>
      </c>
      <c r="G37" s="1">
        <v>2.14354517037828</v>
      </c>
      <c r="H37" s="1">
        <v>2.65606931889871E-2</v>
      </c>
      <c r="I37" s="1">
        <v>0.45682544484149401</v>
      </c>
      <c r="J37" s="1">
        <v>0.42014023812014001</v>
      </c>
      <c r="L37" s="5">
        <f t="shared" si="0"/>
        <v>5.699721390557741E-2</v>
      </c>
      <c r="M37" s="5">
        <f t="shared" si="1"/>
        <v>2.6590162266335114E-2</v>
      </c>
      <c r="O37" s="1">
        <f ca="1">C37-Summary!B$5</f>
        <v>-2.6574293436684249E-4</v>
      </c>
      <c r="P37" s="1">
        <f ca="1">D37-Summary!C$5</f>
        <v>5.6940039768362587E-2</v>
      </c>
      <c r="Q37" s="1">
        <f ca="1">E37-Summary!D$5</f>
        <v>0.97917882420784841</v>
      </c>
      <c r="R37" s="1">
        <f ca="1">F37-Summary!E$5</f>
        <v>0.90054723930376135</v>
      </c>
      <c r="S37" s="1">
        <f ca="1">G37-Summary!F$5</f>
        <v>2.1434362592680438</v>
      </c>
      <c r="T37" s="1">
        <f t="shared" ca="1" si="2"/>
        <v>2.6564839295854258E-2</v>
      </c>
      <c r="U37" s="1">
        <f t="shared" ca="1" si="6"/>
        <v>0.45682665858336535</v>
      </c>
      <c r="V37" s="1">
        <f t="shared" ca="1" si="3"/>
        <v>0.42014183319418452</v>
      </c>
      <c r="X37" s="5">
        <f ca="1">P37-1/$R$1*$N$7/$N$6*O37</f>
        <v>5.7001779259750758E-2</v>
      </c>
      <c r="Y37" s="5">
        <f ca="1">X37/S37</f>
        <v>2.6593643274102369E-2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-1.64115909601651E-5</v>
      </c>
      <c r="D40" s="1">
        <v>5.7637733356335603E-2</v>
      </c>
      <c r="E40" s="1">
        <v>0.98649576065049505</v>
      </c>
      <c r="F40" s="1">
        <v>0.90700422241438206</v>
      </c>
      <c r="G40" s="1">
        <v>2.1593602581772999</v>
      </c>
      <c r="H40" s="1">
        <v>2.6691999089646801E-2</v>
      </c>
      <c r="I40" s="1">
        <v>0.45684574588668803</v>
      </c>
      <c r="J40" s="1">
        <v>0.42003357965442101</v>
      </c>
      <c r="L40">
        <f>AVERAGE(L18:L37)</f>
        <v>5.7641546226398034E-2</v>
      </c>
      <c r="M40">
        <f t="shared" ref="M40:Y40" si="7">AVERAGE(M18:M37)</f>
        <v>2.6693761158692226E-2</v>
      </c>
      <c r="O40">
        <f t="shared" ca="1" si="7"/>
        <v>3.2520051674526791E-6</v>
      </c>
      <c r="P40">
        <f t="shared" ca="1" si="7"/>
        <v>5.7643727517545373E-2</v>
      </c>
      <c r="Q40">
        <f t="shared" ca="1" si="7"/>
        <v>0.9864486088624449</v>
      </c>
      <c r="R40">
        <f t="shared" ca="1" si="7"/>
        <v>0.90696188341413198</v>
      </c>
      <c r="S40">
        <f t="shared" ca="1" si="7"/>
        <v>2.1592513470670673</v>
      </c>
      <c r="T40">
        <f t="shared" ca="1" si="7"/>
        <v>2.669612205716344E-2</v>
      </c>
      <c r="U40">
        <f t="shared" ca="1" si="7"/>
        <v>0.45683429134643017</v>
      </c>
      <c r="V40">
        <f t="shared" ca="1" si="7"/>
        <v>0.42003515788843604</v>
      </c>
      <c r="X40">
        <f t="shared" ca="1" si="7"/>
        <v>5.7642971986093486E-2</v>
      </c>
      <c r="Y40">
        <f t="shared" ca="1" si="7"/>
        <v>2.6695783195543672E-2</v>
      </c>
    </row>
    <row r="41" spans="1:25" x14ac:dyDescent="0.25">
      <c r="A41" t="s">
        <v>38</v>
      </c>
      <c r="B41" t="s">
        <v>42</v>
      </c>
      <c r="C41" s="1">
        <v>-154.07938377513</v>
      </c>
      <c r="D41" s="1">
        <v>0.28482130316654702</v>
      </c>
      <c r="E41" s="1">
        <v>0.28065056935274002</v>
      </c>
      <c r="F41" s="1">
        <v>0.27910609552487797</v>
      </c>
      <c r="G41" s="1">
        <v>0.27823870434498799</v>
      </c>
      <c r="H41" s="1">
        <v>4.44302286664537E-2</v>
      </c>
      <c r="I41" s="1">
        <v>7.2432871057250799E-3</v>
      </c>
      <c r="J41" s="1">
        <v>5.9566559000042802E-3</v>
      </c>
      <c r="L41">
        <f>STDEV(L18:L37)/SQRT(COUNT(L18:L37))/L40</f>
        <v>2.8464173135845151E-3</v>
      </c>
      <c r="M41">
        <f t="shared" ref="M41:Y41" si="8">STDEV(M18:M37)/SQRT(COUNT(M18:M37))/M40</f>
        <v>4.1734625215723631E-4</v>
      </c>
      <c r="O41">
        <f t="shared" ca="1" si="8"/>
        <v>8.3461861785602522</v>
      </c>
      <c r="P41">
        <f t="shared" ca="1" si="8"/>
        <v>2.847916856369306E-3</v>
      </c>
      <c r="Q41">
        <f t="shared" ca="1" si="8"/>
        <v>2.8066398432036945E-3</v>
      </c>
      <c r="R41">
        <f t="shared" ca="1" si="8"/>
        <v>2.7911912481890437E-3</v>
      </c>
      <c r="S41">
        <f t="shared" ca="1" si="8"/>
        <v>2.782527385083691E-3</v>
      </c>
      <c r="T41">
        <f t="shared" ca="1" si="8"/>
        <v>4.4422859715820566E-4</v>
      </c>
      <c r="U41">
        <f t="shared" ca="1" si="8"/>
        <v>7.0544876119049265E-5</v>
      </c>
      <c r="V41">
        <f t="shared" ca="1" si="8"/>
        <v>5.956782473671035E-5</v>
      </c>
      <c r="X41">
        <f t="shared" ca="1" si="8"/>
        <v>2.8353158721529602E-3</v>
      </c>
      <c r="Y41">
        <f t="shared" ca="1" si="8"/>
        <v>4.1297193416355883E-4</v>
      </c>
    </row>
    <row r="42" spans="1:25" x14ac:dyDescent="0.25">
      <c r="A42" t="s">
        <v>38</v>
      </c>
      <c r="B42" t="s">
        <v>41</v>
      </c>
      <c r="C42" s="1">
        <v>2.5286878219117401E-5</v>
      </c>
      <c r="D42" s="1">
        <v>1.6416454326117401E-4</v>
      </c>
      <c r="E42" s="1">
        <v>2.7686059689062598E-3</v>
      </c>
      <c r="F42" s="1">
        <v>2.5315040714265599E-3</v>
      </c>
      <c r="G42" s="1">
        <v>6.0081760044931303E-3</v>
      </c>
      <c r="H42" s="1">
        <v>1.1859316231177799E-5</v>
      </c>
      <c r="I42" s="1">
        <v>3.3090649004864102E-5</v>
      </c>
      <c r="J42" s="1">
        <v>2.5019955004484299E-5</v>
      </c>
    </row>
    <row r="43" spans="1:25" x14ac:dyDescent="0.25">
      <c r="A43" t="s">
        <v>38</v>
      </c>
      <c r="B43" t="s">
        <v>40</v>
      </c>
      <c r="C43" s="1">
        <v>-689.06395210493702</v>
      </c>
      <c r="D43" s="1">
        <v>1.27375959064095</v>
      </c>
      <c r="E43" s="1">
        <v>1.2551075019934901</v>
      </c>
      <c r="F43" s="1">
        <v>1.24820040505635</v>
      </c>
      <c r="G43" s="1">
        <v>1.2443213137737199</v>
      </c>
      <c r="H43" s="1">
        <v>0.1986980231081</v>
      </c>
      <c r="I43" s="1">
        <v>3.2392964697897902E-2</v>
      </c>
      <c r="J43" s="1">
        <v>2.6638975021969501E-2</v>
      </c>
    </row>
    <row r="44" spans="1:25" x14ac:dyDescent="0.25">
      <c r="A44" t="s">
        <v>38</v>
      </c>
      <c r="B44" t="s">
        <v>39</v>
      </c>
      <c r="C44" s="1">
        <v>1.13086357273411E-4</v>
      </c>
      <c r="D44" s="1">
        <v>7.3416615645438403E-4</v>
      </c>
      <c r="E44" s="1">
        <v>1.2381582298772099E-2</v>
      </c>
      <c r="F44" s="1">
        <v>1.1321230378054501E-2</v>
      </c>
      <c r="G44" s="1">
        <v>2.6869379933659399E-2</v>
      </c>
      <c r="H44" s="1">
        <v>5.30364745191604E-5</v>
      </c>
      <c r="I44" s="1">
        <v>1.4798588118892299E-4</v>
      </c>
      <c r="J44" s="1">
        <v>1.11892640368025E-4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B6D5C-C56E-4F7A-955F-7EF5912BC95C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0.99018960660657207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1.0197116550133822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1.0097117846796275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1.0044798105062036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1755261298.2709999</v>
      </c>
      <c r="C18" s="1">
        <v>2.1292840274240001E-4</v>
      </c>
      <c r="D18" s="1">
        <v>6.1067366835780498E-2</v>
      </c>
      <c r="E18" s="1">
        <v>1.0472465043363099</v>
      </c>
      <c r="F18" s="1">
        <v>0.962570686575413</v>
      </c>
      <c r="G18" s="1">
        <v>2.2927216334885498</v>
      </c>
      <c r="H18" s="1">
        <v>2.6635316709975699E-2</v>
      </c>
      <c r="I18" s="1">
        <v>0.45677001910731002</v>
      </c>
      <c r="J18" s="1">
        <v>0.41983757317751003</v>
      </c>
      <c r="L18" s="5">
        <f>D18-1/$R$1*$N$7/$N$6*C18</f>
        <v>6.1017892250040645E-2</v>
      </c>
      <c r="M18" s="5">
        <f>L18/G18</f>
        <v>2.6613737733698309E-2</v>
      </c>
      <c r="O18" s="1">
        <f ca="1">C18-Summary!B$5</f>
        <v>2.1907836228966554E-4</v>
      </c>
      <c r="P18" s="1">
        <f ca="1">D18-Summary!C$5</f>
        <v>6.1073360996990282E-2</v>
      </c>
      <c r="Q18" s="1">
        <f ca="1">E18-Summary!D$5</f>
        <v>1.0471993525482604</v>
      </c>
      <c r="R18" s="1">
        <f ca="1">F18-Summary!E$5</f>
        <v>0.96252834757516337</v>
      </c>
      <c r="S18" s="1">
        <f ca="1">G18-Summary!F$5</f>
        <v>2.2926127223783137</v>
      </c>
      <c r="T18" s="1">
        <f ca="1">P18/S18</f>
        <v>2.663919658163369E-2</v>
      </c>
      <c r="U18" s="1">
        <f ca="1">Q18/S18</f>
        <v>0.45677115124002071</v>
      </c>
      <c r="V18" s="1">
        <f ca="1">R18/S18</f>
        <v>0.41983905008459277</v>
      </c>
      <c r="X18" s="5">
        <f ca="1">P18-1/$R$1*$N$7/$N$6*O18</f>
        <v>6.1022457448758817E-2</v>
      </c>
      <c r="Y18" s="5">
        <f ca="1">X18/S18</f>
        <v>2.661699329028204E-2</v>
      </c>
    </row>
    <row r="19" spans="1:25" x14ac:dyDescent="0.25">
      <c r="A19">
        <v>2</v>
      </c>
      <c r="B19">
        <v>1755261305.2739999</v>
      </c>
      <c r="C19" s="1">
        <v>2.0825028867241699E-4</v>
      </c>
      <c r="D19" s="1">
        <v>6.1401349196056797E-2</v>
      </c>
      <c r="E19" s="1">
        <v>1.0495501826533</v>
      </c>
      <c r="F19" s="1">
        <v>0.96501998969793901</v>
      </c>
      <c r="G19" s="1">
        <v>2.2974689980303298</v>
      </c>
      <c r="H19" s="1">
        <v>2.67256486371296E-2</v>
      </c>
      <c r="I19" s="1">
        <v>0.45682887714833398</v>
      </c>
      <c r="J19" s="1">
        <v>0.42003613129285799</v>
      </c>
      <c r="L19" s="5">
        <f t="shared" ref="L19:L37" si="0">D19-1/$R$1*$N$7/$N$6*C19</f>
        <v>6.1352961584871184E-2</v>
      </c>
      <c r="M19" s="5">
        <f t="shared" ref="M19:M37" si="1">L19/G19</f>
        <v>2.6704587368739433E-2</v>
      </c>
      <c r="O19" s="1">
        <f ca="1">C19-Summary!B$5</f>
        <v>2.1440024821968255E-4</v>
      </c>
      <c r="P19" s="1">
        <f ca="1">D19-Summary!C$5</f>
        <v>6.1407343357266581E-2</v>
      </c>
      <c r="Q19" s="1">
        <f ca="1">E19-Summary!D$5</f>
        <v>1.0495030308652504</v>
      </c>
      <c r="R19" s="1">
        <f ca="1">F19-Summary!E$5</f>
        <v>0.96497765069768937</v>
      </c>
      <c r="S19" s="1">
        <f ca="1">G19-Summary!F$5</f>
        <v>2.2973600869200936</v>
      </c>
      <c r="T19" s="1">
        <f t="shared" ref="T19:T37" ca="1" si="2">P19/S19</f>
        <v>2.6729524773624416E-2</v>
      </c>
      <c r="U19" s="1">
        <f t="shared" ref="U19:U37" ca="1" si="3">Q19/S19</f>
        <v>0.4568300097318414</v>
      </c>
      <c r="V19" s="1">
        <f t="shared" ref="V19:V37" ca="1" si="4">R19/S19</f>
        <v>0.42003761456105293</v>
      </c>
      <c r="X19" s="5">
        <f t="shared" ref="X19:X36" ca="1" si="5">P19-1/$R$1*$N$7/$N$6*O19</f>
        <v>6.1357526783589356E-2</v>
      </c>
      <c r="Y19" s="5">
        <f t="shared" ref="Y19:Y36" ca="1" si="6">X19/S19</f>
        <v>2.6707840504814812E-2</v>
      </c>
    </row>
    <row r="20" spans="1:25" x14ac:dyDescent="0.25">
      <c r="A20">
        <v>3</v>
      </c>
      <c r="B20">
        <v>1755261311.273</v>
      </c>
      <c r="C20" s="1">
        <v>-3.9658067809680999E-5</v>
      </c>
      <c r="D20" s="1">
        <v>6.0816952271917003E-2</v>
      </c>
      <c r="E20" s="1">
        <v>1.0393341923202699</v>
      </c>
      <c r="F20" s="1">
        <v>0.95500061877583797</v>
      </c>
      <c r="G20" s="1">
        <v>2.2747950454063499</v>
      </c>
      <c r="H20" s="1">
        <v>2.67351348398303E-2</v>
      </c>
      <c r="I20" s="1">
        <v>0.45689135573733303</v>
      </c>
      <c r="J20" s="1">
        <v>0.41981831317257901</v>
      </c>
      <c r="L20" s="5">
        <f t="shared" si="0"/>
        <v>6.0826166949014361E-2</v>
      </c>
      <c r="M20" s="5">
        <f t="shared" si="1"/>
        <v>2.6739185612279587E-2</v>
      </c>
      <c r="O20" s="1">
        <f ca="1">C20-Summary!B$5</f>
        <v>-3.3508108262415449E-5</v>
      </c>
      <c r="P20" s="1">
        <f ca="1">D20-Summary!C$5</f>
        <v>6.0822946433126787E-2</v>
      </c>
      <c r="Q20" s="1">
        <f ca="1">E20-Summary!D$5</f>
        <v>1.0392870405322203</v>
      </c>
      <c r="R20" s="1">
        <f ca="1">F20-Summary!E$5</f>
        <v>0.95495827977558834</v>
      </c>
      <c r="S20" s="1">
        <f ca="1">G20-Summary!F$5</f>
        <v>2.2746861342961138</v>
      </c>
      <c r="T20" s="1">
        <f t="shared" ca="1" si="2"/>
        <v>2.673905006764726E-2</v>
      </c>
      <c r="U20" s="1">
        <f t="shared" ca="1" si="3"/>
        <v>0.45689250260182407</v>
      </c>
      <c r="V20" s="1">
        <f t="shared" ca="1" si="4"/>
        <v>0.41981980079686632</v>
      </c>
      <c r="X20" s="5">
        <f t="shared" ca="1" si="5"/>
        <v>6.0830732147732533E-2</v>
      </c>
      <c r="Y20" s="5">
        <f t="shared" ca="1" si="6"/>
        <v>2.6742472831996312E-2</v>
      </c>
    </row>
    <row r="21" spans="1:25" x14ac:dyDescent="0.25">
      <c r="A21">
        <v>4</v>
      </c>
      <c r="B21">
        <v>1755261317.273</v>
      </c>
      <c r="C21" s="1">
        <v>1.3621012869007501E-4</v>
      </c>
      <c r="D21" s="1">
        <v>6.0235171919893603E-2</v>
      </c>
      <c r="E21" s="1">
        <v>1.02801235708526</v>
      </c>
      <c r="F21" s="1">
        <v>0.94533728520008398</v>
      </c>
      <c r="G21" s="1">
        <v>2.2507603368892002</v>
      </c>
      <c r="H21" s="1">
        <v>2.6762143855416001E-2</v>
      </c>
      <c r="I21" s="1">
        <v>0.45674003590541601</v>
      </c>
      <c r="J21" s="1">
        <v>0.42000797228666398</v>
      </c>
      <c r="L21" s="5">
        <f t="shared" si="0"/>
        <v>6.0203523067022313E-2</v>
      </c>
      <c r="M21" s="5">
        <f t="shared" si="1"/>
        <v>2.6748082450319986E-2</v>
      </c>
      <c r="O21" s="1">
        <f ca="1">C21-Summary!B$5</f>
        <v>1.4236008823734057E-4</v>
      </c>
      <c r="P21" s="1">
        <f ca="1">D21-Summary!C$5</f>
        <v>6.0241166081103387E-2</v>
      </c>
      <c r="Q21" s="1">
        <f ca="1">E21-Summary!D$5</f>
        <v>1.0279652052972104</v>
      </c>
      <c r="R21" s="1">
        <f ca="1">F21-Summary!E$5</f>
        <v>0.94529494619983434</v>
      </c>
      <c r="S21" s="1">
        <f ca="1">G21-Summary!F$5</f>
        <v>2.250651425778964</v>
      </c>
      <c r="T21" s="1">
        <f t="shared" ca="1" si="2"/>
        <v>2.6766102200945469E-2</v>
      </c>
      <c r="U21" s="1">
        <f t="shared" ca="1" si="3"/>
        <v>0.45674118769476946</v>
      </c>
      <c r="V21" s="1">
        <f t="shared" ca="1" si="4"/>
        <v>0.42000948497507207</v>
      </c>
      <c r="X21" s="5">
        <f t="shared" ca="1" si="5"/>
        <v>6.0208088265740485E-2</v>
      </c>
      <c r="Y21" s="5">
        <f t="shared" ca="1" si="6"/>
        <v>2.6751405204785146E-2</v>
      </c>
    </row>
    <row r="22" spans="1:25" x14ac:dyDescent="0.25">
      <c r="A22">
        <v>5</v>
      </c>
      <c r="B22">
        <v>1755261323.2739999</v>
      </c>
      <c r="C22" s="1">
        <v>-1.23839210565734E-4</v>
      </c>
      <c r="D22" s="1">
        <v>6.08534072488323E-2</v>
      </c>
      <c r="E22" s="1">
        <v>1.0391688738195399</v>
      </c>
      <c r="F22" s="1">
        <v>0.95596756811944394</v>
      </c>
      <c r="G22" s="1">
        <v>2.2744822083974499</v>
      </c>
      <c r="H22" s="1">
        <v>2.6754839859445701E-2</v>
      </c>
      <c r="I22" s="1">
        <v>0.45688151350795603</v>
      </c>
      <c r="J22" s="1">
        <v>0.420301185293947</v>
      </c>
      <c r="L22" s="5">
        <f t="shared" si="0"/>
        <v>6.088218167987193E-2</v>
      </c>
      <c r="M22" s="5">
        <f t="shared" si="1"/>
        <v>2.6767490840373807E-2</v>
      </c>
      <c r="O22" s="1">
        <f ca="1">C22-Summary!B$5</f>
        <v>-1.1768925101846845E-4</v>
      </c>
      <c r="P22" s="1">
        <f ca="1">D22-Summary!C$5</f>
        <v>6.0859401410042084E-2</v>
      </c>
      <c r="Q22" s="1">
        <f ca="1">E22-Summary!D$5</f>
        <v>1.0391217220314903</v>
      </c>
      <c r="R22" s="1">
        <f ca="1">F22-Summary!E$5</f>
        <v>0.95592522911919431</v>
      </c>
      <c r="S22" s="1">
        <f ca="1">G22-Summary!F$5</f>
        <v>2.2743732972872137</v>
      </c>
      <c r="T22" s="1">
        <f t="shared" ca="1" si="2"/>
        <v>2.6758756569395567E-2</v>
      </c>
      <c r="U22" s="1">
        <f t="shared" ca="1" si="3"/>
        <v>0.45688266005888978</v>
      </c>
      <c r="V22" s="1">
        <f t="shared" ca="1" si="4"/>
        <v>0.42030269624576833</v>
      </c>
      <c r="X22" s="5">
        <f t="shared" ca="1" si="5"/>
        <v>6.0886746878590102E-2</v>
      </c>
      <c r="Y22" s="5">
        <f t="shared" ca="1" si="6"/>
        <v>2.6770779867673219E-2</v>
      </c>
    </row>
    <row r="23" spans="1:25" x14ac:dyDescent="0.25">
      <c r="A23">
        <v>6</v>
      </c>
      <c r="B23">
        <v>1755261330.2739999</v>
      </c>
      <c r="C23" s="1">
        <v>1.4997681360823101E-6</v>
      </c>
      <c r="D23" s="1">
        <v>6.0312444913851099E-2</v>
      </c>
      <c r="E23" s="1">
        <v>1.0371140429857499</v>
      </c>
      <c r="F23" s="1">
        <v>0.95265695062132105</v>
      </c>
      <c r="G23" s="1">
        <v>2.2692557204321</v>
      </c>
      <c r="H23" s="1">
        <v>2.65780733175222E-2</v>
      </c>
      <c r="I23" s="1">
        <v>0.45702828184928901</v>
      </c>
      <c r="J23" s="1">
        <v>0.41981031139140101</v>
      </c>
      <c r="L23" s="5">
        <f t="shared" si="0"/>
        <v>6.0312096437995913E-2</v>
      </c>
      <c r="M23" s="5">
        <f t="shared" si="1"/>
        <v>2.6577919753579642E-2</v>
      </c>
      <c r="O23" s="1">
        <f ca="1">C23-Summary!B$5</f>
        <v>7.6497276833478599E-6</v>
      </c>
      <c r="P23" s="1">
        <f ca="1">D23-Summary!C$5</f>
        <v>6.0318439075060883E-2</v>
      </c>
      <c r="Q23" s="1">
        <f ca="1">E23-Summary!D$5</f>
        <v>1.0370668911977003</v>
      </c>
      <c r="R23" s="1">
        <f ca="1">F23-Summary!E$5</f>
        <v>0.95261461162107142</v>
      </c>
      <c r="S23" s="1">
        <f ca="1">G23-Summary!F$5</f>
        <v>2.2691468093218639</v>
      </c>
      <c r="T23" s="1">
        <f t="shared" ca="1" si="2"/>
        <v>2.6581990564588938E-2</v>
      </c>
      <c r="U23" s="1">
        <f t="shared" ca="1" si="3"/>
        <v>0.45702943808542229</v>
      </c>
      <c r="V23" s="1">
        <f t="shared" ca="1" si="4"/>
        <v>0.41981180226314269</v>
      </c>
      <c r="X23" s="5">
        <f t="shared" ca="1" si="5"/>
        <v>6.0316661636714085E-2</v>
      </c>
      <c r="Y23" s="5">
        <f t="shared" ca="1" si="6"/>
        <v>2.658120725769161E-2</v>
      </c>
    </row>
    <row r="24" spans="1:25" x14ac:dyDescent="0.25">
      <c r="A24">
        <v>7</v>
      </c>
      <c r="B24">
        <v>1755261336.2709999</v>
      </c>
      <c r="C24" s="1">
        <v>1.12821595787077E-4</v>
      </c>
      <c r="D24" s="1">
        <v>6.0527874501792603E-2</v>
      </c>
      <c r="E24" s="1">
        <v>1.03313256584546</v>
      </c>
      <c r="F24" s="1">
        <v>0.94959239648440996</v>
      </c>
      <c r="G24" s="1">
        <v>2.2620914404463801</v>
      </c>
      <c r="H24" s="1">
        <v>2.6757483547989801E-2</v>
      </c>
      <c r="I24" s="1">
        <v>0.45671565144227699</v>
      </c>
      <c r="J24" s="1">
        <v>0.41978515081469198</v>
      </c>
      <c r="L24" s="5">
        <f t="shared" si="0"/>
        <v>6.0501660048285298E-2</v>
      </c>
      <c r="M24" s="5">
        <f t="shared" si="1"/>
        <v>2.6745894956548028E-2</v>
      </c>
      <c r="O24" s="1">
        <f ca="1">C24-Summary!B$5</f>
        <v>1.1897155533434255E-4</v>
      </c>
      <c r="P24" s="1">
        <f ca="1">D24-Summary!C$5</f>
        <v>6.0533868663002387E-2</v>
      </c>
      <c r="Q24" s="1">
        <f ca="1">E24-Summary!D$5</f>
        <v>1.0330854140574104</v>
      </c>
      <c r="R24" s="1">
        <f ca="1">F24-Summary!E$5</f>
        <v>0.94955005748416033</v>
      </c>
      <c r="S24" s="1">
        <f ca="1">G24-Summary!F$5</f>
        <v>2.261982529336144</v>
      </c>
      <c r="T24" s="1">
        <f t="shared" ca="1" si="2"/>
        <v>2.6761421840321691E-2</v>
      </c>
      <c r="U24" s="1">
        <f t="shared" ca="1" si="3"/>
        <v>0.4567167962878142</v>
      </c>
      <c r="V24" s="1">
        <f t="shared" ca="1" si="4"/>
        <v>0.41978664519696279</v>
      </c>
      <c r="X24" s="5">
        <f t="shared" ca="1" si="5"/>
        <v>6.050622524700347E-2</v>
      </c>
      <c r="Y24" s="5">
        <f t="shared" ca="1" si="6"/>
        <v>2.6749200960787742E-2</v>
      </c>
    </row>
    <row r="25" spans="1:25" x14ac:dyDescent="0.25">
      <c r="A25">
        <v>8</v>
      </c>
      <c r="B25">
        <v>1755261342.27</v>
      </c>
      <c r="C25" s="1">
        <v>2.4351934244989298E-6</v>
      </c>
      <c r="D25" s="1">
        <v>6.0468940780553301E-2</v>
      </c>
      <c r="E25" s="1">
        <v>1.0374181800575299</v>
      </c>
      <c r="F25" s="1">
        <v>0.95436144465922401</v>
      </c>
      <c r="G25" s="1">
        <v>2.2712454405125899</v>
      </c>
      <c r="H25" s="1">
        <v>2.6623692755506901E-2</v>
      </c>
      <c r="I25" s="1">
        <v>0.456761810746181</v>
      </c>
      <c r="J25" s="1">
        <v>0.420193004083185</v>
      </c>
      <c r="L25" s="5">
        <f t="shared" si="0"/>
        <v>6.0468374955682962E-2</v>
      </c>
      <c r="M25" s="5">
        <f t="shared" si="1"/>
        <v>2.6623443630132748E-2</v>
      </c>
      <c r="O25" s="1">
        <f ca="1">C25-Summary!B$5</f>
        <v>8.5851529717644787E-6</v>
      </c>
      <c r="P25" s="1">
        <f ca="1">D25-Summary!C$5</f>
        <v>6.0474934941763085E-2</v>
      </c>
      <c r="Q25" s="1">
        <f ca="1">E25-Summary!D$5</f>
        <v>1.0373710282694804</v>
      </c>
      <c r="R25" s="1">
        <f ca="1">F25-Summary!E$5</f>
        <v>0.95431910565897438</v>
      </c>
      <c r="S25" s="1">
        <f ca="1">G25-Summary!F$5</f>
        <v>2.2711365294023538</v>
      </c>
      <c r="T25" s="1">
        <f t="shared" ca="1" si="2"/>
        <v>2.6627608758367765E-2</v>
      </c>
      <c r="U25" s="1">
        <f t="shared" ca="1" si="3"/>
        <v>0.45676295319086918</v>
      </c>
      <c r="V25" s="1">
        <f t="shared" ca="1" si="4"/>
        <v>0.42019451200060703</v>
      </c>
      <c r="X25" s="5">
        <f t="shared" ca="1" si="5"/>
        <v>6.0472940154401134E-2</v>
      </c>
      <c r="Y25" s="5">
        <f t="shared" ca="1" si="6"/>
        <v>2.662673043716773E-2</v>
      </c>
    </row>
    <row r="26" spans="1:25" x14ac:dyDescent="0.25">
      <c r="A26">
        <v>9</v>
      </c>
      <c r="B26">
        <v>1755261348.273</v>
      </c>
      <c r="C26" s="1">
        <v>2.4885666039471202E-5</v>
      </c>
      <c r="D26" s="1">
        <v>6.0073883536990801E-2</v>
      </c>
      <c r="E26" s="1">
        <v>1.02802531243031</v>
      </c>
      <c r="F26" s="1">
        <v>0.94539430956840698</v>
      </c>
      <c r="G26" s="1">
        <v>2.2503415828356998</v>
      </c>
      <c r="H26" s="1">
        <v>2.6695451035167E-2</v>
      </c>
      <c r="I26" s="1">
        <v>0.45683078527788401</v>
      </c>
      <c r="J26" s="1">
        <v>0.420111469645019</v>
      </c>
      <c r="L26" s="5">
        <f t="shared" si="0"/>
        <v>6.0068101274022095E-2</v>
      </c>
      <c r="M26" s="5">
        <f t="shared" si="1"/>
        <v>2.6692881530602609E-2</v>
      </c>
      <c r="O26" s="1">
        <f ca="1">C26-Summary!B$5</f>
        <v>3.1035625586736754E-5</v>
      </c>
      <c r="P26" s="1">
        <f ca="1">D26-Summary!C$5</f>
        <v>6.0079877698200584E-2</v>
      </c>
      <c r="Q26" s="1">
        <f ca="1">E26-Summary!D$5</f>
        <v>1.0279781606422604</v>
      </c>
      <c r="R26" s="1">
        <f ca="1">F26-Summary!E$5</f>
        <v>0.94535197056815734</v>
      </c>
      <c r="S26" s="1">
        <f ca="1">G26-Summary!F$5</f>
        <v>2.2502326717254637</v>
      </c>
      <c r="T26" s="1">
        <f t="shared" ca="1" si="2"/>
        <v>2.6699406889391455E-2</v>
      </c>
      <c r="U26" s="1">
        <f t="shared" ca="1" si="3"/>
        <v>0.45683194167384189</v>
      </c>
      <c r="V26" s="1">
        <f t="shared" ca="1" si="4"/>
        <v>0.42011298762419425</v>
      </c>
      <c r="X26" s="5">
        <f t="shared" ca="1" si="5"/>
        <v>6.0072666472740267E-2</v>
      </c>
      <c r="Y26" s="5">
        <f t="shared" ca="1" si="6"/>
        <v>2.669620223169053E-2</v>
      </c>
    </row>
    <row r="27" spans="1:25" x14ac:dyDescent="0.25">
      <c r="A27">
        <v>10</v>
      </c>
      <c r="B27">
        <v>1755261354.2720001</v>
      </c>
      <c r="C27" s="1">
        <v>-2.6225482889127399E-4</v>
      </c>
      <c r="D27" s="1">
        <v>6.03646075168702E-2</v>
      </c>
      <c r="E27" s="1">
        <v>1.0332235619761601</v>
      </c>
      <c r="F27" s="1">
        <v>0.94994812951886898</v>
      </c>
      <c r="G27" s="1">
        <v>2.2618786467683099</v>
      </c>
      <c r="H27" s="1">
        <v>2.6687818819597899E-2</v>
      </c>
      <c r="I27" s="1">
        <v>0.45679884880313498</v>
      </c>
      <c r="J27" s="1">
        <v>0.41998191674699897</v>
      </c>
      <c r="L27" s="5">
        <f t="shared" si="0"/>
        <v>6.0425543253251827E-2</v>
      </c>
      <c r="M27" s="5">
        <f t="shared" si="1"/>
        <v>2.6714759140409966E-2</v>
      </c>
      <c r="O27" s="1">
        <f ca="1">C27-Summary!B$5</f>
        <v>-2.5610486934400846E-4</v>
      </c>
      <c r="P27" s="1">
        <f ca="1">D27-Summary!C$5</f>
        <v>6.0370601678079984E-2</v>
      </c>
      <c r="Q27" s="1">
        <f ca="1">E27-Summary!D$5</f>
        <v>1.0331764101881105</v>
      </c>
      <c r="R27" s="1">
        <f ca="1">F27-Summary!E$5</f>
        <v>0.94990579051861934</v>
      </c>
      <c r="S27" s="1">
        <f ca="1">G27-Summary!F$5</f>
        <v>2.2617697356580737</v>
      </c>
      <c r="T27" s="1">
        <f t="shared" ca="1" si="2"/>
        <v>2.6691754127886429E-2</v>
      </c>
      <c r="U27" s="1">
        <f t="shared" ca="1" si="3"/>
        <v>0.45679999776259383</v>
      </c>
      <c r="V27" s="1">
        <f t="shared" ca="1" si="4"/>
        <v>0.4199834207447467</v>
      </c>
      <c r="X27" s="5">
        <f t="shared" ca="1" si="5"/>
        <v>6.0430108451969999E-2</v>
      </c>
      <c r="Y27" s="5">
        <f t="shared" ca="1" si="6"/>
        <v>2.6718063956403387E-2</v>
      </c>
    </row>
    <row r="28" spans="1:25" x14ac:dyDescent="0.25">
      <c r="A28">
        <v>11</v>
      </c>
      <c r="B28">
        <v>1755261360.2690001</v>
      </c>
      <c r="C28" s="1">
        <v>1.05337382181083E-4</v>
      </c>
      <c r="D28" s="1">
        <v>5.9932897963252602E-2</v>
      </c>
      <c r="E28" s="1">
        <v>1.0251339782072899</v>
      </c>
      <c r="F28" s="1">
        <v>0.94264576389315702</v>
      </c>
      <c r="G28" s="1">
        <v>2.2440681462634902</v>
      </c>
      <c r="H28" s="1">
        <v>2.67072539945119E-2</v>
      </c>
      <c r="I28" s="1">
        <v>0.45681945083272202</v>
      </c>
      <c r="J28" s="1">
        <v>0.42006111332346002</v>
      </c>
      <c r="L28" s="5">
        <f t="shared" si="0"/>
        <v>5.9908422490374355E-2</v>
      </c>
      <c r="M28" s="5">
        <f t="shared" si="1"/>
        <v>2.6696347252255025E-2</v>
      </c>
      <c r="O28" s="1">
        <f ca="1">C28-Summary!B$5</f>
        <v>1.1148734172834855E-4</v>
      </c>
      <c r="P28" s="1">
        <f ca="1">D28-Summary!C$5</f>
        <v>5.9938892124462385E-2</v>
      </c>
      <c r="Q28" s="1">
        <f ca="1">E28-Summary!D$5</f>
        <v>1.0250868264192403</v>
      </c>
      <c r="R28" s="1">
        <f ca="1">F28-Summary!E$5</f>
        <v>0.94260342489290738</v>
      </c>
      <c r="S28" s="1">
        <f ca="1">G28-Summary!F$5</f>
        <v>2.243959235153254</v>
      </c>
      <c r="T28" s="1">
        <f t="shared" ca="1" si="2"/>
        <v>2.6711221480977029E-2</v>
      </c>
      <c r="U28" s="1">
        <f t="shared" ca="1" si="3"/>
        <v>0.45682060991149454</v>
      </c>
      <c r="V28" s="1">
        <f t="shared" ca="1" si="4"/>
        <v>0.42006263310239284</v>
      </c>
      <c r="X28" s="5">
        <f t="shared" ca="1" si="5"/>
        <v>5.9912987689092527E-2</v>
      </c>
      <c r="Y28" s="5">
        <f t="shared" ca="1" si="6"/>
        <v>2.6699677405236238E-2</v>
      </c>
    </row>
    <row r="29" spans="1:25" x14ac:dyDescent="0.25">
      <c r="A29">
        <v>12</v>
      </c>
      <c r="B29">
        <v>1755261366.2739999</v>
      </c>
      <c r="C29" s="1">
        <v>1.55312404552093E-5</v>
      </c>
      <c r="D29" s="1">
        <v>6.0558791923128998E-2</v>
      </c>
      <c r="E29" s="1">
        <v>1.03401097827389</v>
      </c>
      <c r="F29" s="1">
        <v>0.950876232207717</v>
      </c>
      <c r="G29" s="1">
        <v>2.2641515712764599</v>
      </c>
      <c r="H29" s="1">
        <v>2.67467923487948E-2</v>
      </c>
      <c r="I29" s="1">
        <v>0.45668805542508101</v>
      </c>
      <c r="J29" s="1">
        <v>0.419970219428216</v>
      </c>
      <c r="L29" s="5">
        <f t="shared" si="0"/>
        <v>6.0555183190439274E-2</v>
      </c>
      <c r="M29" s="5">
        <f t="shared" si="1"/>
        <v>2.6745198492298863E-2</v>
      </c>
      <c r="O29" s="1">
        <f ca="1">C29-Summary!B$5</f>
        <v>2.1681200002474849E-5</v>
      </c>
      <c r="P29" s="1">
        <f ca="1">D29-Summary!C$5</f>
        <v>6.0564786084338781E-2</v>
      </c>
      <c r="Q29" s="1">
        <f ca="1">E29-Summary!D$5</f>
        <v>1.0339638264858404</v>
      </c>
      <c r="R29" s="1">
        <f ca="1">F29-Summary!E$5</f>
        <v>0.95083389320746736</v>
      </c>
      <c r="S29" s="1">
        <f ca="1">G29-Summary!F$5</f>
        <v>2.2640426601662238</v>
      </c>
      <c r="T29" s="1">
        <f t="shared" ca="1" si="2"/>
        <v>2.6750726543241093E-2</v>
      </c>
      <c r="U29" s="1">
        <f t="shared" ca="1" si="3"/>
        <v>0.45668919790138929</v>
      </c>
      <c r="V29" s="1">
        <f t="shared" ca="1" si="4"/>
        <v>0.41997172135336797</v>
      </c>
      <c r="X29" s="5">
        <f t="shared" ca="1" si="5"/>
        <v>6.0559748389157446E-2</v>
      </c>
      <c r="Y29" s="5">
        <f t="shared" ca="1" si="6"/>
        <v>2.6748501454787608E-2</v>
      </c>
    </row>
    <row r="30" spans="1:25" x14ac:dyDescent="0.25">
      <c r="A30">
        <v>13</v>
      </c>
      <c r="B30">
        <v>1755261373.2709999</v>
      </c>
      <c r="C30" s="1">
        <v>4.64011809917718E-5</v>
      </c>
      <c r="D30" s="1">
        <v>6.0080643612276503E-2</v>
      </c>
      <c r="E30" s="1">
        <v>1.0253433730597099</v>
      </c>
      <c r="F30" s="1">
        <v>0.94279153760635703</v>
      </c>
      <c r="G30" s="1">
        <v>2.2447156370119199</v>
      </c>
      <c r="H30" s="1">
        <v>2.67653695736059E-2</v>
      </c>
      <c r="I30" s="1">
        <v>0.45678096421362901</v>
      </c>
      <c r="J30" s="1">
        <v>0.42000488706060002</v>
      </c>
      <c r="L30" s="5">
        <f t="shared" si="0"/>
        <v>6.0069862151570272E-2</v>
      </c>
      <c r="M30" s="5">
        <f t="shared" si="1"/>
        <v>2.676056653284288E-2</v>
      </c>
      <c r="O30" s="1">
        <f ca="1">C30-Summary!B$5</f>
        <v>5.255114053903735E-5</v>
      </c>
      <c r="P30" s="1">
        <f ca="1">D30-Summary!C$5</f>
        <v>6.0086637773486287E-2</v>
      </c>
      <c r="Q30" s="1">
        <f ca="1">E30-Summary!D$5</f>
        <v>1.0252962212716603</v>
      </c>
      <c r="R30" s="1">
        <f ca="1">F30-Summary!E$5</f>
        <v>0.9427491986061074</v>
      </c>
      <c r="S30" s="1">
        <f ca="1">G30-Summary!F$5</f>
        <v>2.2446067259016838</v>
      </c>
      <c r="T30" s="1">
        <f t="shared" ca="1" si="2"/>
        <v>2.6769338735429839E-2</v>
      </c>
      <c r="U30" s="1">
        <f t="shared" ca="1" si="3"/>
        <v>0.45678212109062771</v>
      </c>
      <c r="V30" s="1">
        <f t="shared" ca="1" si="4"/>
        <v>0.42000640367296166</v>
      </c>
      <c r="X30" s="5">
        <f t="shared" ca="1" si="5"/>
        <v>6.0074427350288444E-2</v>
      </c>
      <c r="Y30" s="5">
        <f t="shared" ca="1" si="6"/>
        <v>2.6763898841190487E-2</v>
      </c>
    </row>
    <row r="31" spans="1:25" x14ac:dyDescent="0.25">
      <c r="A31">
        <v>14</v>
      </c>
      <c r="B31">
        <v>1755261379.2709999</v>
      </c>
      <c r="C31" s="1">
        <v>-6.5848525297389907E-5</v>
      </c>
      <c r="D31" s="1">
        <v>5.9648089722073902E-2</v>
      </c>
      <c r="E31" s="1">
        <v>1.01795555522798</v>
      </c>
      <c r="F31" s="1">
        <v>0.93626610786258102</v>
      </c>
      <c r="G31" s="1">
        <v>2.2295414952350701</v>
      </c>
      <c r="H31" s="1">
        <v>2.6753523022357902E-2</v>
      </c>
      <c r="I31" s="1">
        <v>0.45657618725802501</v>
      </c>
      <c r="J31" s="1">
        <v>0.41993661470914401</v>
      </c>
      <c r="L31" s="5">
        <f t="shared" si="0"/>
        <v>5.9663389834546963E-2</v>
      </c>
      <c r="M31" s="5">
        <f t="shared" si="1"/>
        <v>2.6760385470312315E-2</v>
      </c>
      <c r="O31" s="1">
        <f ca="1">C31-Summary!B$5</f>
        <v>-5.9698565750124357E-5</v>
      </c>
      <c r="P31" s="1">
        <f ca="1">D31-Summary!C$5</f>
        <v>5.9654083883283686E-2</v>
      </c>
      <c r="Q31" s="1">
        <f ca="1">E31-Summary!D$5</f>
        <v>1.0179084034399304</v>
      </c>
      <c r="R31" s="1">
        <f ca="1">F31-Summary!E$5</f>
        <v>0.93622376886233138</v>
      </c>
      <c r="S31" s="1">
        <f ca="1">G31-Summary!F$5</f>
        <v>2.2294325841248339</v>
      </c>
      <c r="T31" s="1">
        <f t="shared" ca="1" si="2"/>
        <v>2.6757518620685702E-2</v>
      </c>
      <c r="U31" s="1">
        <f t="shared" ca="1" si="3"/>
        <v>0.45657734200539257</v>
      </c>
      <c r="V31" s="1">
        <f t="shared" ca="1" si="4"/>
        <v>0.41993813830878723</v>
      </c>
      <c r="X31" s="5">
        <f t="shared" ca="1" si="5"/>
        <v>5.9667955033265135E-2</v>
      </c>
      <c r="Y31" s="5">
        <f t="shared" ca="1" si="6"/>
        <v>2.6763740450437463E-2</v>
      </c>
    </row>
    <row r="32" spans="1:25" x14ac:dyDescent="0.25">
      <c r="A32">
        <v>15</v>
      </c>
      <c r="B32">
        <v>1755261385.2709999</v>
      </c>
      <c r="C32" s="1">
        <v>-6.0236342853226303E-5</v>
      </c>
      <c r="D32" s="1">
        <v>5.9213790690461898E-2</v>
      </c>
      <c r="E32" s="1">
        <v>1.01605680881216</v>
      </c>
      <c r="F32" s="1">
        <v>0.93400876362167795</v>
      </c>
      <c r="G32" s="1">
        <v>2.2232129351508001</v>
      </c>
      <c r="H32" s="1">
        <v>2.6634331671178901E-2</v>
      </c>
      <c r="I32" s="1">
        <v>0.45702181412651699</v>
      </c>
      <c r="J32" s="1">
        <v>0.420116646882644</v>
      </c>
      <c r="L32" s="5">
        <f t="shared" si="0"/>
        <v>5.9227786794648865E-2</v>
      </c>
      <c r="M32" s="5">
        <f t="shared" si="1"/>
        <v>2.6640627111424869E-2</v>
      </c>
      <c r="O32" s="1">
        <f ca="1">C32-Summary!B$5</f>
        <v>-5.4086383305960753E-5</v>
      </c>
      <c r="P32" s="1">
        <f ca="1">D32-Summary!C$5</f>
        <v>5.9219784851671682E-2</v>
      </c>
      <c r="Q32" s="1">
        <f ca="1">E32-Summary!D$5</f>
        <v>1.0160096570241104</v>
      </c>
      <c r="R32" s="1">
        <f ca="1">F32-Summary!E$5</f>
        <v>0.93396642462142831</v>
      </c>
      <c r="S32" s="1">
        <f ca="1">G32-Summary!F$5</f>
        <v>2.223104024040564</v>
      </c>
      <c r="T32" s="1">
        <f t="shared" ca="1" si="2"/>
        <v>2.6638332804615143E-2</v>
      </c>
      <c r="U32" s="1">
        <f t="shared" ca="1" si="3"/>
        <v>0.45702299399264268</v>
      </c>
      <c r="V32" s="1">
        <f t="shared" ca="1" si="4"/>
        <v>0.42011818363942949</v>
      </c>
      <c r="X32" s="5">
        <f t="shared" ca="1" si="5"/>
        <v>5.9232351993367037E-2</v>
      </c>
      <c r="Y32" s="5">
        <f t="shared" ca="1" si="6"/>
        <v>2.6643985775218159E-2</v>
      </c>
    </row>
    <row r="33" spans="1:25" x14ac:dyDescent="0.25">
      <c r="A33">
        <v>16</v>
      </c>
      <c r="B33">
        <v>1755261391.2709999</v>
      </c>
      <c r="C33" s="1">
        <v>-3.8722681487305098E-5</v>
      </c>
      <c r="D33" s="1">
        <v>5.9483034148418899E-2</v>
      </c>
      <c r="E33" s="1">
        <v>1.0184342087942799</v>
      </c>
      <c r="F33" s="1">
        <v>0.93599520851678697</v>
      </c>
      <c r="G33" s="1">
        <v>2.2300199800207601</v>
      </c>
      <c r="H33" s="1">
        <v>2.6673767356947601E-2</v>
      </c>
      <c r="I33" s="1">
        <v>0.45669286280780103</v>
      </c>
      <c r="J33" s="1">
        <v>0.41972503246722898</v>
      </c>
      <c r="L33" s="5">
        <f t="shared" si="0"/>
        <v>5.9492031485554979E-2</v>
      </c>
      <c r="M33" s="5">
        <f t="shared" si="1"/>
        <v>2.6677802001128771E-2</v>
      </c>
      <c r="O33" s="1">
        <f ca="1">C33-Summary!B$5</f>
        <v>-3.2572721940039548E-5</v>
      </c>
      <c r="P33" s="1">
        <f ca="1">D33-Summary!C$5</f>
        <v>5.9489028309628683E-2</v>
      </c>
      <c r="Q33" s="1">
        <f ca="1">E33-Summary!D$5</f>
        <v>1.0183870570062303</v>
      </c>
      <c r="R33" s="1">
        <f ca="1">F33-Summary!E$5</f>
        <v>0.93595286951653733</v>
      </c>
      <c r="S33" s="1">
        <f ca="1">G33-Summary!F$5</f>
        <v>2.2299110689105239</v>
      </c>
      <c r="T33" s="1">
        <f t="shared" ca="1" si="2"/>
        <v>2.6677758202569693E-2</v>
      </c>
      <c r="U33" s="1">
        <f t="shared" ca="1" si="3"/>
        <v>0.45669402300594325</v>
      </c>
      <c r="V33" s="1">
        <f t="shared" ca="1" si="4"/>
        <v>0.41972654540605486</v>
      </c>
      <c r="X33" s="5">
        <f t="shared" ca="1" si="5"/>
        <v>5.9496596684273151E-2</v>
      </c>
      <c r="Y33" s="5">
        <f t="shared" ca="1" si="6"/>
        <v>2.6681152227896528E-2</v>
      </c>
    </row>
    <row r="34" spans="1:25" x14ac:dyDescent="0.25">
      <c r="A34">
        <v>17</v>
      </c>
      <c r="B34">
        <v>1755261397.27</v>
      </c>
      <c r="C34" s="1">
        <v>5.9497810788739698E-5</v>
      </c>
      <c r="D34" s="1">
        <v>5.9669326895275598E-2</v>
      </c>
      <c r="E34" s="1">
        <v>1.0216132622585301</v>
      </c>
      <c r="F34" s="1">
        <v>0.93927204800629904</v>
      </c>
      <c r="G34" s="1">
        <v>2.2373676437252201</v>
      </c>
      <c r="H34" s="1">
        <v>2.6669433189766601E-2</v>
      </c>
      <c r="I34" s="1">
        <v>0.45661394323086701</v>
      </c>
      <c r="J34" s="1">
        <v>0.41981122353338701</v>
      </c>
      <c r="L34" s="5">
        <f t="shared" si="0"/>
        <v>5.9655502391342402E-2</v>
      </c>
      <c r="M34" s="5">
        <f t="shared" si="1"/>
        <v>2.6663254275017544E-2</v>
      </c>
      <c r="O34" s="1">
        <f ca="1">C34-Summary!B$5</f>
        <v>6.5647770336005248E-5</v>
      </c>
      <c r="P34" s="1">
        <f ca="1">D34-Summary!C$5</f>
        <v>5.9675321056485382E-2</v>
      </c>
      <c r="Q34" s="1">
        <f ca="1">E34-Summary!D$5</f>
        <v>1.0215661104704805</v>
      </c>
      <c r="R34" s="1">
        <f ca="1">F34-Summary!E$5</f>
        <v>0.93922970900604941</v>
      </c>
      <c r="S34" s="1">
        <f ca="1">G34-Summary!F$5</f>
        <v>2.237258732614984</v>
      </c>
      <c r="T34" s="1">
        <f t="shared" ca="1" si="2"/>
        <v>2.667341071755918E-2</v>
      </c>
      <c r="U34" s="1">
        <f t="shared" ca="1" si="3"/>
        <v>0.45661509577680331</v>
      </c>
      <c r="V34" s="1">
        <f t="shared" ca="1" si="4"/>
        <v>0.41981273569921251</v>
      </c>
      <c r="X34" s="5">
        <f t="shared" ca="1" si="5"/>
        <v>5.9660067590060574E-2</v>
      </c>
      <c r="Y34" s="5">
        <f t="shared" ca="1" si="6"/>
        <v>2.6666592790690714E-2</v>
      </c>
    </row>
    <row r="35" spans="1:25" x14ac:dyDescent="0.25">
      <c r="A35">
        <v>18</v>
      </c>
      <c r="B35">
        <v>1755261403.2709999</v>
      </c>
      <c r="C35" s="1">
        <v>1.27790193068139E-4</v>
      </c>
      <c r="D35" s="1">
        <v>6.0056500693405297E-2</v>
      </c>
      <c r="E35" s="1">
        <v>1.02144183464117</v>
      </c>
      <c r="F35" s="1">
        <v>0.93935099782821097</v>
      </c>
      <c r="G35" s="1">
        <v>2.2354497154870598</v>
      </c>
      <c r="H35" s="1">
        <v>2.68655117926998E-2</v>
      </c>
      <c r="I35" s="1">
        <v>0.45692901413289699</v>
      </c>
      <c r="J35" s="1">
        <v>0.42020672230757</v>
      </c>
      <c r="L35" s="5">
        <f t="shared" si="0"/>
        <v>6.0026808239123798E-2</v>
      </c>
      <c r="M35" s="5">
        <f t="shared" si="1"/>
        <v>2.6852229250902724E-2</v>
      </c>
      <c r="O35" s="1">
        <f ca="1">C35-Summary!B$5</f>
        <v>1.3394015261540456E-4</v>
      </c>
      <c r="P35" s="1">
        <f ca="1">D35-Summary!C$5</f>
        <v>6.0062494854615081E-2</v>
      </c>
      <c r="Q35" s="1">
        <f ca="1">E35-Summary!D$5</f>
        <v>1.0213946828531204</v>
      </c>
      <c r="R35" s="1">
        <f ca="1">F35-Summary!E$5</f>
        <v>0.93930865882796133</v>
      </c>
      <c r="S35" s="1">
        <f ca="1">G35-Summary!F$5</f>
        <v>2.2353408043768237</v>
      </c>
      <c r="T35" s="1">
        <f t="shared" ca="1" si="2"/>
        <v>2.6869502286636565E-2</v>
      </c>
      <c r="U35" s="1">
        <f t="shared" ca="1" si="3"/>
        <v>0.45693018301872251</v>
      </c>
      <c r="V35" s="1">
        <f t="shared" ca="1" si="4"/>
        <v>0.42020825504047699</v>
      </c>
      <c r="X35" s="5">
        <f t="shared" ca="1" si="5"/>
        <v>6.003137343784197E-2</v>
      </c>
      <c r="Y35" s="5">
        <f t="shared" ca="1" si="6"/>
        <v>2.6855579838340457E-2</v>
      </c>
    </row>
    <row r="36" spans="1:25" x14ac:dyDescent="0.25">
      <c r="A36">
        <v>19</v>
      </c>
      <c r="B36">
        <v>1755261409.27</v>
      </c>
      <c r="C36" s="1">
        <v>1.03466337637347E-4</v>
      </c>
      <c r="D36" s="1">
        <v>5.9614304227940403E-2</v>
      </c>
      <c r="E36" s="1">
        <v>1.0221420730897</v>
      </c>
      <c r="F36" s="1">
        <v>0.93971394494993199</v>
      </c>
      <c r="G36" s="1">
        <v>2.2379629378660102</v>
      </c>
      <c r="H36" s="1">
        <v>2.66377531188184E-2</v>
      </c>
      <c r="I36" s="1">
        <v>0.456728775885965</v>
      </c>
      <c r="J36" s="1">
        <v>0.41989700948577102</v>
      </c>
      <c r="L36" s="5">
        <f t="shared" si="0"/>
        <v>5.9590263498161294E-2</v>
      </c>
      <c r="M36" s="5">
        <f t="shared" si="1"/>
        <v>2.6627010881146704E-2</v>
      </c>
      <c r="O36" s="1">
        <f ca="1">C36-Summary!B$5</f>
        <v>1.0961629718461255E-4</v>
      </c>
      <c r="P36" s="1">
        <f ca="1">D36-Summary!C$5</f>
        <v>5.9620298389150186E-2</v>
      </c>
      <c r="Q36" s="1">
        <f ca="1">E36-Summary!D$5</f>
        <v>1.0220949213016504</v>
      </c>
      <c r="R36" s="1">
        <f ca="1">F36-Summary!E$5</f>
        <v>0.93967160594968235</v>
      </c>
      <c r="S36" s="1">
        <f ca="1">G36-Summary!F$5</f>
        <v>2.2378540267557741</v>
      </c>
      <c r="T36" s="1">
        <f t="shared" ca="1" si="2"/>
        <v>2.6641728046749309E-2</v>
      </c>
      <c r="U36" s="1">
        <f t="shared" ca="1" si="3"/>
        <v>0.45672993371394532</v>
      </c>
      <c r="V36" s="1">
        <f t="shared" ca="1" si="4"/>
        <v>0.41989852542434508</v>
      </c>
      <c r="X36" s="5">
        <f t="shared" ca="1" si="5"/>
        <v>5.9594828696879466E-2</v>
      </c>
      <c r="Y36" s="5">
        <f t="shared" ca="1" si="6"/>
        <v>2.6630346744856422E-2</v>
      </c>
    </row>
    <row r="37" spans="1:25" x14ac:dyDescent="0.25">
      <c r="A37">
        <v>20</v>
      </c>
      <c r="B37">
        <v>1755261415.273</v>
      </c>
      <c r="C37" s="1">
        <v>2.2079329064815002E-5</v>
      </c>
      <c r="D37" s="1">
        <v>5.9684772391862803E-2</v>
      </c>
      <c r="E37" s="1">
        <v>1.0187231991623</v>
      </c>
      <c r="F37" s="1">
        <v>0.93658569490153798</v>
      </c>
      <c r="G37" s="1">
        <v>2.2299234701679298</v>
      </c>
      <c r="H37" s="1">
        <v>2.6765390467578601E-2</v>
      </c>
      <c r="I37" s="1">
        <v>0.45684222476279701</v>
      </c>
      <c r="J37" s="1">
        <v>0.42000799912249998</v>
      </c>
      <c r="L37" s="5">
        <f t="shared" si="0"/>
        <v>5.9679642190138528E-2</v>
      </c>
      <c r="M37" s="5">
        <f t="shared" si="1"/>
        <v>2.6763089849735609E-2</v>
      </c>
      <c r="O37" s="1">
        <f ca="1">C37-Summary!B$5</f>
        <v>2.8229288612080551E-5</v>
      </c>
      <c r="P37" s="1">
        <f ca="1">D37-Summary!C$5</f>
        <v>5.9690766553072587E-2</v>
      </c>
      <c r="Q37" s="1">
        <f ca="1">E37-Summary!D$5</f>
        <v>1.0186760473742504</v>
      </c>
      <c r="R37" s="1">
        <f ca="1">F37-Summary!E$5</f>
        <v>0.93654335590128834</v>
      </c>
      <c r="S37" s="1">
        <f ca="1">G37-Summary!F$5</f>
        <v>2.2298145590576937</v>
      </c>
      <c r="T37" s="1">
        <f t="shared" ca="1" si="2"/>
        <v>2.6769385961089763E-2</v>
      </c>
      <c r="U37" s="1">
        <f t="shared" ca="1" si="3"/>
        <v>0.45684339230646015</v>
      </c>
      <c r="V37" s="1">
        <f t="shared" ca="1" si="4"/>
        <v>0.42000952594778374</v>
      </c>
      <c r="X37" s="5">
        <f ca="1">P37-1/$R$1*$N$7/$N$6*O37</f>
        <v>5.96842073888567E-2</v>
      </c>
      <c r="Y37" s="5">
        <f ca="1">X37/S37</f>
        <v>2.6766444387231417E-2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2.9428743038726E-5</v>
      </c>
      <c r="D40" s="1">
        <v>6.0203207549531797E-2</v>
      </c>
      <c r="E40" s="1">
        <v>1.02965405225184</v>
      </c>
      <c r="F40" s="1">
        <v>0.94666778393076001</v>
      </c>
      <c r="G40" s="1">
        <v>2.2540727292705798</v>
      </c>
      <c r="H40" s="1">
        <v>2.6708736495692099E-2</v>
      </c>
      <c r="I40" s="1">
        <v>0.45679702361007102</v>
      </c>
      <c r="J40" s="1">
        <v>0.41998102481126898</v>
      </c>
      <c r="L40">
        <f>AVERAGE(L18:L37)</f>
        <v>6.019636968829796E-2</v>
      </c>
      <c r="M40">
        <f t="shared" ref="M40:Y40" si="7">AVERAGE(M18:M37)</f>
        <v>2.6705724706687473E-2</v>
      </c>
      <c r="O40">
        <f t="shared" ca="1" si="7"/>
        <v>3.5578702585991343E-5</v>
      </c>
      <c r="P40">
        <f t="shared" ca="1" si="7"/>
        <v>6.0209201710741546E-2</v>
      </c>
      <c r="Q40">
        <f t="shared" ca="1" si="7"/>
        <v>1.0296069004637953</v>
      </c>
      <c r="R40">
        <f t="shared" ca="1" si="7"/>
        <v>0.94662544493051082</v>
      </c>
      <c r="S40">
        <f t="shared" ca="1" si="7"/>
        <v>2.2539638181603481</v>
      </c>
      <c r="T40">
        <f t="shared" ca="1" si="7"/>
        <v>2.6712686788667801E-2</v>
      </c>
      <c r="U40">
        <f t="shared" ca="1" si="7"/>
        <v>0.45679817655256533</v>
      </c>
      <c r="V40">
        <f t="shared" ca="1" si="7"/>
        <v>0.41998253410439085</v>
      </c>
      <c r="X40">
        <f t="shared" ca="1" si="7"/>
        <v>6.0200934887016125E-2</v>
      </c>
      <c r="Y40">
        <f t="shared" ca="1" si="7"/>
        <v>2.6709040822958902E-2</v>
      </c>
    </row>
    <row r="41" spans="1:25" x14ac:dyDescent="0.25">
      <c r="A41" t="s">
        <v>38</v>
      </c>
      <c r="B41" t="s">
        <v>42</v>
      </c>
      <c r="C41" s="1">
        <v>85.928763712474705</v>
      </c>
      <c r="D41" s="1">
        <v>0.211414692404955</v>
      </c>
      <c r="E41" s="1">
        <v>0.214252102271456</v>
      </c>
      <c r="F41" s="1">
        <v>0.21354122495463199</v>
      </c>
      <c r="G41" s="1">
        <v>0.21335789193780599</v>
      </c>
      <c r="H41" s="1">
        <v>5.6469577059289199E-2</v>
      </c>
      <c r="I41" s="1">
        <v>5.7694721661959202E-3</v>
      </c>
      <c r="J41" s="1">
        <v>8.3143225515528094E-3</v>
      </c>
      <c r="L41">
        <f>STDEV(L18:L37)/SQRT(COUNT(L18:L37))/L40</f>
        <v>2.0927940123275737E-3</v>
      </c>
      <c r="M41">
        <f t="shared" ref="M41:Y41" si="8">STDEV(M18:M37)/SQRT(COUNT(M18:M37))/M40</f>
        <v>5.6190432158682478E-4</v>
      </c>
      <c r="O41">
        <f t="shared" ca="1" si="8"/>
        <v>0.71075540228537959</v>
      </c>
      <c r="P41">
        <f t="shared" ca="1" si="8"/>
        <v>2.1139364489540006E-3</v>
      </c>
      <c r="Q41">
        <f t="shared" ca="1" si="8"/>
        <v>2.1426191414207082E-3</v>
      </c>
      <c r="R41">
        <f t="shared" ca="1" si="8"/>
        <v>2.135507758514787E-3</v>
      </c>
      <c r="S41">
        <f t="shared" ca="1" si="8"/>
        <v>2.1336820135126281E-3</v>
      </c>
      <c r="T41">
        <f t="shared" ca="1" si="8"/>
        <v>5.6469114591749768E-4</v>
      </c>
      <c r="U41">
        <f t="shared" ca="1" si="8"/>
        <v>5.7696627026775077E-5</v>
      </c>
      <c r="V41">
        <f t="shared" ca="1" si="8"/>
        <v>8.3146915996630712E-5</v>
      </c>
      <c r="X41">
        <f t="shared" ca="1" si="8"/>
        <v>2.092635310131995E-3</v>
      </c>
      <c r="Y41">
        <f t="shared" ca="1" si="8"/>
        <v>5.619145389218111E-4</v>
      </c>
    </row>
    <row r="42" spans="1:25" x14ac:dyDescent="0.25">
      <c r="A42" t="s">
        <v>38</v>
      </c>
      <c r="B42" t="s">
        <v>41</v>
      </c>
      <c r="C42" s="1">
        <v>2.52877550692982E-5</v>
      </c>
      <c r="D42" s="1">
        <v>1.27278426058759E-4</v>
      </c>
      <c r="E42" s="1">
        <v>2.2060554530728199E-3</v>
      </c>
      <c r="F42" s="1">
        <v>2.0215259820566202E-3</v>
      </c>
      <c r="G42" s="1">
        <v>4.8092420579167001E-3</v>
      </c>
      <c r="H42" s="1">
        <v>1.50823105369973E-5</v>
      </c>
      <c r="I42" s="1">
        <v>2.6354777133194499E-5</v>
      </c>
      <c r="J42" s="1">
        <v>3.49185770581259E-5</v>
      </c>
    </row>
    <row r="43" spans="1:25" x14ac:dyDescent="0.25">
      <c r="A43" t="s">
        <v>38</v>
      </c>
      <c r="B43" t="s">
        <v>40</v>
      </c>
      <c r="C43" s="1">
        <v>384.28511376722099</v>
      </c>
      <c r="D43" s="1">
        <v>0.94547524731937904</v>
      </c>
      <c r="E43" s="1">
        <v>0.95816453000242796</v>
      </c>
      <c r="F43" s="1">
        <v>0.95498538999426696</v>
      </c>
      <c r="G43" s="1">
        <v>0.95416549981797705</v>
      </c>
      <c r="H43" s="1">
        <v>0.25253962593046603</v>
      </c>
      <c r="I43" s="1">
        <v>2.5801863915814099E-2</v>
      </c>
      <c r="J43" s="1">
        <v>3.7182780824263101E-2</v>
      </c>
    </row>
    <row r="44" spans="1:25" x14ac:dyDescent="0.25">
      <c r="A44" t="s">
        <v>38</v>
      </c>
      <c r="B44" t="s">
        <v>39</v>
      </c>
      <c r="C44" s="1">
        <v>1.1309027866663101E-4</v>
      </c>
      <c r="D44" s="1">
        <v>5.6920642547313497E-4</v>
      </c>
      <c r="E44" s="1">
        <v>9.8657799104098793E-3</v>
      </c>
      <c r="F44" s="1">
        <v>9.0405390283212605E-3</v>
      </c>
      <c r="G44" s="1">
        <v>2.1507584323505399E-2</v>
      </c>
      <c r="H44" s="1">
        <v>6.7450143236974907E-5</v>
      </c>
      <c r="I44" s="1">
        <v>1.17862146403359E-4</v>
      </c>
      <c r="J44" s="1">
        <v>1.56160623959068E-4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7F81D-4A03-4986-B67C-867ADAA418DC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0.9902829913575677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1.0198533659704363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1.0096184404161981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1.0045234993352425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1755263788.2709999</v>
      </c>
      <c r="C18" s="1">
        <v>-4.8831408054577799E-5</v>
      </c>
      <c r="D18" s="1">
        <v>5.9811045878336903E-2</v>
      </c>
      <c r="E18" s="1">
        <v>1.0242155839434799</v>
      </c>
      <c r="F18" s="1">
        <v>0.94125438782420701</v>
      </c>
      <c r="G18" s="1">
        <v>2.2412041338531399</v>
      </c>
      <c r="H18" s="1">
        <v>2.66870139024365E-2</v>
      </c>
      <c r="I18" s="1">
        <v>0.45699343869343101</v>
      </c>
      <c r="J18" s="1">
        <v>0.41997708892584201</v>
      </c>
      <c r="L18" s="5">
        <f>D18-1/$R$1*$N$7/$N$6*C18</f>
        <v>5.9822390940011266E-2</v>
      </c>
      <c r="M18" s="5">
        <f>L18/G18</f>
        <v>2.6692075940964361E-2</v>
      </c>
      <c r="O18" s="1">
        <f ca="1">C18-Summary!B$5</f>
        <v>-4.2681448507312249E-5</v>
      </c>
      <c r="P18" s="1">
        <f ca="1">D18-Summary!C$5</f>
        <v>5.9817040039546687E-2</v>
      </c>
      <c r="Q18" s="1">
        <f ca="1">E18-Summary!D$5</f>
        <v>1.0241684321554303</v>
      </c>
      <c r="R18" s="1">
        <f ca="1">F18-Summary!E$5</f>
        <v>0.94121204882395737</v>
      </c>
      <c r="S18" s="1">
        <f ca="1">G18-Summary!F$5</f>
        <v>2.2410952227429037</v>
      </c>
      <c r="T18" s="1">
        <f ca="1">P18/S18</f>
        <v>2.6690985475546141E-2</v>
      </c>
      <c r="U18" s="1">
        <f ca="1">Q18/S18</f>
        <v>0.45699460770878719</v>
      </c>
      <c r="V18" s="1">
        <f ca="1">R18/S18</f>
        <v>0.41997860656362318</v>
      </c>
      <c r="X18" s="5">
        <f ca="1">P18-1/$R$1*$N$7/$N$6*O18</f>
        <v>5.9826956273482133E-2</v>
      </c>
      <c r="Y18" s="5">
        <f ca="1">X18/S18</f>
        <v>2.669541020227565E-2</v>
      </c>
    </row>
    <row r="19" spans="1:25" x14ac:dyDescent="0.25">
      <c r="A19">
        <v>2</v>
      </c>
      <c r="B19">
        <v>1755263794.27</v>
      </c>
      <c r="C19" s="1">
        <v>-1.83515881144712E-4</v>
      </c>
      <c r="D19" s="1">
        <v>5.9270524073104902E-2</v>
      </c>
      <c r="E19" s="1">
        <v>1.01363124581626</v>
      </c>
      <c r="F19" s="1">
        <v>0.93163342382969605</v>
      </c>
      <c r="G19" s="1">
        <v>2.21860516650964</v>
      </c>
      <c r="H19" s="1">
        <v>2.6715219529732999E-2</v>
      </c>
      <c r="I19" s="1">
        <v>0.45687770907472097</v>
      </c>
      <c r="J19" s="1">
        <v>0.41991853164903697</v>
      </c>
      <c r="L19" s="5">
        <f t="shared" ref="L19:L37" si="0">D19-1/$R$1*$N$7/$N$6*C19</f>
        <v>5.9313160545669534E-2</v>
      </c>
      <c r="M19" s="5">
        <f t="shared" ref="M19:M37" si="1">L19/G19</f>
        <v>2.6734437222546606E-2</v>
      </c>
      <c r="O19" s="1">
        <f ca="1">C19-Summary!B$5</f>
        <v>-1.7736592159744644E-4</v>
      </c>
      <c r="P19" s="1">
        <f ca="1">D19-Summary!C$5</f>
        <v>5.9276518234314686E-2</v>
      </c>
      <c r="Q19" s="1">
        <f ca="1">E19-Summary!D$5</f>
        <v>1.0135840940282104</v>
      </c>
      <c r="R19" s="1">
        <f ca="1">F19-Summary!E$5</f>
        <v>0.93159108482944641</v>
      </c>
      <c r="S19" s="1">
        <f ca="1">G19-Summary!F$5</f>
        <v>2.2184962553994039</v>
      </c>
      <c r="T19" s="1">
        <f t="shared" ref="T19:T37" ca="1" si="2">P19/S19</f>
        <v>2.6719232944408519E-2</v>
      </c>
      <c r="U19" s="1">
        <f t="shared" ref="U19:U37" ca="1" si="3">Q19/S19</f>
        <v>0.45687888431694973</v>
      </c>
      <c r="V19" s="1">
        <f t="shared" ref="V19:V37" ca="1" si="4">R19/S19</f>
        <v>0.41992006187169728</v>
      </c>
      <c r="X19" s="5">
        <f t="shared" ref="X19:X36" ca="1" si="5">P19-1/$R$1*$N$7/$N$6*O19</f>
        <v>5.9317725879140401E-2</v>
      </c>
      <c r="Y19" s="5">
        <f t="shared" ref="Y19:Y36" ca="1" si="6">X19/S19</f>
        <v>2.6737807528307601E-2</v>
      </c>
    </row>
    <row r="20" spans="1:25" x14ac:dyDescent="0.25">
      <c r="A20">
        <v>3</v>
      </c>
      <c r="B20">
        <v>1755263801.273</v>
      </c>
      <c r="C20" s="1">
        <v>-1.6294027490251699E-4</v>
      </c>
      <c r="D20" s="1">
        <v>5.9832286553865299E-2</v>
      </c>
      <c r="E20" s="1">
        <v>1.02611882498415</v>
      </c>
      <c r="F20" s="1">
        <v>0.94329458493700102</v>
      </c>
      <c r="G20" s="1">
        <v>2.2462165740409499</v>
      </c>
      <c r="H20" s="1">
        <v>2.6636917938071599E-2</v>
      </c>
      <c r="I20" s="1">
        <v>0.45682096590453097</v>
      </c>
      <c r="J20" s="1">
        <v>0.41994819014268397</v>
      </c>
      <c r="L20" s="5">
        <f t="shared" si="0"/>
        <v>5.9870142670279965E-2</v>
      </c>
      <c r="M20" s="5">
        <f t="shared" si="1"/>
        <v>2.6653771217872109E-2</v>
      </c>
      <c r="O20" s="1">
        <f ca="1">C20-Summary!B$5</f>
        <v>-1.5679031535525143E-4</v>
      </c>
      <c r="P20" s="1">
        <f ca="1">D20-Summary!C$5</f>
        <v>5.9838280715075083E-2</v>
      </c>
      <c r="Q20" s="1">
        <f ca="1">E20-Summary!D$5</f>
        <v>1.0260716731961004</v>
      </c>
      <c r="R20" s="1">
        <f ca="1">F20-Summary!E$5</f>
        <v>0.94325224593675139</v>
      </c>
      <c r="S20" s="1">
        <f ca="1">G20-Summary!F$5</f>
        <v>2.2461076629307137</v>
      </c>
      <c r="T20" s="1">
        <f t="shared" ca="1" si="2"/>
        <v>2.6640878219078019E-2</v>
      </c>
      <c r="U20" s="1">
        <f t="shared" ca="1" si="3"/>
        <v>0.45682212394809496</v>
      </c>
      <c r="V20" s="1">
        <f t="shared" ca="1" si="4"/>
        <v>0.41994970299241979</v>
      </c>
      <c r="X20" s="5">
        <f t="shared" ca="1" si="5"/>
        <v>5.9874708003750839E-2</v>
      </c>
      <c r="Y20" s="5">
        <f t="shared" ca="1" si="6"/>
        <v>2.6657096181055953E-2</v>
      </c>
    </row>
    <row r="21" spans="1:25" x14ac:dyDescent="0.25">
      <c r="A21">
        <v>4</v>
      </c>
      <c r="B21">
        <v>1755263807.27</v>
      </c>
      <c r="C21" s="1">
        <v>1.0098822925788599E-5</v>
      </c>
      <c r="D21" s="1">
        <v>6.0358618250741701E-2</v>
      </c>
      <c r="E21" s="1">
        <v>1.0334832972742301</v>
      </c>
      <c r="F21" s="1">
        <v>0.94966525220752895</v>
      </c>
      <c r="G21" s="1">
        <v>2.2615761915538299</v>
      </c>
      <c r="H21" s="1">
        <v>2.6688739683482302E-2</v>
      </c>
      <c r="I21" s="1">
        <v>0.45697478649355899</v>
      </c>
      <c r="J21" s="1">
        <v>0.41991300392804898</v>
      </c>
      <c r="L21" s="5">
        <f t="shared" si="0"/>
        <v>6.0356271978670183E-2</v>
      </c>
      <c r="M21" s="5">
        <f t="shared" si="1"/>
        <v>2.6687702233548025E-2</v>
      </c>
      <c r="O21" s="1">
        <f ca="1">C21-Summary!B$5</f>
        <v>1.6248782473054149E-5</v>
      </c>
      <c r="P21" s="1">
        <f ca="1">D21-Summary!C$5</f>
        <v>6.0364612411951485E-2</v>
      </c>
      <c r="Q21" s="1">
        <f ca="1">E21-Summary!D$5</f>
        <v>1.0334361454861805</v>
      </c>
      <c r="R21" s="1">
        <f ca="1">F21-Summary!E$5</f>
        <v>0.94962291320727932</v>
      </c>
      <c r="S21" s="1">
        <f ca="1">G21-Summary!F$5</f>
        <v>2.2614672804435938</v>
      </c>
      <c r="T21" s="1">
        <f t="shared" ca="1" si="2"/>
        <v>2.6692675562438727E-2</v>
      </c>
      <c r="U21" s="1">
        <f t="shared" ca="1" si="3"/>
        <v>0.45697594407975195</v>
      </c>
      <c r="V21" s="1">
        <f t="shared" ca="1" si="4"/>
        <v>0.41991450480813847</v>
      </c>
      <c r="X21" s="5">
        <f t="shared" ca="1" si="5"/>
        <v>6.036083731214105E-2</v>
      </c>
      <c r="Y21" s="5">
        <f t="shared" ca="1" si="6"/>
        <v>2.6691006248076729E-2</v>
      </c>
    </row>
    <row r="22" spans="1:25" x14ac:dyDescent="0.25">
      <c r="A22">
        <v>5</v>
      </c>
      <c r="B22">
        <v>1755263813.2709999</v>
      </c>
      <c r="C22" s="1">
        <v>1.4855192446631E-4</v>
      </c>
      <c r="D22" s="1">
        <v>5.9736707021662602E-2</v>
      </c>
      <c r="E22" s="1">
        <v>1.02387360057106</v>
      </c>
      <c r="F22" s="1">
        <v>0.94155815492707995</v>
      </c>
      <c r="G22" s="1">
        <v>2.2418885465101601</v>
      </c>
      <c r="H22" s="1">
        <v>2.6645707751463198E-2</v>
      </c>
      <c r="I22" s="1">
        <v>0.456701383378257</v>
      </c>
      <c r="J22" s="1">
        <v>0.41998437272573402</v>
      </c>
      <c r="L22" s="5">
        <f t="shared" si="0"/>
        <v>5.970219376857288E-2</v>
      </c>
      <c r="M22" s="5">
        <f t="shared" si="1"/>
        <v>2.6630313028499303E-2</v>
      </c>
      <c r="O22" s="1">
        <f ca="1">C22-Summary!B$5</f>
        <v>1.5470188401357554E-4</v>
      </c>
      <c r="P22" s="1">
        <f ca="1">D22-Summary!C$5</f>
        <v>5.9742701182872386E-2</v>
      </c>
      <c r="Q22" s="1">
        <f ca="1">E22-Summary!D$5</f>
        <v>1.0238264487830104</v>
      </c>
      <c r="R22" s="1">
        <f ca="1">F22-Summary!E$5</f>
        <v>0.94151581592683031</v>
      </c>
      <c r="S22" s="1">
        <f ca="1">G22-Summary!F$5</f>
        <v>2.241779635399924</v>
      </c>
      <c r="T22" s="1">
        <f t="shared" ca="1" si="2"/>
        <v>2.6649676105303072E-2</v>
      </c>
      <c r="U22" s="1">
        <f t="shared" ca="1" si="3"/>
        <v>0.45670253784795584</v>
      </c>
      <c r="V22" s="1">
        <f t="shared" ca="1" si="4"/>
        <v>0.41998589025404715</v>
      </c>
      <c r="X22" s="5">
        <f t="shared" ca="1" si="5"/>
        <v>5.9706759102043754E-2</v>
      </c>
      <c r="Y22" s="5">
        <f t="shared" ca="1" si="6"/>
        <v>2.6633643271271986E-2</v>
      </c>
    </row>
    <row r="23" spans="1:25" x14ac:dyDescent="0.25">
      <c r="A23">
        <v>6</v>
      </c>
      <c r="B23">
        <v>1755263819.2739999</v>
      </c>
      <c r="C23" s="1">
        <v>1.52294169452999E-4</v>
      </c>
      <c r="D23" s="1">
        <v>6.0835919045310799E-2</v>
      </c>
      <c r="E23" s="1">
        <v>1.0407122750161999</v>
      </c>
      <c r="F23" s="1">
        <v>0.95704008180789801</v>
      </c>
      <c r="G23" s="1">
        <v>2.2778623648737502</v>
      </c>
      <c r="H23" s="1">
        <v>2.6707460460932E-2</v>
      </c>
      <c r="I23" s="1">
        <v>0.456881105313791</v>
      </c>
      <c r="J23" s="1">
        <v>0.42014833581085997</v>
      </c>
      <c r="L23" s="5">
        <f t="shared" si="0"/>
        <v>6.0800536351796032E-2</v>
      </c>
      <c r="M23" s="5">
        <f t="shared" si="1"/>
        <v>2.669192717232759E-2</v>
      </c>
      <c r="O23" s="1">
        <f ca="1">C23-Summary!B$5</f>
        <v>1.5844412900026456E-4</v>
      </c>
      <c r="P23" s="1">
        <f ca="1">D23-Summary!C$5</f>
        <v>6.0841913206520583E-2</v>
      </c>
      <c r="Q23" s="1">
        <f ca="1">E23-Summary!D$5</f>
        <v>1.0406651232281503</v>
      </c>
      <c r="R23" s="1">
        <f ca="1">F23-Summary!E$5</f>
        <v>0.95699774280764838</v>
      </c>
      <c r="S23" s="1">
        <f ca="1">G23-Summary!F$5</f>
        <v>2.277753453763514</v>
      </c>
      <c r="T23" s="1">
        <f t="shared" ca="1" si="2"/>
        <v>2.6711369093082471E-2</v>
      </c>
      <c r="U23" s="1">
        <f t="shared" ca="1" si="3"/>
        <v>0.45688225014374034</v>
      </c>
      <c r="V23" s="1">
        <f t="shared" ca="1" si="4"/>
        <v>0.4201498372119285</v>
      </c>
      <c r="X23" s="5">
        <f t="shared" ca="1" si="5"/>
        <v>6.0805101685266906E-2</v>
      </c>
      <c r="Y23" s="5">
        <f t="shared" ca="1" si="6"/>
        <v>2.6695207764825958E-2</v>
      </c>
    </row>
    <row r="24" spans="1:25" x14ac:dyDescent="0.25">
      <c r="A24">
        <v>7</v>
      </c>
      <c r="B24">
        <v>1755263825.2720001</v>
      </c>
      <c r="C24" s="1">
        <v>1.36389726141824E-4</v>
      </c>
      <c r="D24" s="1">
        <v>6.1103611942538501E-2</v>
      </c>
      <c r="E24" s="1">
        <v>1.0421630710625001</v>
      </c>
      <c r="F24" s="1">
        <v>0.95792044395276799</v>
      </c>
      <c r="G24" s="1">
        <v>2.2821940924074</v>
      </c>
      <c r="H24" s="1">
        <v>2.6774064548595201E-2</v>
      </c>
      <c r="I24" s="1">
        <v>0.45664962262835701</v>
      </c>
      <c r="J24" s="1">
        <v>0.41973662412835899</v>
      </c>
      <c r="L24" s="5">
        <f t="shared" si="0"/>
        <v>6.1071924348089071E-2</v>
      </c>
      <c r="M24" s="5">
        <f t="shared" si="1"/>
        <v>2.6760179842401841E-2</v>
      </c>
      <c r="O24" s="1">
        <f ca="1">C24-Summary!B$5</f>
        <v>1.4253968568908956E-4</v>
      </c>
      <c r="P24" s="1">
        <f ca="1">D24-Summary!C$5</f>
        <v>6.1109606103748285E-2</v>
      </c>
      <c r="Q24" s="1">
        <f ca="1">E24-Summary!D$5</f>
        <v>1.0421159192744505</v>
      </c>
      <c r="R24" s="1">
        <f ca="1">F24-Summary!E$5</f>
        <v>0.95787810495251835</v>
      </c>
      <c r="S24" s="1">
        <f ca="1">G24-Summary!F$5</f>
        <v>2.2820851812971639</v>
      </c>
      <c r="T24" s="1">
        <f t="shared" ca="1" si="2"/>
        <v>2.6777968940235996E-2</v>
      </c>
      <c r="U24" s="1">
        <f t="shared" ca="1" si="3"/>
        <v>0.45665075423788504</v>
      </c>
      <c r="V24" s="1">
        <f t="shared" ca="1" si="4"/>
        <v>0.41973810303086462</v>
      </c>
      <c r="X24" s="5">
        <f t="shared" ca="1" si="5"/>
        <v>6.1076489681559945E-2</v>
      </c>
      <c r="Y24" s="5">
        <f t="shared" ca="1" si="6"/>
        <v>2.6763457465178119E-2</v>
      </c>
    </row>
    <row r="25" spans="1:25" x14ac:dyDescent="0.25">
      <c r="A25">
        <v>8</v>
      </c>
      <c r="B25">
        <v>1755263832.273</v>
      </c>
      <c r="C25" s="1">
        <v>1.2235660640020501E-4</v>
      </c>
      <c r="D25" s="1">
        <v>6.1972421697828697E-2</v>
      </c>
      <c r="E25" s="1">
        <v>1.0596214281923</v>
      </c>
      <c r="F25" s="1">
        <v>0.97404745004592197</v>
      </c>
      <c r="G25" s="1">
        <v>2.3198453859039301</v>
      </c>
      <c r="H25" s="1">
        <v>2.6714031061893798E-2</v>
      </c>
      <c r="I25" s="1">
        <v>0.45676381479165701</v>
      </c>
      <c r="J25" s="1">
        <v>0.41987602103334998</v>
      </c>
      <c r="L25" s="5">
        <f t="shared" si="0"/>
        <v>6.1943994435515799E-2</v>
      </c>
      <c r="M25" s="5">
        <f t="shared" si="1"/>
        <v>2.6701777114934433E-2</v>
      </c>
      <c r="O25" s="1">
        <f ca="1">C25-Summary!B$5</f>
        <v>1.2850656594747055E-4</v>
      </c>
      <c r="P25" s="1">
        <f ca="1">D25-Summary!C$5</f>
        <v>6.1978415859038481E-2</v>
      </c>
      <c r="Q25" s="1">
        <f ca="1">E25-Summary!D$5</f>
        <v>1.0595742764042504</v>
      </c>
      <c r="R25" s="1">
        <f ca="1">F25-Summary!E$5</f>
        <v>0.97400511104567233</v>
      </c>
      <c r="S25" s="1">
        <f ca="1">G25-Summary!F$5</f>
        <v>2.3197364747936939</v>
      </c>
      <c r="T25" s="1">
        <f t="shared" ca="1" si="2"/>
        <v>2.6717869263382835E-2</v>
      </c>
      <c r="U25" s="1">
        <f t="shared" ca="1" si="3"/>
        <v>0.45676493339549862</v>
      </c>
      <c r="V25" s="1">
        <f t="shared" ca="1" si="4"/>
        <v>0.41987748247666606</v>
      </c>
      <c r="X25" s="5">
        <f t="shared" ca="1" si="5"/>
        <v>6.1948559768986666E-2</v>
      </c>
      <c r="Y25" s="5">
        <f t="shared" ca="1" si="6"/>
        <v>2.6704998797113827E-2</v>
      </c>
    </row>
    <row r="26" spans="1:25" x14ac:dyDescent="0.25">
      <c r="A26">
        <v>9</v>
      </c>
      <c r="B26">
        <v>1755263838.2690001</v>
      </c>
      <c r="C26" s="1">
        <v>1.0098822925788599E-5</v>
      </c>
      <c r="D26" s="1">
        <v>6.1634409413713703E-2</v>
      </c>
      <c r="E26" s="1">
        <v>1.0513712222223199</v>
      </c>
      <c r="F26" s="1">
        <v>0.96677987022169798</v>
      </c>
      <c r="G26" s="1">
        <v>2.3021464595419001</v>
      </c>
      <c r="H26" s="1">
        <v>2.67725839762506E-2</v>
      </c>
      <c r="I26" s="1">
        <v>0.45669171822870502</v>
      </c>
      <c r="J26" s="1">
        <v>0.41994716114372299</v>
      </c>
      <c r="L26" s="5">
        <f t="shared" si="0"/>
        <v>6.1632063141642185E-2</v>
      </c>
      <c r="M26" s="5">
        <f t="shared" si="1"/>
        <v>2.6771564809089616E-2</v>
      </c>
      <c r="O26" s="1">
        <f ca="1">C26-Summary!B$5</f>
        <v>1.6248782473054149E-5</v>
      </c>
      <c r="P26" s="1">
        <f ca="1">D26-Summary!C$5</f>
        <v>6.1640403574923487E-2</v>
      </c>
      <c r="Q26" s="1">
        <f ca="1">E26-Summary!D$5</f>
        <v>1.0513240704342703</v>
      </c>
      <c r="R26" s="1">
        <f ca="1">F26-Summary!E$5</f>
        <v>0.96673753122144834</v>
      </c>
      <c r="S26" s="1">
        <f ca="1">G26-Summary!F$5</f>
        <v>2.302037548431664</v>
      </c>
      <c r="T26" s="1">
        <f t="shared" ca="1" si="2"/>
        <v>2.6776454457451384E-2</v>
      </c>
      <c r="U26" s="1">
        <f t="shared" ca="1" si="3"/>
        <v>0.45669284202185068</v>
      </c>
      <c r="V26" s="1">
        <f t="shared" ca="1" si="4"/>
        <v>0.41994863718885422</v>
      </c>
      <c r="X26" s="5">
        <f t="shared" ca="1" si="5"/>
        <v>6.1636628475113052E-2</v>
      </c>
      <c r="Y26" s="5">
        <f t="shared" ca="1" si="6"/>
        <v>2.67748145624753E-2</v>
      </c>
    </row>
    <row r="27" spans="1:25" x14ac:dyDescent="0.25">
      <c r="A27">
        <v>10</v>
      </c>
      <c r="B27">
        <v>1755263844.2709999</v>
      </c>
      <c r="C27" s="1">
        <v>1.27034290836181E-4</v>
      </c>
      <c r="D27" s="1">
        <v>6.1170786132044998E-2</v>
      </c>
      <c r="E27" s="1">
        <v>1.04999450321276</v>
      </c>
      <c r="F27" s="1">
        <v>0.96568653081710698</v>
      </c>
      <c r="G27" s="1">
        <v>2.2978797954532602</v>
      </c>
      <c r="H27" s="1">
        <v>2.6620533525331301E-2</v>
      </c>
      <c r="I27" s="1">
        <v>0.45694056986373099</v>
      </c>
      <c r="J27" s="1">
        <v>0.420251108316405</v>
      </c>
      <c r="L27" s="5">
        <f t="shared" si="0"/>
        <v>6.1141272097498131E-2</v>
      </c>
      <c r="M27" s="5">
        <f t="shared" si="1"/>
        <v>2.6607689496411593E-2</v>
      </c>
      <c r="O27" s="1">
        <f ca="1">C27-Summary!B$5</f>
        <v>1.3318425038344656E-4</v>
      </c>
      <c r="P27" s="1">
        <f ca="1">D27-Summary!C$5</f>
        <v>6.1176780293254782E-2</v>
      </c>
      <c r="Q27" s="1">
        <f ca="1">E27-Summary!D$5</f>
        <v>1.0499473514247104</v>
      </c>
      <c r="R27" s="1">
        <f ca="1">F27-Summary!E$5</f>
        <v>0.96564419181685734</v>
      </c>
      <c r="S27" s="1">
        <f ca="1">G27-Summary!F$5</f>
        <v>2.297770884343024</v>
      </c>
      <c r="T27" s="1">
        <f t="shared" ca="1" si="2"/>
        <v>2.662440398653862E-2</v>
      </c>
      <c r="U27" s="1">
        <f t="shared" ca="1" si="3"/>
        <v>0.45694170753883068</v>
      </c>
      <c r="V27" s="1">
        <f t="shared" ca="1" si="4"/>
        <v>0.42025260150902871</v>
      </c>
      <c r="X27" s="5">
        <f t="shared" ca="1" si="5"/>
        <v>6.1145837430968998E-2</v>
      </c>
      <c r="Y27" s="5">
        <f t="shared" ca="1" si="6"/>
        <v>2.6610937516710568E-2</v>
      </c>
    </row>
    <row r="28" spans="1:25" x14ac:dyDescent="0.25">
      <c r="A28">
        <v>11</v>
      </c>
      <c r="B28">
        <v>1755263850.2720001</v>
      </c>
      <c r="C28" s="1">
        <v>2.16850126478369E-4</v>
      </c>
      <c r="D28" s="1">
        <v>6.11784634657659E-2</v>
      </c>
      <c r="E28" s="1">
        <v>1.0465689984276401</v>
      </c>
      <c r="F28" s="1">
        <v>0.96223360390238299</v>
      </c>
      <c r="G28" s="1">
        <v>2.2909662808933402</v>
      </c>
      <c r="H28" s="1">
        <v>2.6704218205215E-2</v>
      </c>
      <c r="I28" s="1">
        <v>0.45682426980965501</v>
      </c>
      <c r="J28" s="1">
        <v>0.42001211974502101</v>
      </c>
      <c r="L28" s="5">
        <f t="shared" si="0"/>
        <v>6.1128082406586938E-2</v>
      </c>
      <c r="M28" s="5">
        <f t="shared" si="1"/>
        <v>2.6682227022019125E-2</v>
      </c>
      <c r="O28" s="1">
        <f ca="1">C28-Summary!B$5</f>
        <v>2.2300008602563453E-4</v>
      </c>
      <c r="P28" s="1">
        <f ca="1">D28-Summary!C$5</f>
        <v>6.1184457626975684E-2</v>
      </c>
      <c r="Q28" s="1">
        <f ca="1">E28-Summary!D$5</f>
        <v>1.0465218466395905</v>
      </c>
      <c r="R28" s="1">
        <f ca="1">F28-Summary!E$5</f>
        <v>0.96219126490213336</v>
      </c>
      <c r="S28" s="1">
        <f ca="1">G28-Summary!F$5</f>
        <v>2.2908573697831041</v>
      </c>
      <c r="T28" s="1">
        <f t="shared" ca="1" si="2"/>
        <v>2.6708104325486037E-2</v>
      </c>
      <c r="U28" s="1">
        <f t="shared" ca="1" si="3"/>
        <v>0.45682540538901995</v>
      </c>
      <c r="V28" s="1">
        <f t="shared" ca="1" si="4"/>
        <v>0.42001360608200267</v>
      </c>
      <c r="X28" s="5">
        <f t="shared" ca="1" si="5"/>
        <v>6.1132647740057805E-2</v>
      </c>
      <c r="Y28" s="5">
        <f t="shared" ca="1" si="6"/>
        <v>2.6685488388063977E-2</v>
      </c>
    </row>
    <row r="29" spans="1:25" x14ac:dyDescent="0.25">
      <c r="A29">
        <v>12</v>
      </c>
      <c r="B29">
        <v>1755263856.2720001</v>
      </c>
      <c r="C29" s="1">
        <v>1.17678944108943E-4</v>
      </c>
      <c r="D29" s="1">
        <v>6.1721782470858202E-2</v>
      </c>
      <c r="E29" s="1">
        <v>1.05515011723857</v>
      </c>
      <c r="F29" s="1">
        <v>0.96896192037533702</v>
      </c>
      <c r="G29" s="1">
        <v>2.3082514538970602</v>
      </c>
      <c r="H29" s="1">
        <v>2.6739626814336899E-2</v>
      </c>
      <c r="I29" s="1">
        <v>0.457120958575437</v>
      </c>
      <c r="J29" s="1">
        <v>0.41978178709231101</v>
      </c>
      <c r="L29" s="5">
        <f t="shared" si="0"/>
        <v>6.1694441975634361E-2</v>
      </c>
      <c r="M29" s="5">
        <f t="shared" si="1"/>
        <v>2.672778213633293E-2</v>
      </c>
      <c r="O29" s="1">
        <f ca="1">C29-Summary!B$5</f>
        <v>1.2382890365620854E-4</v>
      </c>
      <c r="P29" s="1">
        <f ca="1">D29-Summary!C$5</f>
        <v>6.1727776632067986E-2</v>
      </c>
      <c r="Q29" s="1">
        <f ca="1">E29-Summary!D$5</f>
        <v>1.0551029654505204</v>
      </c>
      <c r="R29" s="1">
        <f ca="1">F29-Summary!E$5</f>
        <v>0.96891958137508738</v>
      </c>
      <c r="S29" s="1">
        <f ca="1">G29-Summary!F$5</f>
        <v>2.3081425427868241</v>
      </c>
      <c r="T29" s="1">
        <f t="shared" ca="1" si="2"/>
        <v>2.674348550308275E-2</v>
      </c>
      <c r="U29" s="1">
        <f t="shared" ca="1" si="3"/>
        <v>0.4571220996501375</v>
      </c>
      <c r="V29" s="1">
        <f t="shared" ca="1" si="4"/>
        <v>0.41978325143005479</v>
      </c>
      <c r="X29" s="5">
        <f t="shared" ca="1" si="5"/>
        <v>6.1699007309105235E-2</v>
      </c>
      <c r="Y29" s="5">
        <f t="shared" ca="1" si="6"/>
        <v>2.6731021228268936E-2</v>
      </c>
    </row>
    <row r="30" spans="1:25" x14ac:dyDescent="0.25">
      <c r="A30">
        <v>13</v>
      </c>
      <c r="B30">
        <v>1755263862.27</v>
      </c>
      <c r="C30" s="1">
        <v>1.5603642861269199E-4</v>
      </c>
      <c r="D30" s="1">
        <v>6.0061134807936602E-2</v>
      </c>
      <c r="E30" s="1">
        <v>1.0269238726616801</v>
      </c>
      <c r="F30" s="1">
        <v>0.94391136848135704</v>
      </c>
      <c r="G30" s="1">
        <v>2.2481979875832301</v>
      </c>
      <c r="H30" s="1">
        <v>2.67152337737393E-2</v>
      </c>
      <c r="I30" s="1">
        <v>0.45677643976792598</v>
      </c>
      <c r="J30" s="1">
        <v>0.41985242122560601</v>
      </c>
      <c r="L30" s="5">
        <f t="shared" si="0"/>
        <v>6.0024882670703959E-2</v>
      </c>
      <c r="M30" s="5">
        <f t="shared" si="1"/>
        <v>2.6699108798344563E-2</v>
      </c>
      <c r="O30" s="1">
        <f ca="1">C30-Summary!B$5</f>
        <v>1.6218638815995755E-4</v>
      </c>
      <c r="P30" s="1">
        <f ca="1">D30-Summary!C$5</f>
        <v>6.0067128969146386E-2</v>
      </c>
      <c r="Q30" s="1">
        <f ca="1">E30-Summary!D$5</f>
        <v>1.0268767208736305</v>
      </c>
      <c r="R30" s="1">
        <f ca="1">F30-Summary!E$5</f>
        <v>0.9438690294811074</v>
      </c>
      <c r="S30" s="1">
        <f ca="1">G30-Summary!F$5</f>
        <v>2.2480890764729939</v>
      </c>
      <c r="T30" s="1">
        <f t="shared" ca="1" si="2"/>
        <v>2.6719194358341507E-2</v>
      </c>
      <c r="U30" s="1">
        <f t="shared" ca="1" si="3"/>
        <v>0.4567775946337001</v>
      </c>
      <c r="V30" s="1">
        <f t="shared" ca="1" si="4"/>
        <v>0.41985392810232181</v>
      </c>
      <c r="X30" s="5">
        <f t="shared" ca="1" si="5"/>
        <v>6.0029448004174826E-2</v>
      </c>
      <c r="Y30" s="5">
        <f t="shared" ca="1" si="6"/>
        <v>2.6702433027411203E-2</v>
      </c>
    </row>
    <row r="31" spans="1:25" x14ac:dyDescent="0.25">
      <c r="A31">
        <v>14</v>
      </c>
      <c r="B31">
        <v>1755263868.27</v>
      </c>
      <c r="C31" s="1">
        <v>7.3710000963894895E-5</v>
      </c>
      <c r="D31" s="1">
        <v>5.99375310172965E-2</v>
      </c>
      <c r="E31" s="1">
        <v>1.0233312030358399</v>
      </c>
      <c r="F31" s="1">
        <v>0.940737158262821</v>
      </c>
      <c r="G31" s="1">
        <v>2.2396099074077398</v>
      </c>
      <c r="H31" s="1">
        <v>2.6762486993403101E-2</v>
      </c>
      <c r="I31" s="1">
        <v>0.45692385966460902</v>
      </c>
      <c r="J31" s="1">
        <v>0.42004509586746902</v>
      </c>
      <c r="L31" s="5">
        <f t="shared" si="0"/>
        <v>5.9920405881236163E-2</v>
      </c>
      <c r="M31" s="5">
        <f t="shared" si="1"/>
        <v>2.6754840511753079E-2</v>
      </c>
      <c r="O31" s="1">
        <f ca="1">C31-Summary!B$5</f>
        <v>7.9859960511160445E-5</v>
      </c>
      <c r="P31" s="1">
        <f ca="1">D31-Summary!C$5</f>
        <v>5.9943525178506284E-2</v>
      </c>
      <c r="Q31" s="1">
        <f ca="1">E31-Summary!D$5</f>
        <v>1.0232840512477903</v>
      </c>
      <c r="R31" s="1">
        <f ca="1">F31-Summary!E$5</f>
        <v>0.94069481926257137</v>
      </c>
      <c r="S31" s="1">
        <f ca="1">G31-Summary!F$5</f>
        <v>2.2395009962975037</v>
      </c>
      <c r="T31" s="1">
        <f t="shared" ca="1" si="2"/>
        <v>2.6766465064141085E-2</v>
      </c>
      <c r="U31" s="1">
        <f t="shared" ca="1" si="3"/>
        <v>0.45692502612838914</v>
      </c>
      <c r="V31" s="1">
        <f t="shared" ca="1" si="4"/>
        <v>0.42004661789291114</v>
      </c>
      <c r="X31" s="5">
        <f t="shared" ca="1" si="5"/>
        <v>5.992497121470703E-2</v>
      </c>
      <c r="Y31" s="5">
        <f t="shared" ca="1" si="6"/>
        <v>2.6758180198972491E-2</v>
      </c>
    </row>
    <row r="32" spans="1:25" x14ac:dyDescent="0.25">
      <c r="A32">
        <v>15</v>
      </c>
      <c r="B32">
        <v>1755263874.273</v>
      </c>
      <c r="C32" s="1">
        <v>-2.04091058868764E-4</v>
      </c>
      <c r="D32" s="1">
        <v>5.9936565422056699E-2</v>
      </c>
      <c r="E32" s="1">
        <v>1.0251770139692</v>
      </c>
      <c r="F32" s="1">
        <v>0.94251147842611005</v>
      </c>
      <c r="G32" s="1">
        <v>2.24407767470244</v>
      </c>
      <c r="H32" s="1">
        <v>2.6708774877858901E-2</v>
      </c>
      <c r="I32" s="1">
        <v>0.45683668864320298</v>
      </c>
      <c r="J32" s="1">
        <v>0.41999948979087098</v>
      </c>
      <c r="L32" s="5">
        <f t="shared" si="0"/>
        <v>5.9983982151213137E-2</v>
      </c>
      <c r="M32" s="5">
        <f t="shared" si="1"/>
        <v>2.6729904596179761E-2</v>
      </c>
      <c r="O32" s="1">
        <f ca="1">C32-Summary!B$5</f>
        <v>-1.9794109932149843E-4</v>
      </c>
      <c r="P32" s="1">
        <f ca="1">D32-Summary!C$5</f>
        <v>5.9942559583266483E-2</v>
      </c>
      <c r="Q32" s="1">
        <f ca="1">E32-Summary!D$5</f>
        <v>1.0251298621811504</v>
      </c>
      <c r="R32" s="1">
        <f ca="1">F32-Summary!E$5</f>
        <v>0.94246913942586041</v>
      </c>
      <c r="S32" s="1">
        <f ca="1">G32-Summary!F$5</f>
        <v>2.2439687635922039</v>
      </c>
      <c r="T32" s="1">
        <f t="shared" ca="1" si="2"/>
        <v>2.6712742421293276E-2</v>
      </c>
      <c r="U32" s="1">
        <f t="shared" ca="1" si="3"/>
        <v>0.45683784855369186</v>
      </c>
      <c r="V32" s="1">
        <f t="shared" ca="1" si="4"/>
        <v>0.42000100657244943</v>
      </c>
      <c r="X32" s="5">
        <f t="shared" ca="1" si="5"/>
        <v>5.9988547484684011E-2</v>
      </c>
      <c r="Y32" s="5">
        <f t="shared" ca="1" si="6"/>
        <v>2.6733236423778367E-2</v>
      </c>
    </row>
    <row r="33" spans="1:25" x14ac:dyDescent="0.25">
      <c r="A33">
        <v>16</v>
      </c>
      <c r="B33">
        <v>1755263881.273</v>
      </c>
      <c r="C33" s="1">
        <v>2.1310763699428301E-4</v>
      </c>
      <c r="D33" s="1">
        <v>6.0944330946424298E-2</v>
      </c>
      <c r="E33" s="1">
        <v>1.0445810889128799</v>
      </c>
      <c r="F33" s="1">
        <v>0.96075066288462097</v>
      </c>
      <c r="G33" s="1">
        <v>2.28596884059231</v>
      </c>
      <c r="H33" s="1">
        <v>2.6660175705034098E-2</v>
      </c>
      <c r="I33" s="1">
        <v>0.45695333653026599</v>
      </c>
      <c r="J33" s="1">
        <v>0.42028160919099899</v>
      </c>
      <c r="L33" s="5">
        <f t="shared" si="0"/>
        <v>6.089481938447476E-2</v>
      </c>
      <c r="M33" s="5">
        <f t="shared" si="1"/>
        <v>2.6638516808784016E-2</v>
      </c>
      <c r="O33" s="1">
        <f ca="1">C33-Summary!B$5</f>
        <v>2.1925759654154857E-4</v>
      </c>
      <c r="P33" s="1">
        <f ca="1">D33-Summary!C$5</f>
        <v>6.0950325107634082E-2</v>
      </c>
      <c r="Q33" s="1">
        <f ca="1">E33-Summary!D$5</f>
        <v>1.0445339371248303</v>
      </c>
      <c r="R33" s="1">
        <f ca="1">F33-Summary!E$5</f>
        <v>0.96070832388437133</v>
      </c>
      <c r="S33" s="1">
        <f ca="1">G33-Summary!F$5</f>
        <v>2.2858599294820738</v>
      </c>
      <c r="T33" s="1">
        <f t="shared" ca="1" si="2"/>
        <v>2.6664068222869677E-2</v>
      </c>
      <c r="U33" s="1">
        <f t="shared" ca="1" si="3"/>
        <v>0.4569544807417395</v>
      </c>
      <c r="V33" s="1">
        <f t="shared" ca="1" si="4"/>
        <v>0.42028311161745024</v>
      </c>
      <c r="X33" s="5">
        <f t="shared" ca="1" si="5"/>
        <v>6.0899384717945634E-2</v>
      </c>
      <c r="Y33" s="5">
        <f t="shared" ca="1" si="6"/>
        <v>2.6641783222362235E-2</v>
      </c>
    </row>
    <row r="34" spans="1:25" x14ac:dyDescent="0.25">
      <c r="A34">
        <v>17</v>
      </c>
      <c r="B34">
        <v>1755263886.2720001</v>
      </c>
      <c r="C34" s="1">
        <v>2.1591450277846699E-4</v>
      </c>
      <c r="D34" s="1">
        <v>6.0663919345497801E-2</v>
      </c>
      <c r="E34" s="1">
        <v>1.0380379536333999</v>
      </c>
      <c r="F34" s="1">
        <v>0.95431444981062796</v>
      </c>
      <c r="G34" s="1">
        <v>2.27231137568327</v>
      </c>
      <c r="H34" s="1">
        <v>2.6697009923323699E-2</v>
      </c>
      <c r="I34" s="1">
        <v>0.45682029529129498</v>
      </c>
      <c r="J34" s="1">
        <v>0.41997521115417902</v>
      </c>
      <c r="L34" s="5">
        <f t="shared" si="0"/>
        <v>6.0613755660934937E-2</v>
      </c>
      <c r="M34" s="5">
        <f t="shared" si="1"/>
        <v>2.6674933862313985E-2</v>
      </c>
      <c r="O34" s="1">
        <f ca="1">C34-Summary!B$5</f>
        <v>2.2206446232573255E-4</v>
      </c>
      <c r="P34" s="1">
        <f ca="1">D34-Summary!C$5</f>
        <v>6.0669913506707585E-2</v>
      </c>
      <c r="Q34" s="1">
        <f ca="1">E34-Summary!D$5</f>
        <v>1.0379908018453503</v>
      </c>
      <c r="R34" s="1">
        <f ca="1">F34-Summary!E$5</f>
        <v>0.95427211081037833</v>
      </c>
      <c r="S34" s="1">
        <f ca="1">G34-Summary!F$5</f>
        <v>2.2722024645730339</v>
      </c>
      <c r="T34" s="1">
        <f t="shared" ca="1" si="2"/>
        <v>2.6700927603345408E-2</v>
      </c>
      <c r="U34" s="1">
        <f t="shared" ca="1" si="3"/>
        <v>0.45682144000332187</v>
      </c>
      <c r="V34" s="1">
        <f t="shared" ca="1" si="4"/>
        <v>0.41997670792496661</v>
      </c>
      <c r="X34" s="5">
        <f t="shared" ca="1" si="5"/>
        <v>6.0618320994405804E-2</v>
      </c>
      <c r="Y34" s="5">
        <f t="shared" ca="1" si="6"/>
        <v>2.6678221654775163E-2</v>
      </c>
    </row>
    <row r="35" spans="1:25" x14ac:dyDescent="0.25">
      <c r="A35">
        <v>18</v>
      </c>
      <c r="B35">
        <v>1755263893.273</v>
      </c>
      <c r="C35" s="1">
        <v>2.8983150464891499E-4</v>
      </c>
      <c r="D35" s="1">
        <v>6.0930898754006001E-2</v>
      </c>
      <c r="E35" s="1">
        <v>1.03999682547149</v>
      </c>
      <c r="F35" s="1">
        <v>0.95594002272090195</v>
      </c>
      <c r="G35" s="1">
        <v>2.2777708151379898</v>
      </c>
      <c r="H35" s="1">
        <v>2.6750232441763298E-2</v>
      </c>
      <c r="I35" s="1">
        <v>0.456585367834073</v>
      </c>
      <c r="J35" s="1">
        <v>0.419682268456402</v>
      </c>
      <c r="L35" s="5">
        <f t="shared" si="0"/>
        <v>6.0863561840605117E-2</v>
      </c>
      <c r="M35" s="5">
        <f t="shared" si="1"/>
        <v>2.6720669804050474E-2</v>
      </c>
      <c r="O35" s="1">
        <f ca="1">C35-Summary!B$5</f>
        <v>2.9598146419618053E-4</v>
      </c>
      <c r="P35" s="1">
        <f ca="1">D35-Summary!C$5</f>
        <v>6.0936892915215785E-2</v>
      </c>
      <c r="Q35" s="1">
        <f ca="1">E35-Summary!D$5</f>
        <v>1.0399496736834404</v>
      </c>
      <c r="R35" s="1">
        <f ca="1">F35-Summary!E$5</f>
        <v>0.95589768372065231</v>
      </c>
      <c r="S35" s="1">
        <f ca="1">G35-Summary!F$5</f>
        <v>2.2776619040277537</v>
      </c>
      <c r="T35" s="1">
        <f t="shared" ca="1" si="2"/>
        <v>2.6754143276250388E-2</v>
      </c>
      <c r="U35" s="1">
        <f t="shared" ca="1" si="3"/>
        <v>0.45658649856873945</v>
      </c>
      <c r="V35" s="1">
        <f t="shared" ca="1" si="4"/>
        <v>0.41968374763184541</v>
      </c>
      <c r="X35" s="5">
        <f t="shared" ca="1" si="5"/>
        <v>6.0868127174075984E-2</v>
      </c>
      <c r="Y35" s="5">
        <f t="shared" ca="1" si="6"/>
        <v>2.6723951902799307E-2</v>
      </c>
    </row>
    <row r="36" spans="1:25" x14ac:dyDescent="0.25">
      <c r="A36">
        <v>19</v>
      </c>
      <c r="B36">
        <v>1755263899.27</v>
      </c>
      <c r="C36" s="1">
        <v>-2.4511421236208302E-5</v>
      </c>
      <c r="D36" s="1">
        <v>6.1522083689915297E-2</v>
      </c>
      <c r="E36" s="1">
        <v>1.0514337637226201</v>
      </c>
      <c r="F36" s="1">
        <v>0.96623380079602605</v>
      </c>
      <c r="G36" s="1">
        <v>2.3012998271920999</v>
      </c>
      <c r="H36" s="1">
        <v>2.67336237386245E-2</v>
      </c>
      <c r="I36" s="1">
        <v>0.45688690856311398</v>
      </c>
      <c r="J36" s="1">
        <v>0.41986436942245903</v>
      </c>
      <c r="L36" s="5">
        <f t="shared" si="0"/>
        <v>6.1527778458850491E-2</v>
      </c>
      <c r="M36" s="5">
        <f t="shared" si="1"/>
        <v>2.6736098326623863E-2</v>
      </c>
      <c r="O36" s="1">
        <f ca="1">C36-Summary!B$5</f>
        <v>-1.8361461688942752E-5</v>
      </c>
      <c r="P36" s="1">
        <f ca="1">D36-Summary!C$5</f>
        <v>6.1528077851125081E-2</v>
      </c>
      <c r="Q36" s="1">
        <f ca="1">E36-Summary!D$5</f>
        <v>1.0513866119345705</v>
      </c>
      <c r="R36" s="1">
        <f ca="1">F36-Summary!E$5</f>
        <v>0.96619146179577642</v>
      </c>
      <c r="S36" s="1">
        <f ca="1">G36-Summary!F$5</f>
        <v>2.3011909160818638</v>
      </c>
      <c r="T36" s="1">
        <f t="shared" ca="1" si="2"/>
        <v>2.6737493799900019E-2</v>
      </c>
      <c r="U36" s="1">
        <f t="shared" ca="1" si="3"/>
        <v>0.45688804200770966</v>
      </c>
      <c r="V36" s="1">
        <f t="shared" ca="1" si="4"/>
        <v>0.41986584209226235</v>
      </c>
      <c r="X36" s="5">
        <f t="shared" ca="1" si="5"/>
        <v>6.1532343792321365E-2</v>
      </c>
      <c r="Y36" s="5">
        <f t="shared" ca="1" si="6"/>
        <v>2.6739347597064988E-2</v>
      </c>
    </row>
    <row r="37" spans="1:25" x14ac:dyDescent="0.25">
      <c r="A37">
        <v>20</v>
      </c>
      <c r="B37">
        <v>1755263905.2709999</v>
      </c>
      <c r="C37" s="1">
        <v>-1.2833487980569699E-4</v>
      </c>
      <c r="D37" s="1">
        <v>6.1315705617057702E-2</v>
      </c>
      <c r="E37" s="1">
        <v>1.0476930521199499</v>
      </c>
      <c r="F37" s="1">
        <v>0.96350928990281903</v>
      </c>
      <c r="G37" s="1">
        <v>2.2937400432956601</v>
      </c>
      <c r="H37" s="1">
        <v>2.67317588129816E-2</v>
      </c>
      <c r="I37" s="1">
        <v>0.45676189644168502</v>
      </c>
      <c r="J37" s="1">
        <v>0.42006036940369301</v>
      </c>
      <c r="L37" s="5">
        <f t="shared" si="0"/>
        <v>6.1345521819054991E-2</v>
      </c>
      <c r="M37" s="5">
        <f t="shared" si="1"/>
        <v>2.6744757758561586E-2</v>
      </c>
      <c r="O37" s="1">
        <f ca="1">C37-Summary!B$5</f>
        <v>-1.2218492025843142E-4</v>
      </c>
      <c r="P37" s="1">
        <f ca="1">D37-Summary!C$5</f>
        <v>6.1321699778267486E-2</v>
      </c>
      <c r="Q37" s="1">
        <f ca="1">E37-Summary!D$5</f>
        <v>1.0476459003319003</v>
      </c>
      <c r="R37" s="1">
        <f ca="1">F37-Summary!E$5</f>
        <v>0.9634669509025694</v>
      </c>
      <c r="S37" s="1">
        <f ca="1">G37-Summary!F$5</f>
        <v>2.2936311321854239</v>
      </c>
      <c r="T37" s="1">
        <f t="shared" ca="1" si="2"/>
        <v>2.6735641541383671E-2</v>
      </c>
      <c r="U37" s="1">
        <f t="shared" ca="1" si="3"/>
        <v>0.45676302768600785</v>
      </c>
      <c r="V37" s="1">
        <f t="shared" ca="1" si="4"/>
        <v>0.42006185623429176</v>
      </c>
      <c r="X37" s="5">
        <f ca="1">P37-1/$R$1*$N$7/$N$6*O37</f>
        <v>6.1350087152525858E-2</v>
      </c>
      <c r="Y37" s="5">
        <f ca="1">X37/S37</f>
        <v>2.6748018149749343E-2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6.1886429186109297E-5</v>
      </c>
      <c r="D40" s="1">
        <v>6.0696937277298198E-2</v>
      </c>
      <c r="E40" s="1">
        <v>1.03820394707443</v>
      </c>
      <c r="F40" s="1">
        <v>0.95439919680669605</v>
      </c>
      <c r="G40" s="1">
        <v>2.27258064585165</v>
      </c>
      <c r="H40" s="1">
        <v>2.6708270683223501E-2</v>
      </c>
      <c r="I40" s="1">
        <v>0.45683925677460002</v>
      </c>
      <c r="J40" s="1">
        <v>0.419962758957653</v>
      </c>
      <c r="L40">
        <f>AVERAGE(L18:L37)</f>
        <v>6.0682559126351995E-2</v>
      </c>
      <c r="M40">
        <f t="shared" ref="M40:Y40" si="7">AVERAGE(M18:M37)</f>
        <v>2.6702013885177945E-2</v>
      </c>
      <c r="O40">
        <f t="shared" ca="1" si="7"/>
        <v>6.8036388733374751E-5</v>
      </c>
      <c r="P40">
        <f t="shared" ca="1" si="7"/>
        <v>6.0702931438507947E-2</v>
      </c>
      <c r="Q40">
        <f t="shared" ca="1" si="7"/>
        <v>1.0381567952863771</v>
      </c>
      <c r="R40">
        <f t="shared" ca="1" si="7"/>
        <v>0.95435685780644586</v>
      </c>
      <c r="S40">
        <f t="shared" ca="1" si="7"/>
        <v>2.2724717347414187</v>
      </c>
      <c r="T40">
        <f t="shared" ca="1" si="7"/>
        <v>2.6712189008177976E-2</v>
      </c>
      <c r="U40">
        <f t="shared" ca="1" si="7"/>
        <v>0.45684040243009011</v>
      </c>
      <c r="V40">
        <f t="shared" ca="1" si="7"/>
        <v>0.41996425517439118</v>
      </c>
      <c r="X40">
        <f t="shared" ca="1" si="7"/>
        <v>6.0687124459822883E-2</v>
      </c>
      <c r="Y40">
        <f t="shared" ca="1" si="7"/>
        <v>2.6705303066526881E-2</v>
      </c>
    </row>
    <row r="41" spans="1:25" x14ac:dyDescent="0.25">
      <c r="A41" t="s">
        <v>38</v>
      </c>
      <c r="B41" t="s">
        <v>42</v>
      </c>
      <c r="C41" s="1">
        <v>52.856431607296997</v>
      </c>
      <c r="D41" s="1">
        <v>0.28711462953135197</v>
      </c>
      <c r="E41" s="1">
        <v>0.27734273433579198</v>
      </c>
      <c r="F41" s="1">
        <v>0.27747592297358398</v>
      </c>
      <c r="G41" s="1">
        <v>0.27745183124566303</v>
      </c>
      <c r="H41" s="1">
        <v>3.6171963197502197E-2</v>
      </c>
      <c r="I41" s="1">
        <v>6.3040929214709896E-3</v>
      </c>
      <c r="J41" s="1">
        <v>8.0749017407543804E-3</v>
      </c>
      <c r="L41">
        <f>STDEV(L18:L37)/SQRT(COUNT(L18:L37))/L40</f>
        <v>2.8255624205539777E-3</v>
      </c>
      <c r="M41">
        <f t="shared" ref="M41:Y41" si="8">STDEV(M18:M37)/SQRT(COUNT(M18:M37))/M40</f>
        <v>3.7831432907134709E-4</v>
      </c>
      <c r="O41">
        <f t="shared" ca="1" si="8"/>
        <v>0.48078621934423743</v>
      </c>
      <c r="P41">
        <f t="shared" ca="1" si="8"/>
        <v>2.8708627815960909E-3</v>
      </c>
      <c r="Q41">
        <f t="shared" ca="1" si="8"/>
        <v>2.7735533089719017E-3</v>
      </c>
      <c r="R41">
        <f t="shared" ca="1" si="8"/>
        <v>2.7748823289002254E-3</v>
      </c>
      <c r="S41">
        <f t="shared" ca="1" si="8"/>
        <v>2.7746512847903271E-3</v>
      </c>
      <c r="T41">
        <f t="shared" ca="1" si="8"/>
        <v>3.6160058801173767E-4</v>
      </c>
      <c r="U41">
        <f t="shared" ca="1" si="8"/>
        <v>6.3044008097286203E-5</v>
      </c>
      <c r="V41">
        <f t="shared" ca="1" si="8"/>
        <v>8.0752662193219951E-5</v>
      </c>
      <c r="X41">
        <f t="shared" ca="1" si="8"/>
        <v>2.8253498608914883E-3</v>
      </c>
      <c r="Y41">
        <f t="shared" ca="1" si="8"/>
        <v>3.7826443280229103E-4</v>
      </c>
    </row>
    <row r="42" spans="1:25" x14ac:dyDescent="0.25">
      <c r="A42" t="s">
        <v>38</v>
      </c>
      <c r="B42" t="s">
        <v>41</v>
      </c>
      <c r="C42" s="1">
        <v>3.27109581169542E-5</v>
      </c>
      <c r="D42" s="1">
        <v>1.7426978660059199E-4</v>
      </c>
      <c r="E42" s="1">
        <v>2.8793832147983498E-3</v>
      </c>
      <c r="F42" s="1">
        <v>2.6482279801918599E-3</v>
      </c>
      <c r="G42" s="1">
        <v>6.3053166184499502E-3</v>
      </c>
      <c r="H42" s="1">
        <v>9.6609058422248897E-6</v>
      </c>
      <c r="I42" s="1">
        <v>2.8799571248828199E-5</v>
      </c>
      <c r="J42" s="1">
        <v>3.3911580133591598E-5</v>
      </c>
    </row>
    <row r="43" spans="1:25" x14ac:dyDescent="0.25">
      <c r="A43" t="s">
        <v>38</v>
      </c>
      <c r="B43" t="s">
        <v>40</v>
      </c>
      <c r="C43" s="1">
        <v>236.38114824396899</v>
      </c>
      <c r="D43" s="1">
        <v>1.28401565793354</v>
      </c>
      <c r="E43" s="1">
        <v>1.2403144140809901</v>
      </c>
      <c r="F43" s="1">
        <v>1.2409100517768601</v>
      </c>
      <c r="G43" s="1">
        <v>1.2408023102942001</v>
      </c>
      <c r="H43" s="1">
        <v>0.16176593717847099</v>
      </c>
      <c r="I43" s="1">
        <v>2.8192760617768702E-2</v>
      </c>
      <c r="J43" s="1">
        <v>3.61120584079163E-2</v>
      </c>
    </row>
    <row r="44" spans="1:25" x14ac:dyDescent="0.25">
      <c r="A44" t="s">
        <v>38</v>
      </c>
      <c r="B44" t="s">
        <v>39</v>
      </c>
      <c r="C44" s="1">
        <v>1.4628785191731601E-4</v>
      </c>
      <c r="D44" s="1">
        <v>7.7935817852661197E-4</v>
      </c>
      <c r="E44" s="1">
        <v>1.2876993203122E-2</v>
      </c>
      <c r="F44" s="1">
        <v>1.1843235567251901E-2</v>
      </c>
      <c r="G44" s="1">
        <v>2.8198233157026398E-2</v>
      </c>
      <c r="H44" s="1">
        <v>4.3204884374879401E-5</v>
      </c>
      <c r="I44" s="1">
        <v>1.28795598070457E-4</v>
      </c>
      <c r="J44" s="1">
        <v>1.51657196806284E-4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1443B-2DFF-42D3-B87F-ECBADC89E5EA}">
  <dimension ref="A1:Y45"/>
  <sheetViews>
    <sheetView workbookViewId="0"/>
  </sheetViews>
  <sheetFormatPr baseColWidth="10" defaultRowHeight="15" x14ac:dyDescent="0.25"/>
  <sheetData>
    <row r="1" spans="12:22" x14ac:dyDescent="0.25">
      <c r="L1" s="3" t="s">
        <v>94</v>
      </c>
      <c r="M1" s="3" t="s">
        <v>95</v>
      </c>
      <c r="N1" s="36">
        <v>201.97064359999999</v>
      </c>
      <c r="O1" s="37">
        <v>7.9999999999999996E-7</v>
      </c>
      <c r="P1" s="3" t="s">
        <v>96</v>
      </c>
      <c r="Q1" s="3">
        <v>1</v>
      </c>
      <c r="R1" s="5">
        <f>R3^N13</f>
        <v>0.99074507375404575</v>
      </c>
      <c r="U1" s="38" t="s">
        <v>97</v>
      </c>
      <c r="V1" t="s">
        <v>98</v>
      </c>
    </row>
    <row r="2" spans="12:22" x14ac:dyDescent="0.25">
      <c r="L2" s="3" t="s">
        <v>99</v>
      </c>
      <c r="M2" s="3" t="s">
        <v>95</v>
      </c>
      <c r="N2" s="36">
        <v>203.97349399999999</v>
      </c>
      <c r="O2" s="37">
        <v>4.9999999999999998E-7</v>
      </c>
      <c r="P2" s="3" t="s">
        <v>100</v>
      </c>
      <c r="Q2" s="3">
        <v>1</v>
      </c>
      <c r="R2" s="5">
        <f>N9/M40</f>
        <v>1.0218665371233095</v>
      </c>
      <c r="S2" s="5"/>
      <c r="U2" t="s">
        <v>101</v>
      </c>
      <c r="V2" t="s">
        <v>102</v>
      </c>
    </row>
    <row r="3" spans="12:22" x14ac:dyDescent="0.25">
      <c r="L3" s="3" t="s">
        <v>103</v>
      </c>
      <c r="M3" s="3" t="s">
        <v>95</v>
      </c>
      <c r="N3" s="39">
        <v>205.9744652</v>
      </c>
      <c r="O3" s="37">
        <v>1.1999999999999999E-6</v>
      </c>
      <c r="P3" s="3" t="s">
        <v>104</v>
      </c>
      <c r="Q3" s="3">
        <v>1</v>
      </c>
      <c r="R3" s="5">
        <f>N10/I40</f>
        <v>1.0091568147697598</v>
      </c>
      <c r="T3" s="40"/>
      <c r="U3" t="s">
        <v>105</v>
      </c>
      <c r="V3" t="s">
        <v>106</v>
      </c>
    </row>
    <row r="4" spans="12:22" x14ac:dyDescent="0.25">
      <c r="L4" s="3" t="s">
        <v>107</v>
      </c>
      <c r="M4" s="3" t="s">
        <v>95</v>
      </c>
      <c r="N4" s="36">
        <v>207.976652</v>
      </c>
      <c r="O4" s="37">
        <v>1.1999999999999999E-6</v>
      </c>
      <c r="P4" s="3" t="s">
        <v>108</v>
      </c>
      <c r="Q4" s="3">
        <v>1</v>
      </c>
      <c r="R4" s="5">
        <f>N11/J40</f>
        <v>1.0049328388789998</v>
      </c>
    </row>
    <row r="6" spans="12:22" x14ac:dyDescent="0.25">
      <c r="L6" s="3" t="s">
        <v>109</v>
      </c>
      <c r="M6" s="3" t="s">
        <v>110</v>
      </c>
      <c r="N6">
        <v>0.29859999999999998</v>
      </c>
      <c r="O6" s="37">
        <v>2.5999999999999999E-3</v>
      </c>
    </row>
    <row r="7" spans="12:22" x14ac:dyDescent="0.25">
      <c r="L7" s="3" t="s">
        <v>111</v>
      </c>
      <c r="M7" s="3" t="s">
        <v>110</v>
      </c>
      <c r="N7">
        <v>6.8699999999999997E-2</v>
      </c>
      <c r="O7" s="37">
        <v>1.5E-3</v>
      </c>
    </row>
    <row r="9" spans="12:22" x14ac:dyDescent="0.25">
      <c r="L9" s="3" t="s">
        <v>112</v>
      </c>
      <c r="M9" s="3" t="s">
        <v>110</v>
      </c>
      <c r="N9">
        <f>0.059042/2.1681</f>
        <v>2.7232138738988054E-2</v>
      </c>
    </row>
    <row r="10" spans="12:22" x14ac:dyDescent="0.25">
      <c r="L10" s="3" t="s">
        <v>113</v>
      </c>
      <c r="M10" s="3" t="s">
        <v>110</v>
      </c>
      <c r="N10">
        <f>1/2.1681</f>
        <v>0.46123333794566673</v>
      </c>
      <c r="P10" s="40"/>
    </row>
    <row r="11" spans="12:22" x14ac:dyDescent="0.25">
      <c r="L11" s="3" t="s">
        <v>114</v>
      </c>
      <c r="M11" s="3" t="s">
        <v>110</v>
      </c>
      <c r="N11">
        <f>0.91464/2.1681</f>
        <v>0.42186246021862461</v>
      </c>
    </row>
    <row r="13" spans="12:22" x14ac:dyDescent="0.25">
      <c r="L13" s="41" t="s">
        <v>115</v>
      </c>
      <c r="M13" s="3">
        <v>1</v>
      </c>
      <c r="N13">
        <f>LN(N2/N1)/LN(N3/N4)</f>
        <v>-1.020062635920151</v>
      </c>
    </row>
    <row r="16" spans="12:22" x14ac:dyDescent="0.25">
      <c r="O16" t="s">
        <v>116</v>
      </c>
    </row>
    <row r="17" spans="1:25" x14ac:dyDescent="0.25">
      <c r="A17" t="s">
        <v>65</v>
      </c>
      <c r="B17" t="s">
        <v>64</v>
      </c>
      <c r="C17" t="s">
        <v>63</v>
      </c>
      <c r="D17" t="s">
        <v>62</v>
      </c>
      <c r="E17" t="s">
        <v>61</v>
      </c>
      <c r="F17" t="s">
        <v>60</v>
      </c>
      <c r="G17" t="s">
        <v>59</v>
      </c>
      <c r="H17" t="s">
        <v>58</v>
      </c>
      <c r="I17" t="s">
        <v>57</v>
      </c>
      <c r="J17" t="s">
        <v>56</v>
      </c>
      <c r="L17" t="s">
        <v>117</v>
      </c>
      <c r="M17" t="s">
        <v>118</v>
      </c>
      <c r="O17" t="s">
        <v>63</v>
      </c>
      <c r="P17" t="s">
        <v>62</v>
      </c>
      <c r="Q17" t="s">
        <v>61</v>
      </c>
      <c r="R17" t="s">
        <v>60</v>
      </c>
      <c r="S17" t="s">
        <v>59</v>
      </c>
      <c r="T17" t="s">
        <v>58</v>
      </c>
      <c r="U17" t="s">
        <v>57</v>
      </c>
      <c r="V17" t="s">
        <v>56</v>
      </c>
      <c r="X17" t="s">
        <v>119</v>
      </c>
      <c r="Y17" t="s">
        <v>120</v>
      </c>
    </row>
    <row r="18" spans="1:25" x14ac:dyDescent="0.25">
      <c r="A18">
        <v>1</v>
      </c>
      <c r="B18">
        <v>1755255243.273</v>
      </c>
      <c r="C18" s="1">
        <v>2.3417722805625399E-4</v>
      </c>
      <c r="D18" s="1">
        <v>3.9661281429269502E-2</v>
      </c>
      <c r="E18" s="1">
        <v>0.68112067767604401</v>
      </c>
      <c r="F18" s="1">
        <v>0.62590135047605899</v>
      </c>
      <c r="G18" s="1">
        <v>1.4898659727518</v>
      </c>
      <c r="H18" s="1">
        <v>2.6620704247654298E-2</v>
      </c>
      <c r="I18" s="1">
        <v>0.45716909449109999</v>
      </c>
      <c r="J18" s="1">
        <v>0.42010580946419701</v>
      </c>
      <c r="L18" s="5">
        <f>D18-1/$R$1*$N$7/$N$6*C18</f>
        <v>3.9606900118281087E-2</v>
      </c>
      <c r="M18" s="5">
        <f>L18/G18</f>
        <v>2.658420344021058E-2</v>
      </c>
      <c r="O18" s="1">
        <f ca="1">C18-Summary!B$5</f>
        <v>2.4032718760351956E-4</v>
      </c>
      <c r="P18" s="1">
        <f ca="1">D18-Summary!C$5</f>
        <v>3.9667275590479285E-2</v>
      </c>
      <c r="Q18" s="1">
        <f ca="1">E18-Summary!D$5</f>
        <v>0.68107352588799441</v>
      </c>
      <c r="R18" s="1">
        <f ca="1">F18-Summary!E$5</f>
        <v>0.62585901147580936</v>
      </c>
      <c r="S18" s="1">
        <f ca="1">G18-Summary!F$5</f>
        <v>1.4897570616415636</v>
      </c>
      <c r="T18" s="1">
        <f ca="1">P18/S18</f>
        <v>2.6626673980501159E-2</v>
      </c>
      <c r="U18" s="1">
        <f ca="1">Q18/S18</f>
        <v>0.45717086592462219</v>
      </c>
      <c r="V18" s="1">
        <f ca="1">R18/S18</f>
        <v>0.42010810191171383</v>
      </c>
      <c r="X18" s="5">
        <f ca="1">P18-1/$R$1*$N$7/$N$6*O18</f>
        <v>3.9611466118155622E-2</v>
      </c>
      <c r="Y18" s="5">
        <f ca="1">X18/S18</f>
        <v>2.6589211850761588E-2</v>
      </c>
    </row>
    <row r="19" spans="1:25" x14ac:dyDescent="0.25">
      <c r="A19">
        <v>2</v>
      </c>
      <c r="B19">
        <v>1755255249.273</v>
      </c>
      <c r="C19" s="1">
        <v>7.60671525625444E-5</v>
      </c>
      <c r="D19" s="1">
        <v>4.02020201754908E-2</v>
      </c>
      <c r="E19" s="1">
        <v>0.68618449872674103</v>
      </c>
      <c r="F19" s="1">
        <v>0.63027323396449597</v>
      </c>
      <c r="G19" s="1">
        <v>1.50056250874567</v>
      </c>
      <c r="H19" s="1">
        <v>2.6791299889996401E-2</v>
      </c>
      <c r="I19" s="1">
        <v>0.45728484800031599</v>
      </c>
      <c r="J19" s="1">
        <v>0.42002464428579001</v>
      </c>
      <c r="L19" s="5">
        <f t="shared" ref="L19:L37" si="0">D19-1/$R$1*$N$7/$N$6*C19</f>
        <v>4.018435564203534E-2</v>
      </c>
      <c r="M19" s="5">
        <f t="shared" ref="M19:M37" si="1">L19/G19</f>
        <v>2.6779527948906111E-2</v>
      </c>
      <c r="O19" s="1">
        <f ca="1">C19-Summary!B$5</f>
        <v>8.221711210980995E-5</v>
      </c>
      <c r="P19" s="1">
        <f ca="1">D19-Summary!C$5</f>
        <v>4.0208014336700584E-2</v>
      </c>
      <c r="Q19" s="1">
        <f ca="1">E19-Summary!D$5</f>
        <v>0.68613734693869144</v>
      </c>
      <c r="R19" s="1">
        <f ca="1">F19-Summary!E$5</f>
        <v>0.63023089496424634</v>
      </c>
      <c r="S19" s="1">
        <f ca="1">G19-Summary!F$5</f>
        <v>1.5004535976354336</v>
      </c>
      <c r="T19" s="1">
        <f t="shared" ref="T19:T37" ca="1" si="2">P19/S19</f>
        <v>2.6797239448167164E-2</v>
      </c>
      <c r="U19" s="1">
        <f t="shared" ref="U19:U37" ca="1" si="3">Q19/S19</f>
        <v>0.45728661520754521</v>
      </c>
      <c r="V19" s="1">
        <f t="shared" ref="V19:V37" ca="1" si="4">R19/S19</f>
        <v>0.42002691449934065</v>
      </c>
      <c r="X19" s="5">
        <f t="shared" ref="X19:X36" ca="1" si="5">P19-1/$R$1*$N$7/$N$6*O19</f>
        <v>4.0188921641909875E-2</v>
      </c>
      <c r="Y19" s="5">
        <f t="shared" ref="Y19:Y36" ca="1" si="6">X19/S19</f>
        <v>2.6784514832876964E-2</v>
      </c>
    </row>
    <row r="20" spans="1:25" x14ac:dyDescent="0.25">
      <c r="A20">
        <v>3</v>
      </c>
      <c r="B20">
        <v>1755255255.2720001</v>
      </c>
      <c r="C20" s="1">
        <v>-4.1797270816088603E-5</v>
      </c>
      <c r="D20" s="1">
        <v>3.9700372689721902E-2</v>
      </c>
      <c r="E20" s="1">
        <v>0.68256279996190905</v>
      </c>
      <c r="F20" s="1">
        <v>0.62725956315011699</v>
      </c>
      <c r="G20" s="1">
        <v>1.4946254292004999</v>
      </c>
      <c r="H20" s="1">
        <v>2.6562088342734901E-2</v>
      </c>
      <c r="I20" s="1">
        <v>0.45667816606534001</v>
      </c>
      <c r="J20" s="1">
        <v>0.419676763753208</v>
      </c>
      <c r="L20" s="5">
        <f t="shared" si="0"/>
        <v>3.9710078972444537E-2</v>
      </c>
      <c r="M20" s="5">
        <f t="shared" si="1"/>
        <v>2.6568582466635886E-2</v>
      </c>
      <c r="O20" s="1">
        <f ca="1">C20-Summary!B$5</f>
        <v>-3.5647311268823053E-5</v>
      </c>
      <c r="P20" s="1">
        <f ca="1">D20-Summary!C$5</f>
        <v>3.9706366850931686E-2</v>
      </c>
      <c r="Q20" s="1">
        <f ca="1">E20-Summary!D$5</f>
        <v>0.68251564817385946</v>
      </c>
      <c r="R20" s="1">
        <f ca="1">F20-Summary!E$5</f>
        <v>0.62721722414986736</v>
      </c>
      <c r="S20" s="1">
        <f ca="1">G20-Summary!F$5</f>
        <v>1.4945165180902635</v>
      </c>
      <c r="T20" s="1">
        <f t="shared" ca="1" si="2"/>
        <v>2.6568034792729914E-2</v>
      </c>
      <c r="U20" s="1">
        <f t="shared" ca="1" si="3"/>
        <v>0.45667989608170922</v>
      </c>
      <c r="V20" s="1">
        <f t="shared" ca="1" si="4"/>
        <v>0.41967901763397281</v>
      </c>
      <c r="X20" s="5">
        <f t="shared" ca="1" si="5"/>
        <v>3.9714644972319073E-2</v>
      </c>
      <c r="Y20" s="5">
        <f t="shared" ca="1" si="6"/>
        <v>2.6573573788978656E-2</v>
      </c>
    </row>
    <row r="21" spans="1:25" x14ac:dyDescent="0.25">
      <c r="A21">
        <v>4</v>
      </c>
      <c r="B21">
        <v>1755255261.2739999</v>
      </c>
      <c r="C21" s="1">
        <v>3.8648351992895599E-5</v>
      </c>
      <c r="D21" s="1">
        <v>4.0232546751605702E-2</v>
      </c>
      <c r="E21" s="1">
        <v>0.68497532845930098</v>
      </c>
      <c r="F21" s="1">
        <v>0.62924060833301998</v>
      </c>
      <c r="G21" s="1">
        <v>1.4989524881901199</v>
      </c>
      <c r="H21" s="1">
        <v>2.6840441620790498E-2</v>
      </c>
      <c r="I21" s="1">
        <v>0.45696933949278001</v>
      </c>
      <c r="J21" s="1">
        <v>0.41978689337430702</v>
      </c>
      <c r="L21" s="5">
        <f t="shared" si="0"/>
        <v>4.0223571719889932E-2</v>
      </c>
      <c r="M21" s="5">
        <f t="shared" si="1"/>
        <v>2.6834454084970417E-2</v>
      </c>
      <c r="O21" s="1">
        <f ca="1">C21-Summary!B$5</f>
        <v>4.4798311540161148E-5</v>
      </c>
      <c r="P21" s="1">
        <f ca="1">D21-Summary!C$5</f>
        <v>4.0238540912815486E-2</v>
      </c>
      <c r="Q21" s="1">
        <f ca="1">E21-Summary!D$5</f>
        <v>0.68492817667125139</v>
      </c>
      <c r="R21" s="1">
        <f ca="1">F21-Summary!E$5</f>
        <v>0.62919826933277034</v>
      </c>
      <c r="S21" s="1">
        <f ca="1">G21-Summary!F$5</f>
        <v>1.4988435770798836</v>
      </c>
      <c r="T21" s="1">
        <f t="shared" ca="1" si="2"/>
        <v>2.6846391129893669E-2</v>
      </c>
      <c r="U21" s="1">
        <f t="shared" ca="1" si="3"/>
        <v>0.45697108567236894</v>
      </c>
      <c r="V21" s="1">
        <f t="shared" ca="1" si="4"/>
        <v>0.41978914875066786</v>
      </c>
      <c r="X21" s="5">
        <f t="shared" ca="1" si="5"/>
        <v>4.0228137719764467E-2</v>
      </c>
      <c r="Y21" s="5">
        <f t="shared" ca="1" si="6"/>
        <v>2.6839450316849464E-2</v>
      </c>
    </row>
    <row r="22" spans="1:25" x14ac:dyDescent="0.25">
      <c r="A22">
        <v>5</v>
      </c>
      <c r="B22">
        <v>1755255268.2709999</v>
      </c>
      <c r="C22" s="1">
        <v>1.5278012415380099E-4</v>
      </c>
      <c r="D22" s="1">
        <v>3.9357184398494401E-2</v>
      </c>
      <c r="E22" s="1">
        <v>0.67654400231203604</v>
      </c>
      <c r="F22" s="1">
        <v>0.62169210340340997</v>
      </c>
      <c r="G22" s="1">
        <v>1.4802995923365201</v>
      </c>
      <c r="H22" s="1">
        <v>2.6587310164946101E-2</v>
      </c>
      <c r="I22" s="1">
        <v>0.45703181019199701</v>
      </c>
      <c r="J22" s="1">
        <v>0.419977217194341</v>
      </c>
      <c r="L22" s="5">
        <f t="shared" si="0"/>
        <v>3.9321705357626857E-2</v>
      </c>
      <c r="M22" s="5">
        <f t="shared" si="1"/>
        <v>2.656334269170545E-2</v>
      </c>
      <c r="O22" s="1">
        <f ca="1">C22-Summary!B$5</f>
        <v>1.5893008370106653E-4</v>
      </c>
      <c r="P22" s="1">
        <f ca="1">D22-Summary!C$5</f>
        <v>3.9363178559704184E-2</v>
      </c>
      <c r="Q22" s="1">
        <f ca="1">E22-Summary!D$5</f>
        <v>0.67649685052398645</v>
      </c>
      <c r="R22" s="1">
        <f ca="1">F22-Summary!E$5</f>
        <v>0.62164976440316033</v>
      </c>
      <c r="S22" s="1">
        <f ca="1">G22-Summary!F$5</f>
        <v>1.4801906812262837</v>
      </c>
      <c r="T22" s="1">
        <f t="shared" ca="1" si="2"/>
        <v>2.6593316022698665E-2</v>
      </c>
      <c r="U22" s="1">
        <f t="shared" ca="1" si="3"/>
        <v>0.45703358297292723</v>
      </c>
      <c r="V22" s="1">
        <f t="shared" ca="1" si="4"/>
        <v>0.4199795149960992</v>
      </c>
      <c r="X22" s="5">
        <f t="shared" ca="1" si="5"/>
        <v>3.9326271357501393E-2</v>
      </c>
      <c r="Y22" s="5">
        <f t="shared" ca="1" si="6"/>
        <v>2.6568381936387424E-2</v>
      </c>
    </row>
    <row r="23" spans="1:25" x14ac:dyDescent="0.25">
      <c r="A23">
        <v>6</v>
      </c>
      <c r="B23">
        <v>1755255274.27</v>
      </c>
      <c r="C23" s="1">
        <v>-1.63388686323564E-4</v>
      </c>
      <c r="D23" s="1">
        <v>3.9934952257843798E-2</v>
      </c>
      <c r="E23" s="1">
        <v>0.68633828467243996</v>
      </c>
      <c r="F23" s="1">
        <v>0.63004479441197703</v>
      </c>
      <c r="G23" s="1">
        <v>1.50174768536643</v>
      </c>
      <c r="H23" s="1">
        <v>2.6592318168347701E-2</v>
      </c>
      <c r="I23" s="1">
        <v>0.45702636425570498</v>
      </c>
      <c r="J23" s="1">
        <v>0.41954104577710299</v>
      </c>
      <c r="L23" s="5">
        <f t="shared" si="0"/>
        <v>3.9972894849600905E-2</v>
      </c>
      <c r="M23" s="5">
        <f t="shared" si="1"/>
        <v>2.6617583791945332E-2</v>
      </c>
      <c r="O23" s="1">
        <f ca="1">C23-Summary!B$5</f>
        <v>-1.5723872677629846E-4</v>
      </c>
      <c r="P23" s="1">
        <f ca="1">D23-Summary!C$5</f>
        <v>3.9940946419053582E-2</v>
      </c>
      <c r="Q23" s="1">
        <f ca="1">E23-Summary!D$5</f>
        <v>0.68629113288439036</v>
      </c>
      <c r="R23" s="1">
        <f ca="1">F23-Summary!E$5</f>
        <v>0.63000245541172739</v>
      </c>
      <c r="S23" s="1">
        <f ca="1">G23-Summary!F$5</f>
        <v>1.5016387742561936</v>
      </c>
      <c r="T23" s="1">
        <f t="shared" ca="1" si="2"/>
        <v>2.6598238606909654E-2</v>
      </c>
      <c r="U23" s="1">
        <f t="shared" ca="1" si="3"/>
        <v>0.45702811132080068</v>
      </c>
      <c r="V23" s="1">
        <f t="shared" ca="1" si="4"/>
        <v>0.41954327912435957</v>
      </c>
      <c r="X23" s="5">
        <f t="shared" ca="1" si="5"/>
        <v>3.9977460849475441E-2</v>
      </c>
      <c r="Y23" s="5">
        <f t="shared" ca="1" si="6"/>
        <v>2.6622554994477594E-2</v>
      </c>
    </row>
    <row r="24" spans="1:25" x14ac:dyDescent="0.25">
      <c r="A24">
        <v>7</v>
      </c>
      <c r="B24">
        <v>1755255280.2690001</v>
      </c>
      <c r="C24" s="1">
        <v>-1.2878342226843299E-4</v>
      </c>
      <c r="D24" s="1">
        <v>3.9344793685154103E-2</v>
      </c>
      <c r="E24" s="1">
        <v>0.67556086409155203</v>
      </c>
      <c r="F24" s="1">
        <v>0.62058121853190895</v>
      </c>
      <c r="G24" s="1">
        <v>1.4783774549069599</v>
      </c>
      <c r="H24" s="1">
        <v>2.6613496813390002E-2</v>
      </c>
      <c r="I24" s="1">
        <v>0.45696101617977303</v>
      </c>
      <c r="J24" s="1">
        <v>0.419771835989588</v>
      </c>
      <c r="L24" s="5">
        <f t="shared" si="0"/>
        <v>3.9374700142731818E-2</v>
      </c>
      <c r="M24" s="5">
        <f t="shared" si="1"/>
        <v>2.6633726056928961E-2</v>
      </c>
      <c r="O24" s="1">
        <f ca="1">C24-Summary!B$5</f>
        <v>-1.2263346272116746E-4</v>
      </c>
      <c r="P24" s="1">
        <f ca="1">D24-Summary!C$5</f>
        <v>3.9350787846363887E-2</v>
      </c>
      <c r="Q24" s="1">
        <f ca="1">E24-Summary!D$5</f>
        <v>0.67551371230350243</v>
      </c>
      <c r="R24" s="1">
        <f ca="1">F24-Summary!E$5</f>
        <v>0.62053887953165932</v>
      </c>
      <c r="S24" s="1">
        <f ca="1">G24-Summary!F$5</f>
        <v>1.4782685437967236</v>
      </c>
      <c r="T24" s="1">
        <f t="shared" ca="1" si="2"/>
        <v>2.6619512409630904E-2</v>
      </c>
      <c r="U24" s="1">
        <f t="shared" ca="1" si="3"/>
        <v>0.45696278605005086</v>
      </c>
      <c r="V24" s="1">
        <f t="shared" ca="1" si="4"/>
        <v>0.41977412164767641</v>
      </c>
      <c r="X24" s="5">
        <f t="shared" ca="1" si="5"/>
        <v>3.9379266142606353E-2</v>
      </c>
      <c r="Y24" s="5">
        <f t="shared" ca="1" si="6"/>
        <v>2.6638777039431741E-2</v>
      </c>
    </row>
    <row r="25" spans="1:25" x14ac:dyDescent="0.25">
      <c r="A25">
        <v>8</v>
      </c>
      <c r="B25">
        <v>1755255286.273</v>
      </c>
      <c r="C25" s="1">
        <v>1.53715684957475E-4</v>
      </c>
      <c r="D25" s="1">
        <v>3.9098917353644298E-2</v>
      </c>
      <c r="E25" s="1">
        <v>0.673669120026407</v>
      </c>
      <c r="F25" s="1">
        <v>0.618538956450018</v>
      </c>
      <c r="G25" s="1">
        <v>1.47336943437823</v>
      </c>
      <c r="H25" s="1">
        <v>2.6537076473385799E-2</v>
      </c>
      <c r="I25" s="1">
        <v>0.45723028068021399</v>
      </c>
      <c r="J25" s="1">
        <v>0.41981253446529099</v>
      </c>
      <c r="L25" s="5">
        <f t="shared" si="0"/>
        <v>3.9063221054149874E-2</v>
      </c>
      <c r="M25" s="5">
        <f t="shared" si="1"/>
        <v>2.6512848809460181E-2</v>
      </c>
      <c r="O25" s="1">
        <f ca="1">C25-Summary!B$5</f>
        <v>1.5986564450474057E-4</v>
      </c>
      <c r="P25" s="1">
        <f ca="1">D25-Summary!C$5</f>
        <v>3.9104911514854082E-2</v>
      </c>
      <c r="Q25" s="1">
        <f ca="1">E25-Summary!D$5</f>
        <v>0.6736219682383574</v>
      </c>
      <c r="R25" s="1">
        <f ca="1">F25-Summary!E$5</f>
        <v>0.61849661744976836</v>
      </c>
      <c r="S25" s="1">
        <f ca="1">G25-Summary!F$5</f>
        <v>1.4732605232679936</v>
      </c>
      <c r="T25" s="1">
        <f t="shared" ca="1" si="2"/>
        <v>2.6543106868913705E-2</v>
      </c>
      <c r="U25" s="1">
        <f t="shared" ca="1" si="3"/>
        <v>0.45723207647220865</v>
      </c>
      <c r="V25" s="1">
        <f t="shared" ca="1" si="4"/>
        <v>0.41981483090160876</v>
      </c>
      <c r="X25" s="5">
        <f t="shared" ca="1" si="5"/>
        <v>3.906778705402441E-2</v>
      </c>
      <c r="Y25" s="5">
        <f t="shared" ca="1" si="6"/>
        <v>2.6517908025774053E-2</v>
      </c>
    </row>
    <row r="26" spans="1:25" x14ac:dyDescent="0.25">
      <c r="A26">
        <v>9</v>
      </c>
      <c r="B26">
        <v>1755255292.2709999</v>
      </c>
      <c r="C26" s="1">
        <v>-1.58712370121801E-4</v>
      </c>
      <c r="D26" s="1">
        <v>3.93219189243584E-2</v>
      </c>
      <c r="E26" s="1">
        <v>0.67692447815618095</v>
      </c>
      <c r="F26" s="1">
        <v>0.62194252264610905</v>
      </c>
      <c r="G26" s="1">
        <v>1.4809522439010101</v>
      </c>
      <c r="H26" s="1">
        <v>2.65517805089917E-2</v>
      </c>
      <c r="I26" s="1">
        <v>0.45708731050845902</v>
      </c>
      <c r="J26" s="1">
        <v>0.419961227789382</v>
      </c>
      <c r="L26" s="5">
        <f t="shared" si="0"/>
        <v>3.9358775568486187E-2</v>
      </c>
      <c r="M26" s="5">
        <f t="shared" si="1"/>
        <v>2.6576667634339336E-2</v>
      </c>
      <c r="O26" s="1">
        <f ca="1">C26-Summary!B$5</f>
        <v>-1.5256241057453544E-4</v>
      </c>
      <c r="P26" s="1">
        <f ca="1">D26-Summary!C$5</f>
        <v>3.9327913085568184E-2</v>
      </c>
      <c r="Q26" s="1">
        <f ca="1">E26-Summary!D$5</f>
        <v>0.67687732636813136</v>
      </c>
      <c r="R26" s="1">
        <f ca="1">F26-Summary!E$5</f>
        <v>0.62190018364585942</v>
      </c>
      <c r="S26" s="1">
        <f ca="1">G26-Summary!F$5</f>
        <v>1.4808433327907737</v>
      </c>
      <c r="T26" s="1">
        <f t="shared" ca="1" si="2"/>
        <v>2.6557781106696429E-2</v>
      </c>
      <c r="U26" s="1">
        <f t="shared" ca="1" si="3"/>
        <v>0.45708908658993597</v>
      </c>
      <c r="V26" s="1">
        <f t="shared" ca="1" si="4"/>
        <v>0.41996352340246301</v>
      </c>
      <c r="X26" s="5">
        <f t="shared" ca="1" si="5"/>
        <v>3.9363341568360723E-2</v>
      </c>
      <c r="Y26" s="5">
        <f t="shared" ca="1" si="6"/>
        <v>2.658170563808205E-2</v>
      </c>
    </row>
    <row r="27" spans="1:25" x14ac:dyDescent="0.25">
      <c r="A27">
        <v>10</v>
      </c>
      <c r="B27">
        <v>1755255298.27</v>
      </c>
      <c r="C27" s="1">
        <v>-3.6184998046245899E-5</v>
      </c>
      <c r="D27" s="1">
        <v>3.9370528414881097E-2</v>
      </c>
      <c r="E27" s="1">
        <v>0.67605297902002404</v>
      </c>
      <c r="F27" s="1">
        <v>0.62093004015680298</v>
      </c>
      <c r="G27" s="1">
        <v>1.47900162653602</v>
      </c>
      <c r="H27" s="1">
        <v>2.66196653935338E-2</v>
      </c>
      <c r="I27" s="1">
        <v>0.45710090299455097</v>
      </c>
      <c r="J27" s="1">
        <v>0.419830532310561</v>
      </c>
      <c r="L27" s="5">
        <f t="shared" si="0"/>
        <v>3.9378931399441985E-2</v>
      </c>
      <c r="M27" s="5">
        <f t="shared" si="1"/>
        <v>2.6625346918428789E-2</v>
      </c>
      <c r="O27" s="1">
        <f ca="1">C27-Summary!B$5</f>
        <v>-3.003503849898035E-5</v>
      </c>
      <c r="P27" s="1">
        <f ca="1">D27-Summary!C$5</f>
        <v>3.937652257609088E-2</v>
      </c>
      <c r="Q27" s="1">
        <f ca="1">E27-Summary!D$5</f>
        <v>0.67600582723197444</v>
      </c>
      <c r="R27" s="1">
        <f ca="1">F27-Summary!E$5</f>
        <v>0.62088770115655334</v>
      </c>
      <c r="S27" s="1">
        <f ca="1">G27-Summary!F$5</f>
        <v>1.4788927154257836</v>
      </c>
      <c r="T27" s="1">
        <f t="shared" ca="1" si="2"/>
        <v>2.6625678905149049E-2</v>
      </c>
      <c r="U27" s="1">
        <f t="shared" ca="1" si="3"/>
        <v>0.45710268241962881</v>
      </c>
      <c r="V27" s="1">
        <f t="shared" ca="1" si="4"/>
        <v>0.41983282132659328</v>
      </c>
      <c r="X27" s="5">
        <f t="shared" ca="1" si="5"/>
        <v>3.9383497399316514E-2</v>
      </c>
      <c r="Y27" s="5">
        <f t="shared" ca="1" si="6"/>
        <v>2.6630395152076821E-2</v>
      </c>
    </row>
    <row r="28" spans="1:25" x14ac:dyDescent="0.25">
      <c r="A28">
        <v>11</v>
      </c>
      <c r="B28">
        <v>1755255305.27</v>
      </c>
      <c r="C28" s="1">
        <v>2.5289015387503102E-4</v>
      </c>
      <c r="D28" s="1">
        <v>3.9680350146436297E-2</v>
      </c>
      <c r="E28" s="1">
        <v>0.68055396038763805</v>
      </c>
      <c r="F28" s="1">
        <v>0.62518381552148194</v>
      </c>
      <c r="G28" s="1">
        <v>1.48991248339408</v>
      </c>
      <c r="H28" s="1">
        <v>2.663267177683E-2</v>
      </c>
      <c r="I28" s="1">
        <v>0.456774453515086</v>
      </c>
      <c r="J28" s="1">
        <v>0.41961109963807203</v>
      </c>
      <c r="L28" s="5">
        <f t="shared" si="0"/>
        <v>3.9621623265868378E-2</v>
      </c>
      <c r="M28" s="5">
        <f t="shared" si="1"/>
        <v>2.6593255447869488E-2</v>
      </c>
      <c r="O28" s="1">
        <f ca="1">C28-Summary!B$5</f>
        <v>2.5904011342229655E-4</v>
      </c>
      <c r="P28" s="1">
        <f ca="1">D28-Summary!C$5</f>
        <v>3.9686344307646081E-2</v>
      </c>
      <c r="Q28" s="1">
        <f ca="1">E28-Summary!D$5</f>
        <v>0.68050680859958845</v>
      </c>
      <c r="R28" s="1">
        <f ca="1">F28-Summary!E$5</f>
        <v>0.62514147652123231</v>
      </c>
      <c r="S28" s="1">
        <f ca="1">G28-Summary!F$5</f>
        <v>1.4898035722838436</v>
      </c>
      <c r="T28" s="1">
        <f t="shared" ca="1" si="2"/>
        <v>2.6638642198184279E-2</v>
      </c>
      <c r="U28" s="1">
        <f t="shared" ca="1" si="3"/>
        <v>0.4567761960433368</v>
      </c>
      <c r="V28" s="1">
        <f t="shared" ca="1" si="4"/>
        <v>0.41961335584858411</v>
      </c>
      <c r="X28" s="5">
        <f t="shared" ca="1" si="5"/>
        <v>3.9626189265742913E-2</v>
      </c>
      <c r="Y28" s="5">
        <f t="shared" ca="1" si="6"/>
        <v>2.6598264363802429E-2</v>
      </c>
    </row>
    <row r="29" spans="1:25" x14ac:dyDescent="0.25">
      <c r="A29">
        <v>12</v>
      </c>
      <c r="B29">
        <v>1755255311.273</v>
      </c>
      <c r="C29" s="1">
        <v>1.0226115615500301E-4</v>
      </c>
      <c r="D29" s="1">
        <v>3.9717535187881202E-2</v>
      </c>
      <c r="E29" s="1">
        <v>0.67848313740509303</v>
      </c>
      <c r="F29" s="1">
        <v>0.622760730474749</v>
      </c>
      <c r="G29" s="1">
        <v>1.4839426995670399</v>
      </c>
      <c r="H29" s="1">
        <v>2.6764871176945801E-2</v>
      </c>
      <c r="I29" s="1">
        <v>0.457216533767136</v>
      </c>
      <c r="J29" s="1">
        <v>0.41966629213947698</v>
      </c>
      <c r="L29" s="5">
        <f t="shared" si="0"/>
        <v>3.9693787807399079E-2</v>
      </c>
      <c r="M29" s="5">
        <f t="shared" si="1"/>
        <v>2.6748868281086777E-2</v>
      </c>
      <c r="O29" s="1">
        <f ca="1">C29-Summary!B$5</f>
        <v>1.0841111570226856E-4</v>
      </c>
      <c r="P29" s="1">
        <f ca="1">D29-Summary!C$5</f>
        <v>3.9723529349090986E-2</v>
      </c>
      <c r="Q29" s="1">
        <f ca="1">E29-Summary!D$5</f>
        <v>0.67843598561704344</v>
      </c>
      <c r="R29" s="1">
        <f ca="1">F29-Summary!E$5</f>
        <v>0.62271839147449937</v>
      </c>
      <c r="S29" s="1">
        <f ca="1">G29-Summary!F$5</f>
        <v>1.4838337884568036</v>
      </c>
      <c r="T29" s="1">
        <f t="shared" ca="1" si="2"/>
        <v>2.6770875321826784E-2</v>
      </c>
      <c r="U29" s="1">
        <f t="shared" ca="1" si="3"/>
        <v>0.45721831575396399</v>
      </c>
      <c r="V29" s="1">
        <f t="shared" ca="1" si="4"/>
        <v>0.41966856147825721</v>
      </c>
      <c r="X29" s="5">
        <f t="shared" ca="1" si="5"/>
        <v>3.9698353807273615E-2</v>
      </c>
      <c r="Y29" s="5">
        <f t="shared" ca="1" si="6"/>
        <v>2.6753908770712216E-2</v>
      </c>
    </row>
    <row r="30" spans="1:25" x14ac:dyDescent="0.25">
      <c r="A30">
        <v>13</v>
      </c>
      <c r="B30">
        <v>1755255317.2739999</v>
      </c>
      <c r="C30" s="1">
        <v>1.3968236591141E-4</v>
      </c>
      <c r="D30" s="1">
        <v>3.93285906756803E-2</v>
      </c>
      <c r="E30" s="1">
        <v>0.67392579002266195</v>
      </c>
      <c r="F30" s="1">
        <v>0.61864911089408003</v>
      </c>
      <c r="G30" s="1">
        <v>1.4740322585713399</v>
      </c>
      <c r="H30" s="1">
        <v>2.6680956571329299E-2</v>
      </c>
      <c r="I30" s="1">
        <v>0.45719880694866499</v>
      </c>
      <c r="J30" s="1">
        <v>0.41969848848062902</v>
      </c>
      <c r="L30" s="5">
        <f t="shared" si="0"/>
        <v>3.9296153233990196E-2</v>
      </c>
      <c r="M30" s="5">
        <f t="shared" si="1"/>
        <v>2.665895064744158E-2</v>
      </c>
      <c r="O30" s="1">
        <f ca="1">C30-Summary!B$5</f>
        <v>1.4583232545867556E-4</v>
      </c>
      <c r="P30" s="1">
        <f ca="1">D30-Summary!C$5</f>
        <v>3.9334584836890084E-2</v>
      </c>
      <c r="Q30" s="1">
        <f ca="1">E30-Summary!D$5</f>
        <v>0.67387863823461236</v>
      </c>
      <c r="R30" s="1">
        <f ca="1">F30-Summary!E$5</f>
        <v>0.6186067718938304</v>
      </c>
      <c r="S30" s="1">
        <f ca="1">G30-Summary!F$5</f>
        <v>1.4739233474611035</v>
      </c>
      <c r="T30" s="1">
        <f t="shared" ca="1" si="2"/>
        <v>2.6686994886569646E-2</v>
      </c>
      <c r="U30" s="1">
        <f t="shared" ca="1" si="3"/>
        <v>0.4572005996074337</v>
      </c>
      <c r="V30" s="1">
        <f t="shared" ca="1" si="4"/>
        <v>0.41970077545715467</v>
      </c>
      <c r="X30" s="5">
        <f t="shared" ca="1" si="5"/>
        <v>3.9300719233864724E-2</v>
      </c>
      <c r="Y30" s="5">
        <f t="shared" ca="1" si="6"/>
        <v>2.6664018384376573E-2</v>
      </c>
    </row>
    <row r="31" spans="1:25" x14ac:dyDescent="0.25">
      <c r="A31">
        <v>14</v>
      </c>
      <c r="B31">
        <v>1755255323.2720001</v>
      </c>
      <c r="C31" s="1">
        <v>2.7534613264033002E-4</v>
      </c>
      <c r="D31" s="1">
        <v>3.9634585834402901E-2</v>
      </c>
      <c r="E31" s="1">
        <v>0.67858507362030196</v>
      </c>
      <c r="F31" s="1">
        <v>0.623265733908826</v>
      </c>
      <c r="G31" s="1">
        <v>1.4851880318849999</v>
      </c>
      <c r="H31" s="1">
        <v>2.6686577715077899E-2</v>
      </c>
      <c r="I31" s="1">
        <v>0.45690179226602001</v>
      </c>
      <c r="J31" s="1">
        <v>0.41965442794322499</v>
      </c>
      <c r="L31" s="5">
        <f t="shared" si="0"/>
        <v>3.9570644161709717E-2</v>
      </c>
      <c r="M31" s="5">
        <f t="shared" si="1"/>
        <v>2.6643524801022452E-2</v>
      </c>
      <c r="O31" s="1">
        <f ca="1">C31-Summary!B$5</f>
        <v>2.8149609218759556E-4</v>
      </c>
      <c r="P31" s="1">
        <f ca="1">D31-Summary!C$5</f>
        <v>3.9640579995612685E-2</v>
      </c>
      <c r="Q31" s="1">
        <f ca="1">E31-Summary!D$5</f>
        <v>0.67853792183225237</v>
      </c>
      <c r="R31" s="1">
        <f ca="1">F31-Summary!E$5</f>
        <v>0.62322339490857637</v>
      </c>
      <c r="S31" s="1">
        <f ca="1">G31-Summary!F$5</f>
        <v>1.4850791207747636</v>
      </c>
      <c r="T31" s="1">
        <f t="shared" ca="1" si="2"/>
        <v>2.6692571083305146E-2</v>
      </c>
      <c r="U31" s="1">
        <f t="shared" ca="1" si="3"/>
        <v>0.4569035496763702</v>
      </c>
      <c r="V31" s="1">
        <f t="shared" ca="1" si="4"/>
        <v>0.41965669450893744</v>
      </c>
      <c r="X31" s="5">
        <f t="shared" ca="1" si="5"/>
        <v>3.9575210161584246E-2</v>
      </c>
      <c r="Y31" s="5">
        <f t="shared" ca="1" si="6"/>
        <v>2.664855333831501E-2</v>
      </c>
    </row>
    <row r="32" spans="1:25" x14ac:dyDescent="0.25">
      <c r="A32">
        <v>15</v>
      </c>
      <c r="B32">
        <v>1755255329.27</v>
      </c>
      <c r="C32" s="1">
        <v>1.5745793703077901E-4</v>
      </c>
      <c r="D32" s="1">
        <v>3.90036326639112E-2</v>
      </c>
      <c r="E32" s="1">
        <v>0.66447178012284502</v>
      </c>
      <c r="F32" s="1">
        <v>0.61080454434354803</v>
      </c>
      <c r="G32" s="1">
        <v>1.4545616380333299</v>
      </c>
      <c r="H32" s="1">
        <v>2.6814699112130198E-2</v>
      </c>
      <c r="I32" s="1">
        <v>0.45681926619572799</v>
      </c>
      <c r="J32" s="1">
        <v>0.419923452105747</v>
      </c>
      <c r="L32" s="5">
        <f t="shared" si="0"/>
        <v>3.8967067327852101E-2</v>
      </c>
      <c r="M32" s="5">
        <f t="shared" si="1"/>
        <v>2.6789560723283153E-2</v>
      </c>
      <c r="O32" s="1">
        <f ca="1">C32-Summary!B$5</f>
        <v>1.6360789657804458E-4</v>
      </c>
      <c r="P32" s="1">
        <f ca="1">D32-Summary!C$5</f>
        <v>3.9009626825120984E-2</v>
      </c>
      <c r="Q32" s="1">
        <f ca="1">E32-Summary!D$5</f>
        <v>0.66442462833479543</v>
      </c>
      <c r="R32" s="1">
        <f ca="1">F32-Summary!E$5</f>
        <v>0.61076220534329839</v>
      </c>
      <c r="S32" s="1">
        <f ca="1">G32-Summary!F$5</f>
        <v>1.4544527269230936</v>
      </c>
      <c r="T32" s="1">
        <f t="shared" ca="1" si="2"/>
        <v>2.6820828276520312E-2</v>
      </c>
      <c r="U32" s="1">
        <f t="shared" ca="1" si="3"/>
        <v>0.45682105443219945</v>
      </c>
      <c r="V32" s="1">
        <f t="shared" ca="1" si="4"/>
        <v>0.41992578654334867</v>
      </c>
      <c r="X32" s="5">
        <f t="shared" ca="1" si="5"/>
        <v>3.8971633327726636E-2</v>
      </c>
      <c r="Y32" s="5">
        <f t="shared" ca="1" si="6"/>
        <v>2.6794706081765502E-2</v>
      </c>
    </row>
    <row r="33" spans="1:25" x14ac:dyDescent="0.25">
      <c r="A33">
        <v>16</v>
      </c>
      <c r="B33">
        <v>1755255335.27</v>
      </c>
      <c r="C33" s="1">
        <v>1.0974528472791999E-4</v>
      </c>
      <c r="D33" s="1">
        <v>3.9626005258409203E-2</v>
      </c>
      <c r="E33" s="1">
        <v>0.67678067359425498</v>
      </c>
      <c r="F33" s="1">
        <v>0.62140843543798896</v>
      </c>
      <c r="G33" s="1">
        <v>1.4797214980753399</v>
      </c>
      <c r="H33" s="1">
        <v>2.6779367137633899E-2</v>
      </c>
      <c r="I33" s="1">
        <v>0.45737030547608798</v>
      </c>
      <c r="J33" s="1">
        <v>0.41994958932896997</v>
      </c>
      <c r="L33" s="5">
        <f t="shared" si="0"/>
        <v>3.9600519892014539E-2</v>
      </c>
      <c r="M33" s="5">
        <f t="shared" si="1"/>
        <v>2.6762144054487666E-2</v>
      </c>
      <c r="O33" s="1">
        <f ca="1">C33-Summary!B$5</f>
        <v>1.1589524427518554E-4</v>
      </c>
      <c r="P33" s="1">
        <f ca="1">D33-Summary!C$5</f>
        <v>3.9631999419618986E-2</v>
      </c>
      <c r="Q33" s="1">
        <f ca="1">E33-Summary!D$5</f>
        <v>0.67673352180620538</v>
      </c>
      <c r="R33" s="1">
        <f ca="1">F33-Summary!E$5</f>
        <v>0.62136609643773932</v>
      </c>
      <c r="S33" s="1">
        <f ca="1">G33-Summary!F$5</f>
        <v>1.4796125869651036</v>
      </c>
      <c r="T33" s="1">
        <f t="shared" ca="1" si="2"/>
        <v>2.6785389478816118E-2</v>
      </c>
      <c r="U33" s="1">
        <f t="shared" ca="1" si="3"/>
        <v>0.4573721038655682</v>
      </c>
      <c r="V33" s="1">
        <f t="shared" ca="1" si="4"/>
        <v>0.41995188599486694</v>
      </c>
      <c r="X33" s="5">
        <f t="shared" ca="1" si="5"/>
        <v>3.9605085891889068E-2</v>
      </c>
      <c r="Y33" s="5">
        <f t="shared" ca="1" si="6"/>
        <v>2.6767199901377391E-2</v>
      </c>
    </row>
    <row r="34" spans="1:25" x14ac:dyDescent="0.25">
      <c r="A34">
        <v>17</v>
      </c>
      <c r="B34">
        <v>1755255342.2709999</v>
      </c>
      <c r="C34" s="1">
        <v>6.5776841138151794E-5</v>
      </c>
      <c r="D34" s="1">
        <v>3.8803564291544801E-2</v>
      </c>
      <c r="E34" s="1">
        <v>0.66938833209479198</v>
      </c>
      <c r="F34" s="1">
        <v>0.614547529729918</v>
      </c>
      <c r="G34" s="1">
        <v>1.4638928542834899</v>
      </c>
      <c r="H34" s="1">
        <v>2.65071068405053E-2</v>
      </c>
      <c r="I34" s="1">
        <v>0.45726593318363201</v>
      </c>
      <c r="J34" s="1">
        <v>0.41980362697426399</v>
      </c>
      <c r="L34" s="5">
        <f t="shared" si="0"/>
        <v>3.8788289403873355E-2</v>
      </c>
      <c r="M34" s="5">
        <f t="shared" si="1"/>
        <v>2.6496672410398839E-2</v>
      </c>
      <c r="O34" s="1">
        <f ca="1">C34-Summary!B$5</f>
        <v>7.1926800685417344E-5</v>
      </c>
      <c r="P34" s="1">
        <f ca="1">D34-Summary!C$5</f>
        <v>3.8809558452754585E-2</v>
      </c>
      <c r="Q34" s="1">
        <f ca="1">E34-Summary!D$5</f>
        <v>0.66934118030674239</v>
      </c>
      <c r="R34" s="1">
        <f ca="1">F34-Summary!E$5</f>
        <v>0.61450519072966836</v>
      </c>
      <c r="S34" s="1">
        <f ca="1">G34-Summary!F$5</f>
        <v>1.4637839431732536</v>
      </c>
      <c r="T34" s="1">
        <f t="shared" ca="1" si="2"/>
        <v>2.6513174047135372E-2</v>
      </c>
      <c r="U34" s="1">
        <f t="shared" ca="1" si="3"/>
        <v>0.45726774325431929</v>
      </c>
      <c r="V34" s="1">
        <f t="shared" ca="1" si="4"/>
        <v>0.41980593761502649</v>
      </c>
      <c r="X34" s="5">
        <f t="shared" ca="1" si="5"/>
        <v>3.879285540374789E-2</v>
      </c>
      <c r="Y34" s="5">
        <f t="shared" ca="1" si="6"/>
        <v>2.6501763176641407E-2</v>
      </c>
    </row>
    <row r="35" spans="1:25" x14ac:dyDescent="0.25">
      <c r="A35">
        <v>18</v>
      </c>
      <c r="B35">
        <v>1755255348.2720001</v>
      </c>
      <c r="C35" s="1">
        <v>-6.0504616473262502E-5</v>
      </c>
      <c r="D35" s="1">
        <v>3.8796896033470599E-2</v>
      </c>
      <c r="E35" s="1">
        <v>0.66401407740431395</v>
      </c>
      <c r="F35" s="1">
        <v>0.60923934788898004</v>
      </c>
      <c r="G35" s="1">
        <v>1.45227754987894</v>
      </c>
      <c r="H35" s="1">
        <v>2.6714518885666502E-2</v>
      </c>
      <c r="I35" s="1">
        <v>0.45722257254452597</v>
      </c>
      <c r="J35" s="1">
        <v>0.41950613912592699</v>
      </c>
      <c r="L35" s="5">
        <f t="shared" si="0"/>
        <v>3.8810946589931526E-2</v>
      </c>
      <c r="M35" s="5">
        <f t="shared" si="1"/>
        <v>2.6724193728097468E-2</v>
      </c>
      <c r="O35" s="1">
        <f ca="1">C35-Summary!B$5</f>
        <v>-5.4354656925996953E-5</v>
      </c>
      <c r="P35" s="1">
        <f ca="1">D35-Summary!C$5</f>
        <v>3.8802890194680383E-2</v>
      </c>
      <c r="Q35" s="1">
        <f ca="1">E35-Summary!D$5</f>
        <v>0.66396692561626436</v>
      </c>
      <c r="R35" s="1">
        <f ca="1">F35-Summary!E$5</f>
        <v>0.60919700888873041</v>
      </c>
      <c r="S35" s="1">
        <f ca="1">G35-Summary!F$5</f>
        <v>1.4521686387687036</v>
      </c>
      <c r="T35" s="1">
        <f t="shared" ca="1" si="2"/>
        <v>2.6720650177090605E-2</v>
      </c>
      <c r="U35" s="1">
        <f t="shared" ca="1" si="3"/>
        <v>0.45722439384122981</v>
      </c>
      <c r="V35" s="1">
        <f t="shared" ca="1" si="4"/>
        <v>0.41950844593729114</v>
      </c>
      <c r="X35" s="5">
        <f t="shared" ca="1" si="5"/>
        <v>3.8815512589806055E-2</v>
      </c>
      <c r="Y35" s="5">
        <f t="shared" ca="1" si="6"/>
        <v>2.6729342277159902E-2</v>
      </c>
    </row>
    <row r="36" spans="1:25" x14ac:dyDescent="0.25">
      <c r="A36">
        <v>19</v>
      </c>
      <c r="B36">
        <v>1755255354.2739999</v>
      </c>
      <c r="C36" s="1">
        <v>3.2774540105349602E-4</v>
      </c>
      <c r="D36" s="1">
        <v>3.8171229796058602E-2</v>
      </c>
      <c r="E36" s="1">
        <v>0.65242266483562406</v>
      </c>
      <c r="F36" s="1">
        <v>0.59979491513267102</v>
      </c>
      <c r="G36" s="1">
        <v>1.4278162596136801</v>
      </c>
      <c r="H36" s="1">
        <v>2.67339929343474E-2</v>
      </c>
      <c r="I36" s="1">
        <v>0.45693741084875</v>
      </c>
      <c r="J36" s="1">
        <v>0.42007850176391298</v>
      </c>
      <c r="L36" s="5">
        <f t="shared" si="0"/>
        <v>3.8095119814197213E-2</v>
      </c>
      <c r="M36" s="5">
        <f t="shared" si="1"/>
        <v>2.6680687768960199E-2</v>
      </c>
      <c r="O36" s="1">
        <f ca="1">C36-Summary!B$5</f>
        <v>3.3389536060076156E-4</v>
      </c>
      <c r="P36" s="1">
        <f ca="1">D36-Summary!C$5</f>
        <v>3.8177223957268386E-2</v>
      </c>
      <c r="Q36" s="1">
        <f ca="1">E36-Summary!D$5</f>
        <v>0.65237551304757446</v>
      </c>
      <c r="R36" s="1">
        <f ca="1">F36-Summary!E$5</f>
        <v>0.59975257613242139</v>
      </c>
      <c r="S36" s="1">
        <f ca="1">G36-Summary!F$5</f>
        <v>1.4277073485034437</v>
      </c>
      <c r="T36" s="1">
        <f t="shared" ca="1" si="2"/>
        <v>2.674023076037722E-2</v>
      </c>
      <c r="U36" s="1">
        <f t="shared" ca="1" si="3"/>
        <v>0.45693924159696298</v>
      </c>
      <c r="V36" s="1">
        <f t="shared" ca="1" si="4"/>
        <v>0.42008089176055308</v>
      </c>
      <c r="X36" s="5">
        <f t="shared" ca="1" si="5"/>
        <v>3.8099685814071742E-2</v>
      </c>
      <c r="Y36" s="5">
        <f t="shared" ca="1" si="6"/>
        <v>2.6685921210679992E-2</v>
      </c>
    </row>
    <row r="37" spans="1:25" x14ac:dyDescent="0.25">
      <c r="A37">
        <v>20</v>
      </c>
      <c r="B37">
        <v>1755255360.2720001</v>
      </c>
      <c r="C37" s="1">
        <v>2.6879641945198998E-4</v>
      </c>
      <c r="D37" s="1">
        <v>3.8377837394950202E-2</v>
      </c>
      <c r="E37" s="1">
        <v>0.65801830978995002</v>
      </c>
      <c r="F37" s="1">
        <v>0.60432917251734997</v>
      </c>
      <c r="G37" s="1">
        <v>1.4407526929190999</v>
      </c>
      <c r="H37" s="1">
        <v>2.66373525335518E-2</v>
      </c>
      <c r="I37" s="1">
        <v>0.45671843129214901</v>
      </c>
      <c r="J37" s="1">
        <v>0.41945378654328402</v>
      </c>
      <c r="L37" s="5">
        <f t="shared" si="0"/>
        <v>3.8315416715535212E-2</v>
      </c>
      <c r="M37" s="5">
        <f t="shared" si="1"/>
        <v>2.6594027485664171E-2</v>
      </c>
      <c r="O37" s="1">
        <f ca="1">C37-Summary!B$5</f>
        <v>2.7494637899925552E-4</v>
      </c>
      <c r="P37" s="1">
        <f ca="1">D37-Summary!C$5</f>
        <v>3.8383831556159986E-2</v>
      </c>
      <c r="Q37" s="1">
        <f ca="1">E37-Summary!D$5</f>
        <v>0.65797115800190042</v>
      </c>
      <c r="R37" s="1">
        <f ca="1">F37-Summary!E$5</f>
        <v>0.60428683351710033</v>
      </c>
      <c r="S37" s="1">
        <f ca="1">G37-Summary!F$5</f>
        <v>1.4406437818088635</v>
      </c>
      <c r="T37" s="1">
        <f t="shared" ca="1" si="2"/>
        <v>2.6643527040366273E-2</v>
      </c>
      <c r="U37" s="1">
        <f t="shared" ca="1" si="3"/>
        <v>0.45672022904631976</v>
      </c>
      <c r="V37" s="1">
        <f t="shared" ca="1" si="4"/>
        <v>0.41945610785086751</v>
      </c>
      <c r="X37" s="5">
        <f ca="1">P37-1/$R$1*$N$7/$N$6*O37</f>
        <v>3.8319982715409748E-2</v>
      </c>
      <c r="Y37" s="5">
        <f ca="1">X37/S37</f>
        <v>2.6599207381643928E-2</v>
      </c>
    </row>
    <row r="38" spans="1:25" x14ac:dyDescent="0.25">
      <c r="A38" t="s">
        <v>38</v>
      </c>
      <c r="B38" t="s">
        <v>55</v>
      </c>
      <c r="C38" t="s">
        <v>54</v>
      </c>
      <c r="D38" t="s">
        <v>53</v>
      </c>
      <c r="E38" t="s">
        <v>52</v>
      </c>
      <c r="F38" t="s">
        <v>51</v>
      </c>
      <c r="G38" t="s">
        <v>50</v>
      </c>
      <c r="H38" t="s">
        <v>49</v>
      </c>
      <c r="I38" t="s">
        <v>48</v>
      </c>
      <c r="J38" t="s">
        <v>47</v>
      </c>
    </row>
    <row r="39" spans="1:25" x14ac:dyDescent="0.25">
      <c r="A39" t="s">
        <v>38</v>
      </c>
      <c r="B39" t="s">
        <v>46</v>
      </c>
      <c r="C39" t="s">
        <v>45</v>
      </c>
      <c r="D39" t="s">
        <v>45</v>
      </c>
      <c r="E39" t="s">
        <v>45</v>
      </c>
      <c r="F39" t="s">
        <v>45</v>
      </c>
      <c r="G39" t="s">
        <v>45</v>
      </c>
      <c r="H39" t="s">
        <v>44</v>
      </c>
      <c r="I39" t="s">
        <v>44</v>
      </c>
      <c r="J39" t="s">
        <v>44</v>
      </c>
    </row>
    <row r="40" spans="1:25" x14ac:dyDescent="0.25">
      <c r="A40" t="s">
        <v>38</v>
      </c>
      <c r="B40" t="s">
        <v>43</v>
      </c>
      <c r="C40" s="1">
        <v>8.8285943482884402E-5</v>
      </c>
      <c r="D40" s="1">
        <v>3.93682371681605E-2</v>
      </c>
      <c r="E40" s="1">
        <v>0.67482884161900503</v>
      </c>
      <c r="F40" s="1">
        <v>0.61981938636867595</v>
      </c>
      <c r="G40" s="1">
        <v>1.4764926201267301</v>
      </c>
      <c r="H40" s="1">
        <v>2.6663414815389499E-2</v>
      </c>
      <c r="I40" s="1">
        <v>0.45704823194490102</v>
      </c>
      <c r="J40" s="1">
        <v>0.419791695422364</v>
      </c>
      <c r="L40">
        <f>AVERAGE(L18:L37)</f>
        <v>3.934773515185299E-2</v>
      </c>
      <c r="M40">
        <f t="shared" ref="M40:Y40" si="7">AVERAGE(M18:M37)</f>
        <v>2.6649408459592145E-2</v>
      </c>
      <c r="O40">
        <f t="shared" ca="1" si="7"/>
        <v>9.4435903030149843E-5</v>
      </c>
      <c r="P40">
        <f t="shared" ca="1" si="7"/>
        <v>3.9374231329370249E-2</v>
      </c>
      <c r="Q40">
        <f t="shared" ca="1" si="7"/>
        <v>0.6747816898309561</v>
      </c>
      <c r="R40">
        <f t="shared" ca="1" si="7"/>
        <v>0.61977704736842598</v>
      </c>
      <c r="S40">
        <f t="shared" ca="1" si="7"/>
        <v>1.4763837090164933</v>
      </c>
      <c r="T40">
        <f t="shared" ca="1" si="7"/>
        <v>2.6669442827074109E-2</v>
      </c>
      <c r="U40">
        <f t="shared" ca="1" si="7"/>
        <v>0.45705001079147511</v>
      </c>
      <c r="V40">
        <f t="shared" ca="1" si="7"/>
        <v>0.41979398585946914</v>
      </c>
      <c r="X40">
        <f t="shared" ca="1" si="7"/>
        <v>3.9352301151727526E-2</v>
      </c>
      <c r="Y40">
        <f t="shared" ca="1" si="7"/>
        <v>2.6654467923108532E-2</v>
      </c>
    </row>
    <row r="41" spans="1:25" x14ac:dyDescent="0.25">
      <c r="A41" t="s">
        <v>38</v>
      </c>
      <c r="B41" t="s">
        <v>42</v>
      </c>
      <c r="C41" s="1">
        <v>37.609894223130503</v>
      </c>
      <c r="D41" s="1">
        <v>0.30795258607216203</v>
      </c>
      <c r="E41" s="1">
        <v>0.30195445620383699</v>
      </c>
      <c r="F41" s="1">
        <v>0.30087297126901202</v>
      </c>
      <c r="G41" s="1">
        <v>0.30056391933605398</v>
      </c>
      <c r="H41" s="1">
        <v>8.2657829334026295E-2</v>
      </c>
      <c r="I41" s="1">
        <v>9.79741739933058E-3</v>
      </c>
      <c r="J41" s="1">
        <v>1.0156452278783401E-2</v>
      </c>
      <c r="L41">
        <f>STDEV(L18:L37)/SQRT(COUNT(L18:L37))/L40</f>
        <v>3.1483256725024721E-3</v>
      </c>
      <c r="M41">
        <f t="shared" ref="M41:Y41" si="8">STDEV(M18:M37)/SQRT(COUNT(M18:M37))/M40</f>
        <v>8.0211276209058607E-4</v>
      </c>
      <c r="O41">
        <f t="shared" ca="1" si="8"/>
        <v>0.35160621005768028</v>
      </c>
      <c r="P41">
        <f t="shared" ca="1" si="8"/>
        <v>3.0790570471388124E-3</v>
      </c>
      <c r="Q41">
        <f t="shared" ca="1" si="8"/>
        <v>3.0197555590576368E-3</v>
      </c>
      <c r="R41">
        <f t="shared" ca="1" si="8"/>
        <v>3.0089352488721736E-3</v>
      </c>
      <c r="S41">
        <f t="shared" ca="1" si="8"/>
        <v>3.0058609158704532E-3</v>
      </c>
      <c r="T41">
        <f t="shared" ca="1" si="8"/>
        <v>8.2649206734996259E-4</v>
      </c>
      <c r="U41">
        <f t="shared" ca="1" si="8"/>
        <v>9.7979403129401895E-5</v>
      </c>
      <c r="V41">
        <f t="shared" ca="1" si="8"/>
        <v>1.0157130731457336E-4</v>
      </c>
      <c r="X41">
        <f t="shared" ca="1" si="8"/>
        <v>3.1479603760851166E-3</v>
      </c>
      <c r="Y41">
        <f t="shared" ca="1" si="8"/>
        <v>8.0199644171581586E-4</v>
      </c>
    </row>
    <row r="42" spans="1:25" x14ac:dyDescent="0.25">
      <c r="A42" t="s">
        <v>38</v>
      </c>
      <c r="B42" t="s">
        <v>41</v>
      </c>
      <c r="C42" s="1">
        <v>3.3204249957805602E-5</v>
      </c>
      <c r="D42" s="1">
        <v>1.21235504450372E-4</v>
      </c>
      <c r="E42" s="1">
        <v>2.03767575901732E-3</v>
      </c>
      <c r="F42" s="1">
        <v>1.8648690042687901E-3</v>
      </c>
      <c r="G42" s="1">
        <v>4.4378040877605099E-3</v>
      </c>
      <c r="H42" s="1">
        <v>2.2039399912728099E-5</v>
      </c>
      <c r="I42" s="1">
        <v>4.4778922999902498E-5</v>
      </c>
      <c r="J42" s="1">
        <v>4.2635943215868502E-5</v>
      </c>
    </row>
    <row r="43" spans="1:25" x14ac:dyDescent="0.25">
      <c r="A43" t="s">
        <v>38</v>
      </c>
      <c r="B43" t="s">
        <v>40</v>
      </c>
      <c r="C43" s="1">
        <v>168.196560218993</v>
      </c>
      <c r="D43" s="1">
        <v>1.37720583260842</v>
      </c>
      <c r="E43" s="1">
        <v>1.3503813803615199</v>
      </c>
      <c r="F43" s="1">
        <v>1.3455448326996999</v>
      </c>
      <c r="G43" s="1">
        <v>1.34416271043836</v>
      </c>
      <c r="H43" s="1">
        <v>0.369657050526918</v>
      </c>
      <c r="I43" s="1">
        <v>4.3815382617684702E-2</v>
      </c>
      <c r="J43" s="1">
        <v>4.5421035411185001E-2</v>
      </c>
    </row>
    <row r="44" spans="1:25" x14ac:dyDescent="0.25">
      <c r="A44" t="s">
        <v>38</v>
      </c>
      <c r="B44" t="s">
        <v>39</v>
      </c>
      <c r="C44" s="1">
        <v>1.4849392009509601E-4</v>
      </c>
      <c r="D44" s="1">
        <v>5.4218165847502297E-4</v>
      </c>
      <c r="E44" s="1">
        <v>9.1127630265324302E-3</v>
      </c>
      <c r="F44" s="1">
        <v>8.3399477253547401E-3</v>
      </c>
      <c r="G44" s="1">
        <v>1.9846463222117899E-2</v>
      </c>
      <c r="H44" s="1">
        <v>9.8563192776326204E-5</v>
      </c>
      <c r="I44" s="1">
        <v>2.00257431574021E-4</v>
      </c>
      <c r="J44" s="1">
        <v>1.9067373463100499E-4</v>
      </c>
    </row>
    <row r="45" spans="1:25" x14ac:dyDescent="0.25">
      <c r="A45" t="s">
        <v>38</v>
      </c>
      <c r="B45" t="s">
        <v>37</v>
      </c>
      <c r="C45" t="s">
        <v>36</v>
      </c>
      <c r="D45" t="s">
        <v>36</v>
      </c>
      <c r="E45" t="s">
        <v>36</v>
      </c>
      <c r="F45" t="s">
        <v>36</v>
      </c>
      <c r="G45" t="s">
        <v>36</v>
      </c>
      <c r="H45" t="s">
        <v>36</v>
      </c>
      <c r="I45" t="s">
        <v>36</v>
      </c>
      <c r="J45" t="s">
        <v>36</v>
      </c>
    </row>
  </sheetData>
  <pageMargins left="0.78740157499999996" right="0.78740157499999996" top="0.984251969" bottom="0.984251969" header="0.4921259845" footer="0.492125984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32</vt:i4>
      </vt:variant>
      <vt:variant>
        <vt:lpstr>Benannte Bereiche</vt:lpstr>
      </vt:variant>
      <vt:variant>
        <vt:i4>1</vt:i4>
      </vt:variant>
    </vt:vector>
  </HeadingPairs>
  <TitlesOfParts>
    <vt:vector size="33" baseType="lpstr">
      <vt:lpstr>Introduction</vt:lpstr>
      <vt:lpstr>Summary</vt:lpstr>
      <vt:lpstr>blk-01</vt:lpstr>
      <vt:lpstr>blk-02</vt:lpstr>
      <vt:lpstr>z_14_01</vt:lpstr>
      <vt:lpstr>z_14_02</vt:lpstr>
      <vt:lpstr>z_14_03</vt:lpstr>
      <vt:lpstr>z_14_04</vt:lpstr>
      <vt:lpstr>z_14c_01</vt:lpstr>
      <vt:lpstr>z_14c_02</vt:lpstr>
      <vt:lpstr>z_14c_03</vt:lpstr>
      <vt:lpstr>z_14c_04</vt:lpstr>
      <vt:lpstr>z_14dc_01</vt:lpstr>
      <vt:lpstr>z_14dc_02</vt:lpstr>
      <vt:lpstr>z_14dc_03</vt:lpstr>
      <vt:lpstr>z_14dc_04</vt:lpstr>
      <vt:lpstr>z_135_01</vt:lpstr>
      <vt:lpstr>z_135_02</vt:lpstr>
      <vt:lpstr>z_135_03</vt:lpstr>
      <vt:lpstr>z_135_04</vt:lpstr>
      <vt:lpstr>z_135c_01</vt:lpstr>
      <vt:lpstr>z_135c_02</vt:lpstr>
      <vt:lpstr>z_135c_03</vt:lpstr>
      <vt:lpstr>z_135c_04</vt:lpstr>
      <vt:lpstr>z_135dc_01</vt:lpstr>
      <vt:lpstr>z_135dc_02</vt:lpstr>
      <vt:lpstr>z_135dc_03</vt:lpstr>
      <vt:lpstr>z_135dc_04</vt:lpstr>
      <vt:lpstr>z_ref_01</vt:lpstr>
      <vt:lpstr>z_ref_02</vt:lpstr>
      <vt:lpstr>z_ref_03</vt:lpstr>
      <vt:lpstr>z_ref_04</vt:lpstr>
      <vt:lpstr>Introduction!_Hlk180743439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Olaf Rienitz</dc:creator>
  <cp:lastModifiedBy>Axel Pramann</cp:lastModifiedBy>
  <dcterms:created xsi:type="dcterms:W3CDTF">2024-07-12T08:15:19Z</dcterms:created>
  <dcterms:modified xsi:type="dcterms:W3CDTF">2026-03-16T10:28:43Z</dcterms:modified>
</cp:coreProperties>
</file>