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探针室工作\电子探针文章\4-白琳尖晶石标样\投稿文件\复审文件\新建文件夹\"/>
    </mc:Choice>
  </mc:AlternateContent>
  <xr:revisionPtr revIDLastSave="0" documentId="13_ncr:1_{34903E0C-DEA1-467A-8BC2-A99788518EA4}" xr6:coauthVersionLast="47" xr6:coauthVersionMax="47" xr10:uidLastSave="{00000000-0000-0000-0000-000000000000}"/>
  <bookViews>
    <workbookView xWindow="-98" yWindow="-98" windowWidth="23596" windowHeight="15076" activeTab="1" xr2:uid="{47E599C4-344C-4D58-92E3-6B223DA35BD3}"/>
  </bookViews>
  <sheets>
    <sheet name="Table S1" sheetId="2" r:id="rId1"/>
    <sheet name="Table S2" sheetId="1" r:id="rId2"/>
    <sheet name="Table S3" sheetId="3" r:id="rId3"/>
    <sheet name="Table S4" sheetId="4" r:id="rId4"/>
    <sheet name="Table S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B317" i="1"/>
  <c r="B316" i="1"/>
  <c r="B315" i="1"/>
  <c r="B31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21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B341" i="1" l="1"/>
  <c r="J341" i="1"/>
  <c r="H341" i="1"/>
  <c r="D341" i="1"/>
  <c r="F341" i="1"/>
  <c r="E341" i="1"/>
  <c r="G341" i="1"/>
  <c r="K341" i="1"/>
  <c r="L341" i="1"/>
  <c r="I341" i="1"/>
  <c r="M341" i="1"/>
  <c r="B342" i="1"/>
  <c r="B343" i="1" s="1"/>
  <c r="J342" i="1"/>
  <c r="J343" i="1" s="1"/>
  <c r="H342" i="1"/>
  <c r="H343" i="1" s="1"/>
  <c r="D342" i="1"/>
  <c r="D343" i="1" s="1"/>
  <c r="F342" i="1"/>
  <c r="F343" i="1" s="1"/>
  <c r="E342" i="1"/>
  <c r="G342" i="1"/>
  <c r="K342" i="1"/>
  <c r="L342" i="1"/>
  <c r="L343" i="1" s="1"/>
  <c r="I342" i="1"/>
  <c r="I343" i="1" s="1"/>
  <c r="M342" i="1"/>
  <c r="M343" i="1" s="1"/>
  <c r="C342" i="1"/>
  <c r="C341" i="1"/>
  <c r="E5" i="4"/>
  <c r="F5" i="4"/>
  <c r="G5" i="4" s="1"/>
  <c r="E6" i="4"/>
  <c r="G6" i="4" s="1"/>
  <c r="F6" i="4"/>
  <c r="E7" i="4"/>
  <c r="F7" i="4"/>
  <c r="G7" i="4" s="1"/>
  <c r="E8" i="4"/>
  <c r="F8" i="4"/>
  <c r="G8" i="4"/>
  <c r="E9" i="4"/>
  <c r="F9" i="4"/>
  <c r="G9" i="4"/>
  <c r="E10" i="4"/>
  <c r="G10" i="4" s="1"/>
  <c r="F10" i="4"/>
  <c r="G4" i="4"/>
  <c r="F4" i="4"/>
  <c r="E4" i="4"/>
  <c r="D14" i="3"/>
  <c r="E14" i="3"/>
  <c r="F14" i="3" s="1"/>
  <c r="F17" i="3"/>
  <c r="F18" i="3"/>
  <c r="F19" i="3"/>
  <c r="E19" i="3"/>
  <c r="D19" i="3"/>
  <c r="E18" i="3"/>
  <c r="D18" i="3"/>
  <c r="E17" i="3"/>
  <c r="D17" i="3"/>
  <c r="E15" i="3"/>
  <c r="F15" i="3" s="1"/>
  <c r="D15" i="3"/>
  <c r="E13" i="3"/>
  <c r="F13" i="3" s="1"/>
  <c r="D13" i="3"/>
  <c r="E12" i="3"/>
  <c r="F12" i="3" s="1"/>
  <c r="D12" i="3"/>
  <c r="D7" i="3"/>
  <c r="E7" i="3"/>
  <c r="F7" i="3" s="1"/>
  <c r="D8" i="3"/>
  <c r="E8" i="3"/>
  <c r="F6" i="3"/>
  <c r="E6" i="3"/>
  <c r="D6" i="3"/>
  <c r="F8" i="3"/>
  <c r="C10" i="2"/>
  <c r="C14" i="2" s="1"/>
  <c r="D10" i="2"/>
  <c r="E10" i="2"/>
  <c r="F10" i="2"/>
  <c r="G10" i="2"/>
  <c r="G14" i="2" s="1"/>
  <c r="H10" i="2"/>
  <c r="H14" i="2" s="1"/>
  <c r="I10" i="2"/>
  <c r="I14" i="2" s="1"/>
  <c r="C11" i="2"/>
  <c r="D11" i="2"/>
  <c r="D12" i="2" s="1"/>
  <c r="E11" i="2"/>
  <c r="F11" i="2"/>
  <c r="F12" i="2" s="1"/>
  <c r="G11" i="2"/>
  <c r="H11" i="2"/>
  <c r="I11" i="2"/>
  <c r="E12" i="2"/>
  <c r="D14" i="2"/>
  <c r="E14" i="2"/>
  <c r="F14" i="2"/>
  <c r="B11" i="2"/>
  <c r="B10" i="2"/>
  <c r="B14" i="2" s="1"/>
  <c r="C343" i="1" l="1"/>
  <c r="K343" i="1"/>
  <c r="G343" i="1"/>
  <c r="E343" i="1"/>
  <c r="C12" i="2"/>
  <c r="B12" i="2"/>
  <c r="G12" i="2"/>
  <c r="I12" i="2"/>
  <c r="H12" i="2"/>
  <c r="K318" i="1" l="1"/>
  <c r="C318" i="1"/>
  <c r="L318" i="1"/>
  <c r="D318" i="1"/>
  <c r="B318" i="1"/>
  <c r="G318" i="1"/>
  <c r="M318" i="1"/>
  <c r="E318" i="1"/>
  <c r="I318" i="1"/>
  <c r="J318" i="1"/>
  <c r="F318" i="1"/>
  <c r="H318" i="1"/>
  <c r="N318" i="1"/>
</calcChain>
</file>

<file path=xl/sharedStrings.xml><?xml version="1.0" encoding="utf-8"?>
<sst xmlns="http://schemas.openxmlformats.org/spreadsheetml/2006/main" count="502" uniqueCount="248">
  <si>
    <t>Spot</t>
    <phoneticPr fontId="5" type="noConversion"/>
  </si>
  <si>
    <r>
      <t>SiO</t>
    </r>
    <r>
      <rPr>
        <vertAlign val="subscript"/>
        <sz val="11"/>
        <color theme="1"/>
        <rFont val="Times New Roman"/>
        <family val="1"/>
      </rPr>
      <t>2</t>
    </r>
    <phoneticPr fontId="5" type="noConversion"/>
  </si>
  <si>
    <r>
      <t>TiO</t>
    </r>
    <r>
      <rPr>
        <vertAlign val="subscript"/>
        <sz val="11"/>
        <color theme="1"/>
        <rFont val="Times New Roman"/>
        <family val="1"/>
      </rPr>
      <t>2</t>
    </r>
    <phoneticPr fontId="5" type="noConversion"/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</si>
  <si>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5" type="noConversion"/>
  </si>
  <si>
    <r>
      <t>FeO</t>
    </r>
    <r>
      <rPr>
        <vertAlign val="superscript"/>
        <sz val="11"/>
        <color theme="1"/>
        <rFont val="Times New Roman"/>
        <family val="1"/>
      </rPr>
      <t>T</t>
    </r>
    <phoneticPr fontId="5" type="noConversion"/>
  </si>
  <si>
    <t>MnO</t>
    <phoneticPr fontId="5" type="noConversion"/>
  </si>
  <si>
    <t>MgO</t>
    <phoneticPr fontId="5" type="noConversion"/>
  </si>
  <si>
    <t>CaO</t>
    <phoneticPr fontId="5" type="noConversion"/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</si>
  <si>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5" type="noConversion"/>
  </si>
  <si>
    <r>
      <t>V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5" type="noConversion"/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</si>
  <si>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5" type="noConversion"/>
  </si>
  <si>
    <t>CoO</t>
  </si>
  <si>
    <t>NiO</t>
  </si>
  <si>
    <t>ZnO</t>
  </si>
  <si>
    <t>Total</t>
  </si>
  <si>
    <r>
      <t>Ga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5" type="noConversion"/>
  </si>
  <si>
    <t>DL (3σ, ppm)</t>
    <phoneticPr fontId="5" type="noConversion"/>
  </si>
  <si>
    <t>Max</t>
    <phoneticPr fontId="5" type="noConversion"/>
  </si>
  <si>
    <t>Min</t>
    <phoneticPr fontId="5" type="noConversion"/>
  </si>
  <si>
    <t>RSD</t>
    <phoneticPr fontId="5" type="noConversion"/>
  </si>
  <si>
    <t>SE (3σ, ppm)</t>
    <phoneticPr fontId="5" type="noConversion"/>
  </si>
  <si>
    <t>RSE</t>
    <phoneticPr fontId="2" type="noConversion"/>
  </si>
  <si>
    <t>Detection limit (DL) and standard error (SE) of single analytical spot are presented as element content in ppm.</t>
    <phoneticPr fontId="5" type="noConversion"/>
  </si>
  <si>
    <t>Relative standard error (RSE) was obtained by dividing the standard error (SE) by the measured mean element concentration.</t>
    <phoneticPr fontId="2" type="noConversion"/>
  </si>
  <si>
    <t>Relative standard deviation (RSD) is calculated as the standard deviation (SD) divided by the mean oxides values.</t>
    <phoneticPr fontId="5" type="noConversion"/>
  </si>
  <si>
    <t>V</t>
  </si>
  <si>
    <t>Co</t>
  </si>
  <si>
    <t>Ni</t>
  </si>
  <si>
    <t>Zn</t>
  </si>
  <si>
    <t>Ga</t>
  </si>
  <si>
    <t>wt%</t>
    <phoneticPr fontId="5" type="noConversion"/>
  </si>
  <si>
    <t>ppm</t>
    <phoneticPr fontId="5" type="noConversion"/>
  </si>
  <si>
    <t>RSD</t>
    <phoneticPr fontId="12" type="noConversion"/>
  </si>
  <si>
    <t>Spot</t>
  </si>
  <si>
    <t>Ca</t>
  </si>
  <si>
    <t>Ti</t>
  </si>
  <si>
    <t>Mn</t>
  </si>
  <si>
    <t>BL-SP</t>
    <phoneticPr fontId="2" type="noConversion"/>
  </si>
  <si>
    <t>Ref. value</t>
    <phoneticPr fontId="12" type="noConversion"/>
  </si>
  <si>
    <t>PD</t>
    <phoneticPr fontId="12" type="noConversion"/>
  </si>
  <si>
    <t>Mean (n=7)</t>
    <phoneticPr fontId="12" type="noConversion"/>
  </si>
  <si>
    <r>
      <t>SD (σ, n=</t>
    </r>
    <r>
      <rPr>
        <sz val="11"/>
        <rFont val="宋体"/>
        <family val="1"/>
        <charset val="134"/>
      </rPr>
      <t>7</t>
    </r>
    <r>
      <rPr>
        <sz val="11"/>
        <rFont val="Times New Roman"/>
        <family val="1"/>
      </rPr>
      <t>)</t>
    </r>
    <phoneticPr fontId="12" type="noConversion"/>
  </si>
  <si>
    <t>SD, standard deviation; RSD, relative standard deviation.</t>
    <phoneticPr fontId="5" type="noConversion"/>
  </si>
  <si>
    <t>Sample</t>
    <phoneticPr fontId="5" type="noConversion"/>
  </si>
  <si>
    <t>Mean</t>
    <phoneticPr fontId="5" type="noConversion"/>
  </si>
  <si>
    <t>SD</t>
    <phoneticPr fontId="5" type="noConversion"/>
  </si>
  <si>
    <t>DZE-2</t>
  </si>
  <si>
    <t>GSR-1</t>
  </si>
  <si>
    <t>GSR-2</t>
  </si>
  <si>
    <t>GSR-3</t>
  </si>
  <si>
    <t>GSR-4</t>
  </si>
  <si>
    <t>GSR-5</t>
  </si>
  <si>
    <r>
      <t>Fe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5" type="noConversion"/>
  </si>
  <si>
    <t>bdl</t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</si>
  <si>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5" type="noConversion"/>
  </si>
  <si>
    <t>BL-SP</t>
    <phoneticPr fontId="5" type="noConversion"/>
  </si>
  <si>
    <t>Zn</t>
    <phoneticPr fontId="2" type="noConversion"/>
  </si>
  <si>
    <t>bdl</t>
    <phoneticPr fontId="2" type="noConversion"/>
  </si>
  <si>
    <r>
      <rPr>
        <b/>
        <sz val="11"/>
        <color theme="1"/>
        <rFont val="Times New Roman"/>
        <family val="1"/>
      </rPr>
      <t xml:space="preserve">Table S3 </t>
    </r>
    <r>
      <rPr>
        <sz val="11"/>
        <color theme="1"/>
        <rFont val="Times New Roman"/>
        <family val="1"/>
      </rPr>
      <t>Bulk-sample XRF measurement results for BL-SP spinel.</t>
    </r>
    <phoneticPr fontId="5" type="noConversion"/>
  </si>
  <si>
    <t>BHVO-2-2</t>
    <phoneticPr fontId="5" type="noConversion"/>
  </si>
  <si>
    <t>AGV-1</t>
  </si>
  <si>
    <t>BHVO-2-1</t>
    <phoneticPr fontId="5" type="noConversion"/>
  </si>
  <si>
    <t>W-2a</t>
  </si>
  <si>
    <t>SARM-4</t>
  </si>
  <si>
    <r>
      <rPr>
        <b/>
        <sz val="11"/>
        <color theme="1"/>
        <rFont val="Times New Roman"/>
        <family val="1"/>
      </rPr>
      <t>Table S4</t>
    </r>
    <r>
      <rPr>
        <sz val="11"/>
        <color theme="1"/>
        <rFont val="Times New Roman"/>
        <family val="1"/>
      </rPr>
      <t xml:space="preserve"> Bulk-sample ICP-MS (ppm) measurement results for BL-SP spinel.</t>
    </r>
    <phoneticPr fontId="5" type="noConversion"/>
  </si>
  <si>
    <t>Standards</t>
    <phoneticPr fontId="5" type="noConversion"/>
  </si>
  <si>
    <t>Ref. value, reference value from GeoReM dataset (https://georem.mpch-mainz.gwdg.de/).</t>
    <phoneticPr fontId="12" type="noConversion"/>
  </si>
  <si>
    <t>PD, percent deviation of measured mean value from reference value.</t>
    <phoneticPr fontId="2" type="noConversion"/>
  </si>
  <si>
    <t>LBS13-04</t>
    <phoneticPr fontId="2" type="noConversion"/>
  </si>
  <si>
    <t>-</t>
    <phoneticPr fontId="2" type="noConversion"/>
  </si>
  <si>
    <t>Mean (n=20)</t>
    <phoneticPr fontId="5" type="noConversion"/>
  </si>
  <si>
    <t>RSD</t>
  </si>
  <si>
    <t>Line1-01</t>
    <phoneticPr fontId="2" type="noConversion"/>
  </si>
  <si>
    <t>Line1-02</t>
  </si>
  <si>
    <t>Line1-03</t>
  </si>
  <si>
    <t>Line1-04</t>
  </si>
  <si>
    <t>Line1-05</t>
  </si>
  <si>
    <t>Line1-06</t>
  </si>
  <si>
    <t>Line1-07</t>
  </si>
  <si>
    <t>Line1-08</t>
  </si>
  <si>
    <t>Line1-09</t>
  </si>
  <si>
    <t>Line1-10</t>
  </si>
  <si>
    <t>Line1-11</t>
  </si>
  <si>
    <t>Line1-12</t>
  </si>
  <si>
    <t>Line1-13</t>
  </si>
  <si>
    <t>Line1-14</t>
  </si>
  <si>
    <t>Line1-15</t>
  </si>
  <si>
    <t>Line1-16</t>
  </si>
  <si>
    <t>Line1-17</t>
  </si>
  <si>
    <t>Line1-18</t>
  </si>
  <si>
    <t>Line1-19</t>
  </si>
  <si>
    <t>Line1-20</t>
  </si>
  <si>
    <t>Line2-01</t>
    <phoneticPr fontId="2" type="noConversion"/>
  </si>
  <si>
    <t>Line2-02</t>
  </si>
  <si>
    <t>Line2-03</t>
  </si>
  <si>
    <t>Line2-04</t>
  </si>
  <si>
    <t>Line2-05</t>
  </si>
  <si>
    <t>Line2-06</t>
  </si>
  <si>
    <t>Line2-07</t>
  </si>
  <si>
    <t>Line2-08</t>
  </si>
  <si>
    <t>Line2-09</t>
  </si>
  <si>
    <t>Line2-10</t>
  </si>
  <si>
    <t>Line2-11</t>
  </si>
  <si>
    <t>Line2-12</t>
  </si>
  <si>
    <t>Line2-13</t>
  </si>
  <si>
    <t>Line2-14</t>
  </si>
  <si>
    <t>Line2-15</t>
  </si>
  <si>
    <t>Line2-16</t>
  </si>
  <si>
    <t>Line2-17</t>
  </si>
  <si>
    <t>Line2-18</t>
  </si>
  <si>
    <t>Line2-19</t>
  </si>
  <si>
    <t>Line2-20</t>
  </si>
  <si>
    <t>Line3-01</t>
    <phoneticPr fontId="2" type="noConversion"/>
  </si>
  <si>
    <t>Line3-02</t>
  </si>
  <si>
    <t>Line3-03</t>
  </si>
  <si>
    <t>Line3-04</t>
  </si>
  <si>
    <t>Line3-05</t>
  </si>
  <si>
    <t>Line3-06</t>
  </si>
  <si>
    <t>Line3-07</t>
  </si>
  <si>
    <t>Line3-08</t>
  </si>
  <si>
    <t>Line3-09</t>
  </si>
  <si>
    <t>Line3-10</t>
  </si>
  <si>
    <t>Line3-11</t>
  </si>
  <si>
    <t>Line3-12</t>
  </si>
  <si>
    <t>Line3-13</t>
  </si>
  <si>
    <t>Line3-14</t>
  </si>
  <si>
    <t>Line3-15</t>
  </si>
  <si>
    <t>Line3-16</t>
  </si>
  <si>
    <t>Line3-17</t>
  </si>
  <si>
    <t>Line3-18</t>
  </si>
  <si>
    <t>Line3-19</t>
  </si>
  <si>
    <t>Line3-20</t>
  </si>
  <si>
    <t>Line4-01</t>
    <phoneticPr fontId="2" type="noConversion"/>
  </si>
  <si>
    <t>Line4-03</t>
  </si>
  <si>
    <t>Line4-02</t>
  </si>
  <si>
    <t>Line4-04</t>
  </si>
  <si>
    <t>Line4-05</t>
  </si>
  <si>
    <t>Line4-06</t>
  </si>
  <si>
    <t>Line4-07</t>
  </si>
  <si>
    <t>Line4-08</t>
  </si>
  <si>
    <t>Line4-09</t>
  </si>
  <si>
    <t>Line4-10</t>
  </si>
  <si>
    <t>Line4-11</t>
  </si>
  <si>
    <t>Line4-12</t>
  </si>
  <si>
    <t>Line4-13</t>
  </si>
  <si>
    <t>Line4-14</t>
  </si>
  <si>
    <t>Line4-15</t>
  </si>
  <si>
    <t>Line4-16</t>
  </si>
  <si>
    <t>Line4-17</t>
  </si>
  <si>
    <t>Line4-18</t>
  </si>
  <si>
    <t>Line4-19</t>
  </si>
  <si>
    <t>Line4-20</t>
  </si>
  <si>
    <t>Line5-01</t>
    <phoneticPr fontId="2" type="noConversion"/>
  </si>
  <si>
    <t>Line5-02</t>
  </si>
  <si>
    <t>Line5-03</t>
  </si>
  <si>
    <t>Line5-04</t>
  </si>
  <si>
    <t>Line5-05</t>
  </si>
  <si>
    <t>Line5-06</t>
  </si>
  <si>
    <t>Line5-07</t>
  </si>
  <si>
    <t>Line5-08</t>
  </si>
  <si>
    <t>Line5-09</t>
  </si>
  <si>
    <t>Line5-10</t>
  </si>
  <si>
    <t>Line5-11</t>
  </si>
  <si>
    <t>Line5-12</t>
  </si>
  <si>
    <t>Line5-13</t>
  </si>
  <si>
    <t>Line5-14</t>
  </si>
  <si>
    <t>Line5-15</t>
  </si>
  <si>
    <t>Line5-16</t>
  </si>
  <si>
    <t>Line5-17</t>
  </si>
  <si>
    <t>Line5-18</t>
  </si>
  <si>
    <t>Line5-19</t>
  </si>
  <si>
    <t>Line5-20</t>
  </si>
  <si>
    <t>Line6-01</t>
    <phoneticPr fontId="2" type="noConversion"/>
  </si>
  <si>
    <t>Line6-02</t>
  </si>
  <si>
    <t>Line6-03</t>
  </si>
  <si>
    <t>Line6-04</t>
  </si>
  <si>
    <t>Line6-05</t>
  </si>
  <si>
    <t>Line6-06</t>
  </si>
  <si>
    <t>Line6-07</t>
  </si>
  <si>
    <t>Line6-08</t>
  </si>
  <si>
    <t>Line6-09</t>
  </si>
  <si>
    <t>Line6-10</t>
  </si>
  <si>
    <t>Line6-11</t>
  </si>
  <si>
    <t>Line6-12</t>
  </si>
  <si>
    <t>Line6-13</t>
  </si>
  <si>
    <t>Line6-14</t>
  </si>
  <si>
    <t>Line6-15</t>
  </si>
  <si>
    <t>Line6-16</t>
  </si>
  <si>
    <t>Line6-17</t>
  </si>
  <si>
    <t>Line6-18</t>
  </si>
  <si>
    <t>Line6-19</t>
  </si>
  <si>
    <t>Line6-20</t>
  </si>
  <si>
    <t>SD (σ, n=20)</t>
    <phoneticPr fontId="5" type="noConversion"/>
  </si>
  <si>
    <t>χ²/306</t>
    <phoneticPr fontId="2" type="noConversion"/>
  </si>
  <si>
    <t>Mean (n=307)</t>
    <phoneticPr fontId="5" type="noConversion"/>
  </si>
  <si>
    <t>SD (σ, n=307)</t>
    <phoneticPr fontId="5" type="noConversion"/>
  </si>
  <si>
    <r>
      <rPr>
        <b/>
        <sz val="11"/>
        <color theme="1"/>
        <rFont val="Times New Roman"/>
        <family val="1"/>
      </rPr>
      <t>Table S2</t>
    </r>
    <r>
      <rPr>
        <sz val="11"/>
        <color theme="1"/>
        <rFont val="Times New Roman"/>
        <family val="1"/>
      </rPr>
      <t xml:space="preserve"> CAMECA SX5-FE EPMA measurement results (wt%) for BL-SP spinel.</t>
    </r>
    <phoneticPr fontId="5" type="noConversion"/>
  </si>
  <si>
    <r>
      <rPr>
        <b/>
        <sz val="11"/>
        <color theme="1"/>
        <rFont val="Times New Roman"/>
        <family val="1"/>
      </rPr>
      <t>Table S1</t>
    </r>
    <r>
      <rPr>
        <sz val="11"/>
        <color theme="1"/>
        <rFont val="Times New Roman"/>
        <family val="1"/>
      </rPr>
      <t xml:space="preserve"> LA-ICP-MS measurement results (ppm) for BCR-2G.</t>
    </r>
    <phoneticPr fontId="5" type="noConversion"/>
  </si>
  <si>
    <t>QB6-1</t>
    <phoneticPr fontId="2" type="noConversion"/>
  </si>
  <si>
    <t>SD</t>
    <phoneticPr fontId="2" type="noConversion"/>
  </si>
  <si>
    <t>Sample</t>
    <phoneticPr fontId="2" type="noConversion"/>
  </si>
  <si>
    <t>synthetic Ti-rich glass</t>
    <phoneticPr fontId="2" type="noConversion"/>
  </si>
  <si>
    <t>synthetic titanite</t>
    <phoneticPr fontId="2" type="noConversion"/>
  </si>
  <si>
    <t>Rutile</t>
    <phoneticPr fontId="2" type="noConversion"/>
  </si>
  <si>
    <t>Crocoite</t>
    <phoneticPr fontId="2" type="noConversion"/>
  </si>
  <si>
    <t>mean</t>
    <phoneticPr fontId="2" type="noConversion"/>
  </si>
  <si>
    <t>EPMA (wt%)</t>
    <phoneticPr fontId="2" type="noConversion"/>
  </si>
  <si>
    <t>n=10</t>
    <phoneticPr fontId="2" type="noConversion"/>
  </si>
  <si>
    <t>FeO</t>
    <phoneticPr fontId="2" type="noConversion"/>
  </si>
  <si>
    <t>MnO</t>
    <phoneticPr fontId="2" type="noConversion"/>
  </si>
  <si>
    <t>MgO</t>
    <phoneticPr fontId="2" type="noConversion"/>
  </si>
  <si>
    <t>CaO</t>
    <phoneticPr fontId="2" type="noConversion"/>
  </si>
  <si>
    <t>F</t>
    <phoneticPr fontId="2" type="noConversion"/>
  </si>
  <si>
    <t>Cl</t>
    <phoneticPr fontId="2" type="noConversion"/>
  </si>
  <si>
    <t>PbO</t>
    <phoneticPr fontId="2" type="noConversion"/>
  </si>
  <si>
    <t>LA-ICP-MS (ppm)</t>
    <phoneticPr fontId="2" type="noConversion"/>
  </si>
  <si>
    <t>n=5</t>
    <phoneticPr fontId="2" type="noConversion"/>
  </si>
  <si>
    <t>Sc</t>
    <phoneticPr fontId="2" type="noConversion"/>
  </si>
  <si>
    <t>V</t>
    <phoneticPr fontId="2" type="noConversion"/>
  </si>
  <si>
    <t>Co</t>
    <phoneticPr fontId="2" type="noConversion"/>
  </si>
  <si>
    <t>Ni</t>
    <phoneticPr fontId="2" type="noConversion"/>
  </si>
  <si>
    <t>Rb</t>
    <phoneticPr fontId="2" type="noConversion"/>
  </si>
  <si>
    <t>Sr</t>
    <phoneticPr fontId="2" type="noConversion"/>
  </si>
  <si>
    <t>Y</t>
    <phoneticPr fontId="2" type="noConversion"/>
  </si>
  <si>
    <t>Zr</t>
    <phoneticPr fontId="2" type="noConversion"/>
  </si>
  <si>
    <t>Nb</t>
    <phoneticPr fontId="2" type="noConversion"/>
  </si>
  <si>
    <t>Ba</t>
    <phoneticPr fontId="2" type="noConversion"/>
  </si>
  <si>
    <t>Hf</t>
    <phoneticPr fontId="2" type="noConversion"/>
  </si>
  <si>
    <t>Ta</t>
    <phoneticPr fontId="2" type="noConversion"/>
  </si>
  <si>
    <t>bdl, below detection limit.</t>
    <phoneticPr fontId="2" type="noConversion"/>
  </si>
  <si>
    <t>Analytical conditions of EPMA and LA-ICP-MS for overlap standars are the same as those for BL-SP.</t>
    <phoneticPr fontId="2" type="noConversion"/>
  </si>
  <si>
    <t>V content was obtained using a LLIF crystal and synthetic rutile as overlap standard.</t>
  </si>
  <si>
    <r>
      <t>Mn content was obtained using Cr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as overlap standard</t>
    </r>
  </si>
  <si>
    <t>V content was obtained using a LLIF crystal and synthetic rutile as overlap standard.</t>
    <phoneticPr fontId="2" type="noConversion"/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</si>
  <si>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</si>
  <si>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5</t>
    </r>
    <phoneticPr fontId="5" type="noConversion"/>
  </si>
  <si>
    <r>
      <t>RbTiPO</t>
    </r>
    <r>
      <rPr>
        <vertAlign val="subscript"/>
        <sz val="11"/>
        <color theme="1"/>
        <rFont val="Times New Roman"/>
        <family val="1"/>
      </rPr>
      <t>5</t>
    </r>
    <phoneticPr fontId="2" type="noConversion"/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</si>
  <si>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5</t>
    </r>
    <phoneticPr fontId="2" type="noConversion"/>
  </si>
  <si>
    <t>Mn content was obtained using Cr metal as overlap standard.</t>
    <phoneticPr fontId="2" type="noConversion"/>
  </si>
  <si>
    <t>Table S5 Element composition measurement results of overlap standards.</t>
    <phoneticPr fontId="2" type="noConversion"/>
  </si>
  <si>
    <r>
      <t>Rb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</si>
  <si>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V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</si>
  <si>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</si>
  <si>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</si>
  <si>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</si>
  <si>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SiO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</si>
  <si>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TiO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</si>
  <si>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χ² is Chi-square test to distinguish analytical variation from true compositional heterogeneity. Degree of freedom is 306.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</si>
</sst>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"/>
    <numFmt numFmtId="177" formatCode="0.00_);[Red]\(0.00\)"/>
    <numFmt numFmtId="178" formatCode="0.000_);[Red]\(0.000\)"/>
    <numFmt numFmtId="179" formatCode="0.0000_);[Red]\(0.0000\)"/>
    <numFmt numFmtId="180" formatCode="0.0%"/>
    <numFmt numFmtId="181" formatCode="0.0"/>
    <numFmt numFmtId="182" formatCode="0.00_ "/>
    <numFmt numFmtId="183" formatCode="0.00000"/>
    <numFmt numFmtId="184" formatCode="0.0000"/>
    <numFmt numFmtId="185" formatCode="0.0_);[Red]\(0.0\)"/>
    <numFmt numFmtId="186" formatCode="0_);[Red]\(0\)"/>
  </numFmts>
  <fonts count="1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F1115"/>
      <name val="Times New Roman"/>
      <family val="1"/>
    </font>
    <font>
      <i/>
      <sz val="11"/>
      <color theme="1"/>
      <name val="Times New Roman"/>
      <family val="1"/>
    </font>
    <font>
      <sz val="9"/>
      <name val="宋体"/>
      <family val="3"/>
      <charset val="134"/>
    </font>
    <font>
      <sz val="11"/>
      <name val="宋体"/>
      <family val="1"/>
      <charset val="134"/>
    </font>
    <font>
      <sz val="10.5"/>
      <color theme="1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  <font>
      <vertAlign val="subscript"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/>
  </cellStyleXfs>
  <cellXfs count="8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2" fontId="3" fillId="0" borderId="0" xfId="0" applyNumberFormat="1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2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80" fontId="3" fillId="0" borderId="0" xfId="0" applyNumberFormat="1" applyFont="1" applyAlignment="1">
      <alignment horizontal="center"/>
    </xf>
    <xf numFmtId="0" fontId="8" fillId="0" borderId="0" xfId="0" applyFont="1">
      <alignment vertical="center"/>
    </xf>
    <xf numFmtId="181" fontId="3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9" fontId="8" fillId="0" borderId="0" xfId="1" applyFont="1" applyFill="1" applyBorder="1" applyAlignment="1">
      <alignment vertical="center"/>
    </xf>
    <xf numFmtId="9" fontId="8" fillId="0" borderId="4" xfId="1" applyFont="1" applyFill="1" applyBorder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8" fillId="0" borderId="4" xfId="1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81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82" fontId="3" fillId="0" borderId="0" xfId="0" applyNumberFormat="1" applyFont="1">
      <alignment vertical="center"/>
    </xf>
    <xf numFmtId="181" fontId="3" fillId="0" borderId="1" xfId="0" applyNumberFormat="1" applyFont="1" applyBorder="1" applyAlignment="1">
      <alignment horizontal="center" vertical="center"/>
    </xf>
    <xf numFmtId="180" fontId="9" fillId="0" borderId="0" xfId="1" applyNumberFormat="1" applyFont="1" applyFill="1" applyBorder="1" applyAlignment="1">
      <alignment horizontal="center" vertical="center"/>
    </xf>
    <xf numFmtId="180" fontId="9" fillId="0" borderId="1" xfId="1" applyNumberFormat="1" applyFont="1" applyFill="1" applyBorder="1" applyAlignment="1">
      <alignment horizontal="left" vertical="center"/>
    </xf>
    <xf numFmtId="185" fontId="9" fillId="0" borderId="0" xfId="1" applyNumberFormat="1" applyFont="1" applyFill="1" applyBorder="1" applyAlignment="1">
      <alignment horizontal="center" vertical="center"/>
    </xf>
    <xf numFmtId="186" fontId="9" fillId="0" borderId="0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84" fontId="8" fillId="0" borderId="0" xfId="2" applyNumberFormat="1" applyFont="1"/>
    <xf numFmtId="49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9" fontId="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6" fillId="0" borderId="0" xfId="2" applyFont="1"/>
    <xf numFmtId="0" fontId="8" fillId="0" borderId="0" xfId="2" applyFont="1"/>
    <xf numFmtId="0" fontId="8" fillId="0" borderId="0" xfId="2" applyFont="1" applyAlignment="1">
      <alignment horizontal="left"/>
    </xf>
    <xf numFmtId="2" fontId="8" fillId="0" borderId="0" xfId="2" applyNumberFormat="1" applyFont="1" applyAlignment="1">
      <alignment horizontal="center"/>
    </xf>
    <xf numFmtId="176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183" fontId="3" fillId="0" borderId="0" xfId="0" applyNumberFormat="1" applyFont="1">
      <alignment vertical="center"/>
    </xf>
    <xf numFmtId="0" fontId="10" fillId="0" borderId="0" xfId="0" applyFont="1">
      <alignment vertical="center"/>
    </xf>
    <xf numFmtId="180" fontId="3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184" fontId="3" fillId="0" borderId="0" xfId="0" applyNumberFormat="1" applyFont="1">
      <alignment vertical="center"/>
    </xf>
    <xf numFmtId="2" fontId="3" fillId="0" borderId="0" xfId="0" applyNumberFormat="1" applyFont="1" applyAlignment="1">
      <alignment horizontal="right" vertical="center"/>
    </xf>
    <xf numFmtId="0" fontId="11" fillId="0" borderId="5" xfId="0" applyFont="1" applyBorder="1">
      <alignment vertical="center"/>
    </xf>
    <xf numFmtId="2" fontId="3" fillId="0" borderId="1" xfId="0" applyNumberFormat="1" applyFont="1" applyBorder="1">
      <alignment vertical="center"/>
    </xf>
    <xf numFmtId="1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/>
    </xf>
    <xf numFmtId="181" fontId="3" fillId="0" borderId="0" xfId="0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04A81683-F1EE-4057-AF94-F59A7C3EA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022E-E62A-4D67-BE57-E30C6700C3ED}">
  <dimension ref="A1:AA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RowHeight="13.9" x14ac:dyDescent="0.4"/>
  <cols>
    <col min="1" max="1" width="9.06640625" style="2"/>
    <col min="2" max="9" width="9.06640625" style="5"/>
    <col min="10" max="16384" width="9.06640625" style="2"/>
  </cols>
  <sheetData>
    <row r="1" spans="1:27" ht="14.25" thickBot="1" x14ac:dyDescent="0.45">
      <c r="A1" s="1" t="s">
        <v>197</v>
      </c>
      <c r="B1" s="8"/>
      <c r="C1" s="8"/>
      <c r="D1" s="8"/>
      <c r="E1" s="8"/>
      <c r="F1" s="8"/>
      <c r="G1" s="8"/>
      <c r="H1" s="8"/>
      <c r="I1" s="8"/>
    </row>
    <row r="2" spans="1:27" ht="14.25" thickBot="1" x14ac:dyDescent="0.45">
      <c r="A2" s="1" t="s">
        <v>33</v>
      </c>
      <c r="B2" s="8" t="s">
        <v>34</v>
      </c>
      <c r="C2" s="8" t="s">
        <v>35</v>
      </c>
      <c r="D2" s="8" t="s">
        <v>25</v>
      </c>
      <c r="E2" s="8" t="s">
        <v>36</v>
      </c>
      <c r="F2" s="8" t="s">
        <v>26</v>
      </c>
      <c r="G2" s="8" t="s">
        <v>27</v>
      </c>
      <c r="H2" s="8" t="s">
        <v>28</v>
      </c>
      <c r="I2" s="8" t="s">
        <v>29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4">
      <c r="A3" s="4">
        <v>1</v>
      </c>
      <c r="B3" s="6">
        <v>52015.519576920306</v>
      </c>
      <c r="C3" s="6">
        <v>13604.879361939225</v>
      </c>
      <c r="D3" s="6">
        <v>421.68256671816357</v>
      </c>
      <c r="E3" s="6">
        <v>1561.8765239608051</v>
      </c>
      <c r="F3" s="20">
        <v>37.027732248199136</v>
      </c>
      <c r="G3" s="20">
        <v>10.5</v>
      </c>
      <c r="H3" s="6">
        <v>129.63026185205354</v>
      </c>
      <c r="I3" s="20">
        <v>22.348026781966279</v>
      </c>
    </row>
    <row r="4" spans="1:27" x14ac:dyDescent="0.4">
      <c r="A4" s="4">
        <v>2</v>
      </c>
      <c r="B4" s="6">
        <v>49402.224761139718</v>
      </c>
      <c r="C4" s="6">
        <v>13542.251683947277</v>
      </c>
      <c r="D4" s="6">
        <v>406.21466923544432</v>
      </c>
      <c r="E4" s="6">
        <v>1517.0305282637828</v>
      </c>
      <c r="F4" s="20">
        <v>36.162342498449362</v>
      </c>
      <c r="G4" s="20">
        <v>13.6</v>
      </c>
      <c r="H4" s="6">
        <v>124.71709451274145</v>
      </c>
      <c r="I4" s="20">
        <v>22.401858814754601</v>
      </c>
    </row>
    <row r="5" spans="1:27" x14ac:dyDescent="0.4">
      <c r="A5" s="4">
        <v>3</v>
      </c>
      <c r="B5" s="6">
        <v>49453.647296571129</v>
      </c>
      <c r="C5" s="6">
        <v>13611.427845770953</v>
      </c>
      <c r="D5" s="6">
        <v>412.85551874937983</v>
      </c>
      <c r="E5" s="6">
        <v>1517.9071223577021</v>
      </c>
      <c r="F5" s="20">
        <v>36.385769266021143</v>
      </c>
      <c r="G5" s="20">
        <v>11.7</v>
      </c>
      <c r="H5" s="6">
        <v>131.39343984506317</v>
      </c>
      <c r="I5" s="20">
        <v>22.315800316992075</v>
      </c>
    </row>
    <row r="6" spans="1:27" x14ac:dyDescent="0.4">
      <c r="A6" s="4">
        <v>4</v>
      </c>
      <c r="B6" s="6">
        <v>49942.786814093153</v>
      </c>
      <c r="C6" s="6">
        <v>13463.688155007925</v>
      </c>
      <c r="D6" s="6">
        <v>408.45430132455317</v>
      </c>
      <c r="E6" s="6">
        <v>1527.7038265047424</v>
      </c>
      <c r="F6" s="20">
        <v>36.132264981352144</v>
      </c>
      <c r="G6" s="20">
        <v>10.6</v>
      </c>
      <c r="H6" s="6">
        <v>127.05118034751575</v>
      </c>
      <c r="I6" s="20">
        <v>21.394613672107365</v>
      </c>
    </row>
    <row r="7" spans="1:27" x14ac:dyDescent="0.4">
      <c r="A7" s="4">
        <v>5</v>
      </c>
      <c r="B7" s="6">
        <v>50090.705776396157</v>
      </c>
      <c r="C7" s="6">
        <v>13243.221544099613</v>
      </c>
      <c r="D7" s="6">
        <v>412.91028118909742</v>
      </c>
      <c r="E7" s="6">
        <v>1512.4654561423577</v>
      </c>
      <c r="F7" s="20">
        <v>36.678617980571332</v>
      </c>
      <c r="G7" s="20">
        <v>13.8</v>
      </c>
      <c r="H7" s="6">
        <v>127.30026890809052</v>
      </c>
      <c r="I7" s="20">
        <v>21.626383217211522</v>
      </c>
    </row>
    <row r="8" spans="1:27" x14ac:dyDescent="0.4">
      <c r="A8" s="4">
        <v>6</v>
      </c>
      <c r="B8" s="6">
        <v>50468.904220677585</v>
      </c>
      <c r="C8" s="6">
        <v>13565.493677664566</v>
      </c>
      <c r="D8" s="6">
        <v>415.37115359329493</v>
      </c>
      <c r="E8" s="6">
        <v>1532.4613428189721</v>
      </c>
      <c r="F8" s="20">
        <v>36.894360708310764</v>
      </c>
      <c r="G8" s="20">
        <v>10.7</v>
      </c>
      <c r="H8" s="6">
        <v>126.30346767059967</v>
      </c>
      <c r="I8" s="20">
        <v>22.433164130292976</v>
      </c>
    </row>
    <row r="9" spans="1:27" x14ac:dyDescent="0.4">
      <c r="A9" s="4">
        <v>7</v>
      </c>
      <c r="B9" s="6">
        <v>49643.100652329871</v>
      </c>
      <c r="C9" s="6">
        <v>13260.26789318635</v>
      </c>
      <c r="D9" s="6">
        <v>406.57975276562649</v>
      </c>
      <c r="E9" s="6">
        <v>1499.0196045852858</v>
      </c>
      <c r="F9" s="20">
        <v>36.267099520914741</v>
      </c>
      <c r="G9" s="20">
        <v>12.1</v>
      </c>
      <c r="H9" s="6">
        <v>127.22448203438435</v>
      </c>
      <c r="I9" s="20">
        <v>22.032314107688407</v>
      </c>
    </row>
    <row r="10" spans="1:27" x14ac:dyDescent="0.4">
      <c r="A10" s="15" t="s">
        <v>40</v>
      </c>
      <c r="B10" s="6">
        <f>AVERAGE(B3:B9)</f>
        <v>50145.26987116113</v>
      </c>
      <c r="C10" s="6">
        <f t="shared" ref="C10:I10" si="0">AVERAGE(C3:C9)</f>
        <v>13470.175737373702</v>
      </c>
      <c r="D10" s="6">
        <f t="shared" si="0"/>
        <v>412.00974908222275</v>
      </c>
      <c r="E10" s="6">
        <f t="shared" si="0"/>
        <v>1524.0663435190927</v>
      </c>
      <c r="F10" s="6">
        <f t="shared" si="0"/>
        <v>36.5068838862598</v>
      </c>
      <c r="G10" s="6">
        <f t="shared" si="0"/>
        <v>11.857142857142858</v>
      </c>
      <c r="H10" s="6">
        <f t="shared" si="0"/>
        <v>127.66002788149264</v>
      </c>
      <c r="I10" s="6">
        <f t="shared" si="0"/>
        <v>22.078880148716173</v>
      </c>
    </row>
    <row r="11" spans="1:27" x14ac:dyDescent="0.4">
      <c r="A11" s="15" t="s">
        <v>41</v>
      </c>
      <c r="B11" s="6">
        <f>STDEVA(B3:B9)</f>
        <v>906.38306181466533</v>
      </c>
      <c r="C11" s="6">
        <f t="shared" ref="C11:I11" si="1">STDEVA(C3:C9)</f>
        <v>157.05056194028444</v>
      </c>
      <c r="D11" s="6">
        <f t="shared" si="1"/>
        <v>5.5090492963384561</v>
      </c>
      <c r="E11" s="6">
        <f t="shared" si="1"/>
        <v>19.843871688418311</v>
      </c>
      <c r="F11" s="6">
        <f t="shared" si="1"/>
        <v>0.36104646234675647</v>
      </c>
      <c r="G11" s="6">
        <f t="shared" si="1"/>
        <v>1.3938641048743383</v>
      </c>
      <c r="H11" s="6">
        <f t="shared" si="1"/>
        <v>2.1989058351324511</v>
      </c>
      <c r="I11" s="6">
        <f t="shared" si="1"/>
        <v>0.41503933846732732</v>
      </c>
    </row>
    <row r="12" spans="1:27" x14ac:dyDescent="0.4">
      <c r="A12" s="18" t="s">
        <v>32</v>
      </c>
      <c r="B12" s="21">
        <f>B11/B10</f>
        <v>1.8075145754394117E-2</v>
      </c>
      <c r="C12" s="21">
        <f t="shared" ref="C12:I12" si="2">C11/C10</f>
        <v>1.165913236785319E-2</v>
      </c>
      <c r="D12" s="21">
        <f t="shared" si="2"/>
        <v>1.3371162475184641E-2</v>
      </c>
      <c r="E12" s="21">
        <f t="shared" si="2"/>
        <v>1.3020346373241539E-2</v>
      </c>
      <c r="F12" s="21">
        <f t="shared" si="2"/>
        <v>9.8898186838303273E-3</v>
      </c>
      <c r="G12" s="21">
        <f t="shared" si="2"/>
        <v>0.11755480402554661</v>
      </c>
      <c r="H12" s="21">
        <f t="shared" si="2"/>
        <v>1.7224701197572235E-2</v>
      </c>
      <c r="I12" s="21">
        <f t="shared" si="2"/>
        <v>1.8798024884946925E-2</v>
      </c>
    </row>
    <row r="13" spans="1:27" x14ac:dyDescent="0.4">
      <c r="A13" s="18" t="s">
        <v>38</v>
      </c>
      <c r="B13" s="5">
        <v>50456</v>
      </c>
      <c r="C13" s="5">
        <v>14100</v>
      </c>
      <c r="D13" s="5">
        <v>425</v>
      </c>
      <c r="E13" s="5">
        <v>1550</v>
      </c>
      <c r="F13" s="5">
        <v>38</v>
      </c>
      <c r="G13" s="5">
        <v>13</v>
      </c>
      <c r="H13" s="5">
        <v>125</v>
      </c>
      <c r="I13" s="5">
        <v>23</v>
      </c>
    </row>
    <row r="14" spans="1:27" ht="14.25" thickBot="1" x14ac:dyDescent="0.45">
      <c r="A14" s="19" t="s">
        <v>39</v>
      </c>
      <c r="B14" s="22">
        <f>(B10-B13)/B13</f>
        <v>-6.1584376256316369E-3</v>
      </c>
      <c r="C14" s="22">
        <f t="shared" ref="C14:I14" si="3">(C10-C13)/C13</f>
        <v>-4.4668387420304836E-2</v>
      </c>
      <c r="D14" s="22">
        <f t="shared" si="3"/>
        <v>-3.0565296277122931E-2</v>
      </c>
      <c r="E14" s="22">
        <f t="shared" si="3"/>
        <v>-1.6731391278004711E-2</v>
      </c>
      <c r="F14" s="22">
        <f t="shared" si="3"/>
        <v>-3.9292529308952634E-2</v>
      </c>
      <c r="G14" s="22">
        <f t="shared" si="3"/>
        <v>-8.7912087912087877E-2</v>
      </c>
      <c r="H14" s="22">
        <f t="shared" si="3"/>
        <v>2.1280223051941109E-2</v>
      </c>
      <c r="I14" s="22">
        <f t="shared" si="3"/>
        <v>-4.0048689186253331E-2</v>
      </c>
    </row>
    <row r="15" spans="1:27" ht="14.25" thickTop="1" x14ac:dyDescent="0.4">
      <c r="A15" s="4" t="s">
        <v>42</v>
      </c>
    </row>
    <row r="16" spans="1:27" x14ac:dyDescent="0.4">
      <c r="A16" s="2" t="s">
        <v>66</v>
      </c>
    </row>
    <row r="17" spans="1:1" x14ac:dyDescent="0.4">
      <c r="A17" s="2" t="s">
        <v>67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556D-459C-4B50-9AC5-3EB1C4665A5D}">
  <dimension ref="A1:AS349"/>
  <sheetViews>
    <sheetView tabSelected="1" topLeftCell="A314" workbookViewId="0">
      <selection activeCell="M357" sqref="M357"/>
    </sheetView>
  </sheetViews>
  <sheetFormatPr defaultRowHeight="13.9" x14ac:dyDescent="0.4"/>
  <cols>
    <col min="1" max="1" width="9.06640625" style="2"/>
    <col min="2" max="15" width="9.06640625" style="5"/>
    <col min="16" max="30" width="9.06640625" style="2"/>
    <col min="31" max="31" width="13.33203125" style="2" bestFit="1" customWidth="1"/>
    <col min="32" max="16384" width="9.06640625" style="2"/>
  </cols>
  <sheetData>
    <row r="1" spans="1:16" ht="14.25" thickBot="1" x14ac:dyDescent="0.45">
      <c r="A1" s="1" t="s">
        <v>196</v>
      </c>
    </row>
    <row r="2" spans="1:16" ht="16.5" thickBot="1" x14ac:dyDescent="0.45">
      <c r="A2" s="44" t="s">
        <v>0</v>
      </c>
      <c r="B2" s="45" t="s">
        <v>6</v>
      </c>
      <c r="C2" s="45" t="s">
        <v>3</v>
      </c>
      <c r="D2" s="46" t="s">
        <v>1</v>
      </c>
      <c r="E2" s="46" t="s">
        <v>7</v>
      </c>
      <c r="F2" s="46" t="s">
        <v>2</v>
      </c>
      <c r="G2" s="46" t="s">
        <v>9</v>
      </c>
      <c r="H2" s="47" t="s">
        <v>10</v>
      </c>
      <c r="I2" s="46" t="s">
        <v>5</v>
      </c>
      <c r="J2" s="47" t="s">
        <v>4</v>
      </c>
      <c r="K2" s="46" t="s">
        <v>11</v>
      </c>
      <c r="L2" s="46" t="s">
        <v>12</v>
      </c>
      <c r="M2" s="46" t="s">
        <v>13</v>
      </c>
      <c r="N2" s="46" t="s">
        <v>15</v>
      </c>
      <c r="O2" s="47" t="s">
        <v>14</v>
      </c>
    </row>
    <row r="3" spans="1:16" x14ac:dyDescent="0.4">
      <c r="A3" s="17" t="s">
        <v>37</v>
      </c>
      <c r="D3" s="31"/>
      <c r="E3" s="31"/>
      <c r="F3" s="31"/>
      <c r="G3" s="31"/>
      <c r="H3" s="9"/>
      <c r="I3" s="31"/>
      <c r="J3" s="9"/>
      <c r="K3" s="31"/>
      <c r="L3" s="31"/>
      <c r="M3" s="31"/>
      <c r="N3" s="31"/>
      <c r="O3" s="9"/>
    </row>
    <row r="4" spans="1:16" x14ac:dyDescent="0.4">
      <c r="A4" s="2" t="s">
        <v>72</v>
      </c>
      <c r="B4" s="11">
        <v>21.107700000000001</v>
      </c>
      <c r="C4" s="11">
        <v>58.303100000000001</v>
      </c>
      <c r="D4" s="12">
        <v>6.4799999999999996E-2</v>
      </c>
      <c r="E4" s="12">
        <v>4.1999999999999997E-3</v>
      </c>
      <c r="F4" s="12">
        <v>0.1966</v>
      </c>
      <c r="G4" s="12">
        <v>5.96E-2</v>
      </c>
      <c r="H4" s="11">
        <v>9.0731999999999999</v>
      </c>
      <c r="I4" s="12">
        <v>8.43E-2</v>
      </c>
      <c r="J4" s="11">
        <v>10.817299999999999</v>
      </c>
      <c r="K4" s="12">
        <v>2.58E-2</v>
      </c>
      <c r="L4" s="12">
        <v>0.35649999999999998</v>
      </c>
      <c r="M4" s="12">
        <v>7.5600000000000001E-2</v>
      </c>
      <c r="N4" s="12">
        <v>1.14E-2</v>
      </c>
      <c r="O4" s="11">
        <f t="shared" ref="O4:O67" si="0">SUM(B4:N4)</f>
        <v>100.1801</v>
      </c>
      <c r="P4" s="68"/>
    </row>
    <row r="5" spans="1:16" x14ac:dyDescent="0.4">
      <c r="A5" s="2" t="s">
        <v>73</v>
      </c>
      <c r="B5" s="11">
        <v>21.131900000000002</v>
      </c>
      <c r="C5" s="11">
        <v>58.386600000000001</v>
      </c>
      <c r="D5" s="12">
        <v>0.1188</v>
      </c>
      <c r="E5" s="12">
        <v>4.1000000000000003E-3</v>
      </c>
      <c r="F5" s="12">
        <v>0.1983</v>
      </c>
      <c r="G5" s="12">
        <v>5.8299999999999998E-2</v>
      </c>
      <c r="H5" s="11">
        <v>9.0656999999999996</v>
      </c>
      <c r="I5" s="12">
        <v>8.3199999999999996E-2</v>
      </c>
      <c r="J5" s="11">
        <v>10.7651</v>
      </c>
      <c r="K5" s="12">
        <v>2.5600000000000001E-2</v>
      </c>
      <c r="L5" s="12">
        <v>0.3735</v>
      </c>
      <c r="M5" s="12">
        <v>7.7899999999999997E-2</v>
      </c>
      <c r="N5" s="12">
        <v>8.8999999999999999E-3</v>
      </c>
      <c r="O5" s="11">
        <f t="shared" si="0"/>
        <v>100.2979</v>
      </c>
      <c r="P5" s="68"/>
    </row>
    <row r="6" spans="1:16" x14ac:dyDescent="0.4">
      <c r="A6" s="2" t="s">
        <v>74</v>
      </c>
      <c r="B6" s="11">
        <v>20.635100000000001</v>
      </c>
      <c r="C6" s="11">
        <v>57.965299999999999</v>
      </c>
      <c r="D6" s="12">
        <v>5.74E-2</v>
      </c>
      <c r="E6" s="12">
        <v>4.0000000000000001E-3</v>
      </c>
      <c r="F6" s="12">
        <v>0.19489999999999999</v>
      </c>
      <c r="G6" s="12">
        <v>5.57E-2</v>
      </c>
      <c r="H6" s="11">
        <v>8.9635999999999996</v>
      </c>
      <c r="I6" s="12">
        <v>8.5400000000000004E-2</v>
      </c>
      <c r="J6" s="11">
        <v>10.5358</v>
      </c>
      <c r="K6" s="12">
        <v>2.6200000000000001E-2</v>
      </c>
      <c r="L6" s="12">
        <v>0.3634</v>
      </c>
      <c r="M6" s="12">
        <v>0.08</v>
      </c>
      <c r="N6" s="12">
        <v>1.0800000000000001E-2</v>
      </c>
      <c r="O6" s="11">
        <f t="shared" si="0"/>
        <v>98.977600000000024</v>
      </c>
    </row>
    <row r="7" spans="1:16" x14ac:dyDescent="0.4">
      <c r="A7" s="2" t="s">
        <v>75</v>
      </c>
      <c r="B7" s="11">
        <v>21.374099999999999</v>
      </c>
      <c r="C7" s="11">
        <v>58.421199999999999</v>
      </c>
      <c r="D7" s="12">
        <v>8.5300000000000001E-2</v>
      </c>
      <c r="E7" s="12">
        <v>4.1000000000000003E-3</v>
      </c>
      <c r="F7" s="12">
        <v>0.1961</v>
      </c>
      <c r="G7" s="12">
        <v>5.8900000000000001E-2</v>
      </c>
      <c r="H7" s="11">
        <v>9.0478000000000005</v>
      </c>
      <c r="I7" s="12">
        <v>8.3699999999999997E-2</v>
      </c>
      <c r="J7" s="11">
        <v>10.9506</v>
      </c>
      <c r="K7" s="12">
        <v>2.4799999999999999E-2</v>
      </c>
      <c r="L7" s="12">
        <v>0.36780000000000002</v>
      </c>
      <c r="M7" s="12">
        <v>7.7399999999999997E-2</v>
      </c>
      <c r="N7" s="12">
        <v>9.2999999999999992E-3</v>
      </c>
      <c r="O7" s="11">
        <f t="shared" si="0"/>
        <v>100.70109999999997</v>
      </c>
    </row>
    <row r="8" spans="1:16" x14ac:dyDescent="0.4">
      <c r="A8" s="2" t="s">
        <v>76</v>
      </c>
      <c r="B8" s="11">
        <v>21.209800000000001</v>
      </c>
      <c r="C8" s="11">
        <v>58.3125</v>
      </c>
      <c r="D8" s="12">
        <v>6.9699999999999998E-2</v>
      </c>
      <c r="E8" s="12">
        <v>4.1999999999999997E-3</v>
      </c>
      <c r="F8" s="12">
        <v>0.19670000000000001</v>
      </c>
      <c r="G8" s="12">
        <v>5.91E-2</v>
      </c>
      <c r="H8" s="11">
        <v>9.0704999999999991</v>
      </c>
      <c r="I8" s="12">
        <v>8.1699999999999995E-2</v>
      </c>
      <c r="J8" s="11">
        <v>10.840199999999999</v>
      </c>
      <c r="K8" s="12">
        <v>2.4299999999999999E-2</v>
      </c>
      <c r="L8" s="12">
        <v>0.3599</v>
      </c>
      <c r="M8" s="12">
        <v>8.1299999999999997E-2</v>
      </c>
      <c r="N8" s="12">
        <v>0.01</v>
      </c>
      <c r="O8" s="11">
        <f t="shared" si="0"/>
        <v>100.31989999999999</v>
      </c>
    </row>
    <row r="9" spans="1:16" x14ac:dyDescent="0.4">
      <c r="A9" s="2" t="s">
        <v>77</v>
      </c>
      <c r="B9" s="11">
        <v>21.443000000000001</v>
      </c>
      <c r="C9" s="11">
        <v>58.488399999999999</v>
      </c>
      <c r="D9" s="12">
        <v>6.9199999999999998E-2</v>
      </c>
      <c r="E9" s="12">
        <v>4.1999999999999997E-3</v>
      </c>
      <c r="F9" s="12">
        <v>0.19159999999999999</v>
      </c>
      <c r="G9" s="12">
        <v>5.7599999999999998E-2</v>
      </c>
      <c r="H9" s="11">
        <v>9.0767000000000007</v>
      </c>
      <c r="I9" s="12">
        <v>8.3000000000000004E-2</v>
      </c>
      <c r="J9" s="11">
        <v>10.933999999999999</v>
      </c>
      <c r="K9" s="12">
        <v>2.46E-2</v>
      </c>
      <c r="L9" s="12">
        <v>0.3629</v>
      </c>
      <c r="M9" s="12">
        <v>7.5399999999999995E-2</v>
      </c>
      <c r="N9" s="12">
        <v>7.0000000000000001E-3</v>
      </c>
      <c r="O9" s="11">
        <f t="shared" si="0"/>
        <v>100.81759999999998</v>
      </c>
    </row>
    <row r="10" spans="1:16" x14ac:dyDescent="0.4">
      <c r="A10" s="2" t="s">
        <v>78</v>
      </c>
      <c r="B10" s="11">
        <v>21.102799999999998</v>
      </c>
      <c r="C10" s="11">
        <v>58.1798</v>
      </c>
      <c r="D10" s="12">
        <v>7.2599999999999998E-2</v>
      </c>
      <c r="E10" s="12">
        <v>4.0000000000000001E-3</v>
      </c>
      <c r="F10" s="12">
        <v>0.192</v>
      </c>
      <c r="G10" s="12">
        <v>5.8700000000000002E-2</v>
      </c>
      <c r="H10" s="11">
        <v>9.0290999999999997</v>
      </c>
      <c r="I10" s="12">
        <v>7.8899999999999998E-2</v>
      </c>
      <c r="J10" s="11">
        <v>10.675000000000001</v>
      </c>
      <c r="K10" s="12">
        <v>2.29E-2</v>
      </c>
      <c r="L10" s="12">
        <v>0.3705</v>
      </c>
      <c r="M10" s="12">
        <v>7.6700000000000004E-2</v>
      </c>
      <c r="N10" s="12">
        <v>1.1599999999999999E-2</v>
      </c>
      <c r="O10" s="11">
        <f t="shared" si="0"/>
        <v>99.874600000000015</v>
      </c>
    </row>
    <row r="11" spans="1:16" x14ac:dyDescent="0.4">
      <c r="A11" s="2" t="s">
        <v>79</v>
      </c>
      <c r="B11" s="11">
        <v>21.017499999999998</v>
      </c>
      <c r="C11" s="11">
        <v>58.1661</v>
      </c>
      <c r="D11" s="12">
        <v>8.0399999999999999E-2</v>
      </c>
      <c r="E11" s="12">
        <v>4.8999999999999998E-3</v>
      </c>
      <c r="F11" s="12">
        <v>0.19520000000000001</v>
      </c>
      <c r="G11" s="12">
        <v>5.8599999999999999E-2</v>
      </c>
      <c r="H11" s="11">
        <v>9.0551999999999992</v>
      </c>
      <c r="I11" s="12">
        <v>8.9800000000000005E-2</v>
      </c>
      <c r="J11" s="11">
        <v>10.705500000000001</v>
      </c>
      <c r="K11" s="12">
        <v>2.2700000000000001E-2</v>
      </c>
      <c r="L11" s="12">
        <v>0.36059999999999998</v>
      </c>
      <c r="M11" s="12">
        <v>7.0999999999999994E-2</v>
      </c>
      <c r="N11" s="12">
        <v>1.11E-2</v>
      </c>
      <c r="O11" s="11">
        <f t="shared" si="0"/>
        <v>99.8386</v>
      </c>
    </row>
    <row r="12" spans="1:16" x14ac:dyDescent="0.4">
      <c r="A12" s="2" t="s">
        <v>80</v>
      </c>
      <c r="B12" s="11">
        <v>21.3201</v>
      </c>
      <c r="C12" s="11">
        <v>58.407699999999998</v>
      </c>
      <c r="D12" s="12">
        <v>7.5499999999999998E-2</v>
      </c>
      <c r="E12" s="12">
        <v>4.3E-3</v>
      </c>
      <c r="F12" s="12">
        <v>0.20169999999999999</v>
      </c>
      <c r="G12" s="12">
        <v>5.9400000000000001E-2</v>
      </c>
      <c r="H12" s="11">
        <v>9.0678999999999998</v>
      </c>
      <c r="I12" s="12">
        <v>9.1499999999999998E-2</v>
      </c>
      <c r="J12" s="11">
        <v>10.859299999999999</v>
      </c>
      <c r="K12" s="12">
        <v>2.29E-2</v>
      </c>
      <c r="L12" s="12">
        <v>0.37459999999999999</v>
      </c>
      <c r="M12" s="12">
        <v>7.5200000000000003E-2</v>
      </c>
      <c r="N12" s="12">
        <v>9.7000000000000003E-3</v>
      </c>
      <c r="O12" s="11">
        <f t="shared" si="0"/>
        <v>100.5698</v>
      </c>
    </row>
    <row r="13" spans="1:16" x14ac:dyDescent="0.4">
      <c r="A13" s="2" t="s">
        <v>81</v>
      </c>
      <c r="B13" s="11">
        <v>21.2057</v>
      </c>
      <c r="C13" s="11">
        <v>58.3247</v>
      </c>
      <c r="D13" s="12">
        <v>7.1300000000000002E-2</v>
      </c>
      <c r="E13" s="12">
        <v>4.1000000000000003E-3</v>
      </c>
      <c r="F13" s="12">
        <v>0.1933</v>
      </c>
      <c r="G13" s="12">
        <v>5.8900000000000001E-2</v>
      </c>
      <c r="H13" s="11">
        <v>9.1042000000000005</v>
      </c>
      <c r="I13" s="12">
        <v>8.4000000000000005E-2</v>
      </c>
      <c r="J13" s="11">
        <v>10.796799999999999</v>
      </c>
      <c r="K13" s="12">
        <v>2.4400000000000002E-2</v>
      </c>
      <c r="L13" s="12">
        <v>0.36720000000000003</v>
      </c>
      <c r="M13" s="12">
        <v>6.9699999999999998E-2</v>
      </c>
      <c r="N13" s="12">
        <v>9.1000000000000004E-3</v>
      </c>
      <c r="O13" s="11">
        <f t="shared" si="0"/>
        <v>100.31339999999999</v>
      </c>
    </row>
    <row r="14" spans="1:16" x14ac:dyDescent="0.4">
      <c r="A14" s="2" t="s">
        <v>82</v>
      </c>
      <c r="B14" s="11">
        <v>21.398800000000001</v>
      </c>
      <c r="C14" s="11">
        <v>58.386699999999998</v>
      </c>
      <c r="D14" s="12">
        <v>7.2499999999999995E-2</v>
      </c>
      <c r="E14" s="12">
        <v>3.8999999999999998E-3</v>
      </c>
      <c r="F14" s="12">
        <v>0.19489999999999999</v>
      </c>
      <c r="G14" s="12">
        <v>6.0999999999999999E-2</v>
      </c>
      <c r="H14" s="11">
        <v>9.0817999999999994</v>
      </c>
      <c r="I14" s="12">
        <v>8.5400000000000004E-2</v>
      </c>
      <c r="J14" s="11">
        <v>10.883599999999999</v>
      </c>
      <c r="K14" s="12">
        <v>2.47E-2</v>
      </c>
      <c r="L14" s="12">
        <v>0.36620000000000003</v>
      </c>
      <c r="M14" s="12">
        <v>7.0099999999999996E-2</v>
      </c>
      <c r="N14" s="12">
        <v>1.0800000000000001E-2</v>
      </c>
      <c r="O14" s="11">
        <f t="shared" si="0"/>
        <v>100.64040000000003</v>
      </c>
    </row>
    <row r="15" spans="1:16" x14ac:dyDescent="0.4">
      <c r="A15" s="2" t="s">
        <v>83</v>
      </c>
      <c r="B15" s="11">
        <v>21.183900000000001</v>
      </c>
      <c r="C15" s="11">
        <v>58.302199999999999</v>
      </c>
      <c r="D15" s="12">
        <v>7.1400000000000005E-2</v>
      </c>
      <c r="E15" s="12">
        <v>4.1000000000000003E-3</v>
      </c>
      <c r="F15" s="12">
        <v>0.19489999999999999</v>
      </c>
      <c r="G15" s="12">
        <v>5.8299999999999998E-2</v>
      </c>
      <c r="H15" s="11">
        <v>9.0335999999999999</v>
      </c>
      <c r="I15" s="12">
        <v>8.0100000000000005E-2</v>
      </c>
      <c r="J15" s="11">
        <v>10.8163</v>
      </c>
      <c r="K15" s="12">
        <v>2.5700000000000001E-2</v>
      </c>
      <c r="L15" s="12">
        <v>0.3594</v>
      </c>
      <c r="M15" s="12">
        <v>7.3200000000000001E-2</v>
      </c>
      <c r="N15" s="12">
        <v>9.7000000000000003E-3</v>
      </c>
      <c r="O15" s="11">
        <f t="shared" si="0"/>
        <v>100.21279999999999</v>
      </c>
    </row>
    <row r="16" spans="1:16" x14ac:dyDescent="0.4">
      <c r="A16" s="2" t="s">
        <v>84</v>
      </c>
      <c r="B16" s="11">
        <v>21.293500000000002</v>
      </c>
      <c r="C16" s="11">
        <v>58.356299999999997</v>
      </c>
      <c r="D16" s="12">
        <v>7.1199999999999999E-2</v>
      </c>
      <c r="E16" s="12">
        <v>4.1000000000000003E-3</v>
      </c>
      <c r="F16" s="12">
        <v>0.19670000000000001</v>
      </c>
      <c r="G16" s="12">
        <v>5.6000000000000001E-2</v>
      </c>
      <c r="H16" s="11">
        <v>9.0683000000000007</v>
      </c>
      <c r="I16" s="12">
        <v>8.1500000000000003E-2</v>
      </c>
      <c r="J16" s="11">
        <v>10.8263</v>
      </c>
      <c r="K16" s="12">
        <v>2.4500000000000001E-2</v>
      </c>
      <c r="L16" s="12">
        <v>0.36659999999999998</v>
      </c>
      <c r="M16" s="12">
        <v>7.7399999999999997E-2</v>
      </c>
      <c r="N16" s="12">
        <v>1.34E-2</v>
      </c>
      <c r="O16" s="11">
        <f t="shared" si="0"/>
        <v>100.43580000000001</v>
      </c>
    </row>
    <row r="17" spans="1:16" x14ac:dyDescent="0.4">
      <c r="A17" s="2" t="s">
        <v>85</v>
      </c>
      <c r="B17" s="11">
        <v>21.101800000000001</v>
      </c>
      <c r="C17" s="11">
        <v>58.195500000000003</v>
      </c>
      <c r="D17" s="12">
        <v>6.3700000000000007E-2</v>
      </c>
      <c r="E17" s="12">
        <v>4.3E-3</v>
      </c>
      <c r="F17" s="12">
        <v>0.19400000000000001</v>
      </c>
      <c r="G17" s="12">
        <v>5.9499999999999997E-2</v>
      </c>
      <c r="H17" s="11">
        <v>9.0532000000000004</v>
      </c>
      <c r="I17" s="12">
        <v>7.6200000000000004E-2</v>
      </c>
      <c r="J17" s="11">
        <v>10.7652</v>
      </c>
      <c r="K17" s="12">
        <v>2.6200000000000001E-2</v>
      </c>
      <c r="L17" s="12">
        <v>0.36320000000000002</v>
      </c>
      <c r="M17" s="12">
        <v>7.17E-2</v>
      </c>
      <c r="N17" s="12">
        <v>1.2E-2</v>
      </c>
      <c r="O17" s="11">
        <f t="shared" si="0"/>
        <v>99.986500000000035</v>
      </c>
    </row>
    <row r="18" spans="1:16" x14ac:dyDescent="0.4">
      <c r="A18" s="2" t="s">
        <v>86</v>
      </c>
      <c r="B18" s="11">
        <v>20.5761</v>
      </c>
      <c r="C18" s="11">
        <v>57.810499999999998</v>
      </c>
      <c r="D18" s="12">
        <v>6.5199999999999994E-2</v>
      </c>
      <c r="E18" s="12">
        <v>4.4999999999999997E-3</v>
      </c>
      <c r="F18" s="12">
        <v>0.192</v>
      </c>
      <c r="G18" s="12">
        <v>5.6399999999999999E-2</v>
      </c>
      <c r="H18" s="11">
        <v>8.9728999999999992</v>
      </c>
      <c r="I18" s="12">
        <v>8.2100000000000006E-2</v>
      </c>
      <c r="J18" s="11">
        <v>10.3794</v>
      </c>
      <c r="K18" s="12">
        <v>2.4400000000000002E-2</v>
      </c>
      <c r="L18" s="12">
        <v>0.36370000000000002</v>
      </c>
      <c r="M18" s="12">
        <v>7.85E-2</v>
      </c>
      <c r="N18" s="12">
        <v>1.14E-2</v>
      </c>
      <c r="O18" s="11">
        <f t="shared" si="0"/>
        <v>98.617099999999979</v>
      </c>
    </row>
    <row r="19" spans="1:16" x14ac:dyDescent="0.4">
      <c r="A19" s="2" t="s">
        <v>87</v>
      </c>
      <c r="B19" s="11">
        <v>20.001300000000001</v>
      </c>
      <c r="C19" s="11">
        <v>57.801900000000003</v>
      </c>
      <c r="D19" s="12">
        <v>7.8799999999999995E-2</v>
      </c>
      <c r="E19" s="12">
        <v>4.4999999999999997E-3</v>
      </c>
      <c r="F19" s="12">
        <v>0.1915</v>
      </c>
      <c r="G19" s="12">
        <v>5.74E-2</v>
      </c>
      <c r="H19" s="11">
        <v>8.9687999999999999</v>
      </c>
      <c r="I19" s="12">
        <v>7.6700000000000004E-2</v>
      </c>
      <c r="J19" s="11">
        <v>10.4055</v>
      </c>
      <c r="K19" s="12">
        <v>2.4799999999999999E-2</v>
      </c>
      <c r="L19" s="12">
        <v>0.36449999999999999</v>
      </c>
      <c r="M19" s="12">
        <v>7.2099999999999997E-2</v>
      </c>
      <c r="N19" s="12">
        <v>1.18E-2</v>
      </c>
      <c r="O19" s="11">
        <f t="shared" si="0"/>
        <v>98.059600000000017</v>
      </c>
    </row>
    <row r="20" spans="1:16" x14ac:dyDescent="0.4">
      <c r="A20" s="2" t="s">
        <v>88</v>
      </c>
      <c r="B20" s="11">
        <v>20.773599999999998</v>
      </c>
      <c r="C20" s="11">
        <v>57.932899999999997</v>
      </c>
      <c r="D20" s="12">
        <v>6.6100000000000006E-2</v>
      </c>
      <c r="E20" s="12">
        <v>3.8E-3</v>
      </c>
      <c r="F20" s="12">
        <v>0.19539999999999999</v>
      </c>
      <c r="G20" s="12">
        <v>5.6599999999999998E-2</v>
      </c>
      <c r="H20" s="11">
        <v>8.9839000000000002</v>
      </c>
      <c r="I20" s="12">
        <v>8.0600000000000005E-2</v>
      </c>
      <c r="J20" s="11">
        <v>10.482200000000001</v>
      </c>
      <c r="K20" s="12">
        <v>2.5399999999999999E-2</v>
      </c>
      <c r="L20" s="12">
        <v>0.36520000000000002</v>
      </c>
      <c r="M20" s="12">
        <v>8.3299999999999999E-2</v>
      </c>
      <c r="N20" s="12">
        <v>9.5999999999999992E-3</v>
      </c>
      <c r="O20" s="11">
        <f t="shared" si="0"/>
        <v>99.058600000000027</v>
      </c>
    </row>
    <row r="21" spans="1:16" x14ac:dyDescent="0.4">
      <c r="A21" s="2" t="s">
        <v>89</v>
      </c>
      <c r="B21" s="11">
        <v>20.604600000000001</v>
      </c>
      <c r="C21" s="11">
        <v>57.870100000000001</v>
      </c>
      <c r="D21" s="12">
        <v>5.62E-2</v>
      </c>
      <c r="E21" s="12">
        <v>4.1999999999999997E-3</v>
      </c>
      <c r="F21" s="12">
        <v>0.20069999999999999</v>
      </c>
      <c r="G21" s="12">
        <v>5.8400000000000001E-2</v>
      </c>
      <c r="H21" s="11">
        <v>9.0230999999999995</v>
      </c>
      <c r="I21" s="12">
        <v>7.4999999999999997E-2</v>
      </c>
      <c r="J21" s="11">
        <v>10.383800000000001</v>
      </c>
      <c r="K21" s="12">
        <v>2.29E-2</v>
      </c>
      <c r="L21" s="12">
        <v>0.36620000000000003</v>
      </c>
      <c r="M21" s="12">
        <v>7.6200000000000004E-2</v>
      </c>
      <c r="N21" s="12">
        <v>8.5000000000000006E-3</v>
      </c>
      <c r="O21" s="11">
        <f t="shared" si="0"/>
        <v>98.749900000000025</v>
      </c>
    </row>
    <row r="22" spans="1:16" x14ac:dyDescent="0.4">
      <c r="A22" s="2" t="s">
        <v>90</v>
      </c>
      <c r="B22" s="11">
        <v>20.5565</v>
      </c>
      <c r="C22" s="11">
        <v>57.839599999999997</v>
      </c>
      <c r="D22" s="12">
        <v>9.64E-2</v>
      </c>
      <c r="E22" s="12">
        <v>4.1000000000000003E-3</v>
      </c>
      <c r="F22" s="12">
        <v>0.20480000000000001</v>
      </c>
      <c r="G22" s="12">
        <v>5.7700000000000001E-2</v>
      </c>
      <c r="H22" s="11">
        <v>8.9769000000000005</v>
      </c>
      <c r="I22" s="12">
        <v>8.0399999999999999E-2</v>
      </c>
      <c r="J22" s="11">
        <v>10.3322</v>
      </c>
      <c r="K22" s="12">
        <v>2.5499999999999998E-2</v>
      </c>
      <c r="L22" s="12">
        <v>0.37419999999999998</v>
      </c>
      <c r="M22" s="12">
        <v>7.4499999999999997E-2</v>
      </c>
      <c r="N22" s="12">
        <v>9.9000000000000008E-3</v>
      </c>
      <c r="O22" s="11">
        <f t="shared" si="0"/>
        <v>98.632699999999986</v>
      </c>
    </row>
    <row r="23" spans="1:16" x14ac:dyDescent="0.4">
      <c r="A23" s="2" t="s">
        <v>91</v>
      </c>
      <c r="B23" s="11">
        <v>20.340399999999999</v>
      </c>
      <c r="C23" s="11">
        <v>57.850099999999998</v>
      </c>
      <c r="D23" s="12">
        <v>8.1799999999999998E-2</v>
      </c>
      <c r="E23" s="12">
        <v>3.7000000000000002E-3</v>
      </c>
      <c r="F23" s="12">
        <v>0.2069</v>
      </c>
      <c r="G23" s="12">
        <v>6.1100000000000002E-2</v>
      </c>
      <c r="H23" s="11">
        <v>8.9832000000000001</v>
      </c>
      <c r="I23" s="12">
        <v>8.0299999999999996E-2</v>
      </c>
      <c r="J23" s="11">
        <v>10.3879</v>
      </c>
      <c r="K23" s="12">
        <v>2.3400000000000001E-2</v>
      </c>
      <c r="L23" s="12">
        <v>0.36630000000000001</v>
      </c>
      <c r="M23" s="12">
        <v>7.5600000000000001E-2</v>
      </c>
      <c r="N23" s="12">
        <v>1.14E-2</v>
      </c>
      <c r="O23" s="11">
        <f t="shared" si="0"/>
        <v>98.472099999999969</v>
      </c>
    </row>
    <row r="24" spans="1:16" x14ac:dyDescent="0.4">
      <c r="A24" s="2" t="s">
        <v>92</v>
      </c>
      <c r="B24" s="11">
        <v>20.697700000000001</v>
      </c>
      <c r="C24" s="11">
        <v>57.875399999999999</v>
      </c>
      <c r="D24" s="12">
        <v>5.4399999999999997E-2</v>
      </c>
      <c r="E24" s="12">
        <v>4.7999999999999996E-3</v>
      </c>
      <c r="F24" s="12">
        <v>0.19850000000000001</v>
      </c>
      <c r="G24" s="12">
        <v>5.6599999999999998E-2</v>
      </c>
      <c r="H24" s="11">
        <v>8.9708000000000006</v>
      </c>
      <c r="I24" s="12">
        <v>7.6999999999999999E-2</v>
      </c>
      <c r="J24" s="11">
        <v>10.431699999999999</v>
      </c>
      <c r="K24" s="12">
        <v>2.53E-2</v>
      </c>
      <c r="L24" s="12">
        <v>0.37019999999999997</v>
      </c>
      <c r="M24" s="12">
        <v>7.2499999999999995E-2</v>
      </c>
      <c r="N24" s="12">
        <v>1.06E-2</v>
      </c>
      <c r="O24" s="11">
        <f t="shared" si="0"/>
        <v>98.845499999999987</v>
      </c>
      <c r="P24" s="68"/>
    </row>
    <row r="25" spans="1:16" x14ac:dyDescent="0.4">
      <c r="A25" s="2" t="s">
        <v>93</v>
      </c>
      <c r="B25" s="11">
        <v>21.2805</v>
      </c>
      <c r="C25" s="11">
        <v>58.332799999999999</v>
      </c>
      <c r="D25" s="12">
        <v>0.1031</v>
      </c>
      <c r="E25" s="12">
        <v>4.3E-3</v>
      </c>
      <c r="F25" s="12">
        <v>0.192</v>
      </c>
      <c r="G25" s="12">
        <v>6.2799999999999995E-2</v>
      </c>
      <c r="H25" s="11">
        <v>9.0526</v>
      </c>
      <c r="I25" s="12">
        <v>7.8600000000000003E-2</v>
      </c>
      <c r="J25" s="11">
        <v>10.780799999999999</v>
      </c>
      <c r="K25" s="12">
        <v>2.5600000000000001E-2</v>
      </c>
      <c r="L25" s="12">
        <v>0.3644</v>
      </c>
      <c r="M25" s="12">
        <v>7.1300000000000002E-2</v>
      </c>
      <c r="N25" s="12">
        <v>6.7000000000000002E-3</v>
      </c>
      <c r="O25" s="11">
        <f t="shared" si="0"/>
        <v>100.35549999999996</v>
      </c>
      <c r="P25" s="68"/>
    </row>
    <row r="26" spans="1:16" x14ac:dyDescent="0.4">
      <c r="A26" s="2" t="s">
        <v>94</v>
      </c>
      <c r="B26" s="11">
        <v>21.133600000000001</v>
      </c>
      <c r="C26" s="11">
        <v>58.182400000000001</v>
      </c>
      <c r="D26" s="12">
        <v>6.1199999999999997E-2</v>
      </c>
      <c r="E26" s="12">
        <v>3.8E-3</v>
      </c>
      <c r="F26" s="12">
        <v>0.19689999999999999</v>
      </c>
      <c r="G26" s="12">
        <v>6.0400000000000002E-2</v>
      </c>
      <c r="H26" s="11">
        <v>9.0169999999999995</v>
      </c>
      <c r="I26" s="12">
        <v>7.7399999999999997E-2</v>
      </c>
      <c r="J26" s="11">
        <v>10.656599999999999</v>
      </c>
      <c r="K26" s="12">
        <v>2.5000000000000001E-2</v>
      </c>
      <c r="L26" s="12">
        <v>0.3674</v>
      </c>
      <c r="M26" s="12">
        <v>7.4999999999999997E-2</v>
      </c>
      <c r="N26" s="12">
        <v>8.6999999999999994E-3</v>
      </c>
      <c r="O26" s="11">
        <f t="shared" si="0"/>
        <v>99.865400000000008</v>
      </c>
    </row>
    <row r="27" spans="1:16" x14ac:dyDescent="0.4">
      <c r="A27" s="2" t="s">
        <v>95</v>
      </c>
      <c r="B27" s="11">
        <v>21.145399999999999</v>
      </c>
      <c r="C27" s="11">
        <v>58.195399999999999</v>
      </c>
      <c r="D27" s="12">
        <v>8.3299999999999999E-2</v>
      </c>
      <c r="E27" s="12">
        <v>4.1999999999999997E-3</v>
      </c>
      <c r="F27" s="12">
        <v>0.19139999999999999</v>
      </c>
      <c r="G27" s="12">
        <v>5.6899999999999999E-2</v>
      </c>
      <c r="H27" s="11">
        <v>9.0393000000000008</v>
      </c>
      <c r="I27" s="12">
        <v>7.7399999999999997E-2</v>
      </c>
      <c r="J27" s="11">
        <v>10.6816</v>
      </c>
      <c r="K27" s="12">
        <v>2.3400000000000001E-2</v>
      </c>
      <c r="L27" s="12">
        <v>0.36349999999999999</v>
      </c>
      <c r="M27" s="12">
        <v>7.4099999999999999E-2</v>
      </c>
      <c r="N27" s="12">
        <v>8.2000000000000007E-3</v>
      </c>
      <c r="O27" s="11">
        <f t="shared" si="0"/>
        <v>99.944099999999992</v>
      </c>
    </row>
    <row r="28" spans="1:16" x14ac:dyDescent="0.4">
      <c r="A28" s="2" t="s">
        <v>96</v>
      </c>
      <c r="B28" s="11">
        <v>21.386399999999998</v>
      </c>
      <c r="C28" s="11">
        <v>58.349600000000002</v>
      </c>
      <c r="D28" s="12">
        <v>6.2399999999999997E-2</v>
      </c>
      <c r="E28" s="12">
        <v>4.3E-3</v>
      </c>
      <c r="F28" s="12">
        <v>0.19500000000000001</v>
      </c>
      <c r="G28" s="12">
        <v>5.8700000000000002E-2</v>
      </c>
      <c r="H28" s="11">
        <v>9.0562000000000005</v>
      </c>
      <c r="I28" s="12">
        <v>8.2500000000000004E-2</v>
      </c>
      <c r="J28" s="11">
        <v>10.755800000000001</v>
      </c>
      <c r="K28" s="12">
        <v>2.3199999999999998E-2</v>
      </c>
      <c r="L28" s="12">
        <v>0.35909999999999997</v>
      </c>
      <c r="M28" s="12">
        <v>6.6000000000000003E-2</v>
      </c>
      <c r="N28" s="12">
        <v>8.3000000000000001E-3</v>
      </c>
      <c r="O28" s="11">
        <f t="shared" si="0"/>
        <v>100.4075</v>
      </c>
    </row>
    <row r="29" spans="1:16" x14ac:dyDescent="0.4">
      <c r="A29" s="2" t="s">
        <v>97</v>
      </c>
      <c r="B29" s="11">
        <v>21.414200000000001</v>
      </c>
      <c r="C29" s="11">
        <v>58.306199999999997</v>
      </c>
      <c r="D29" s="12">
        <v>0.1109</v>
      </c>
      <c r="E29" s="12">
        <v>3.8E-3</v>
      </c>
      <c r="F29" s="12">
        <v>0.19450000000000001</v>
      </c>
      <c r="G29" s="12">
        <v>6.0499999999999998E-2</v>
      </c>
      <c r="H29" s="11">
        <v>9.0699000000000005</v>
      </c>
      <c r="I29" s="12">
        <v>7.6899999999999996E-2</v>
      </c>
      <c r="J29" s="11">
        <v>10.7926</v>
      </c>
      <c r="K29" s="12">
        <v>2.52E-2</v>
      </c>
      <c r="L29" s="12">
        <v>0.3634</v>
      </c>
      <c r="M29" s="12">
        <v>7.7100000000000002E-2</v>
      </c>
      <c r="N29" s="12">
        <v>1.72E-2</v>
      </c>
      <c r="O29" s="11">
        <f t="shared" si="0"/>
        <v>100.51240000000001</v>
      </c>
    </row>
    <row r="30" spans="1:16" x14ac:dyDescent="0.4">
      <c r="A30" s="2" t="s">
        <v>98</v>
      </c>
      <c r="B30" s="11">
        <v>21.344100000000001</v>
      </c>
      <c r="C30" s="11">
        <v>58.388599999999997</v>
      </c>
      <c r="D30" s="12">
        <v>9.8199999999999996E-2</v>
      </c>
      <c r="E30" s="12">
        <v>4.0000000000000001E-3</v>
      </c>
      <c r="F30" s="12">
        <v>0.192</v>
      </c>
      <c r="G30" s="12">
        <v>6.13E-2</v>
      </c>
      <c r="H30" s="11">
        <v>9.0863999999999994</v>
      </c>
      <c r="I30" s="12">
        <v>7.8899999999999998E-2</v>
      </c>
      <c r="J30" s="11">
        <v>10.864100000000001</v>
      </c>
      <c r="K30" s="12">
        <v>2.6100000000000002E-2</v>
      </c>
      <c r="L30" s="12">
        <v>0.36699999999999999</v>
      </c>
      <c r="M30" s="12">
        <v>7.4899999999999994E-2</v>
      </c>
      <c r="N30" s="12">
        <v>8.8999999999999999E-3</v>
      </c>
      <c r="O30" s="11">
        <f t="shared" si="0"/>
        <v>100.59450000000001</v>
      </c>
    </row>
    <row r="31" spans="1:16" x14ac:dyDescent="0.4">
      <c r="A31" s="2" t="s">
        <v>99</v>
      </c>
      <c r="B31" s="11">
        <v>20.95</v>
      </c>
      <c r="C31" s="11">
        <v>58.077500000000001</v>
      </c>
      <c r="D31" s="12">
        <v>8.6499999999999994E-2</v>
      </c>
      <c r="E31" s="12">
        <v>4.1000000000000003E-3</v>
      </c>
      <c r="F31" s="12">
        <v>0.1938</v>
      </c>
      <c r="G31" s="12">
        <v>5.91E-2</v>
      </c>
      <c r="H31" s="11">
        <v>9.0183</v>
      </c>
      <c r="I31" s="12">
        <v>8.2900000000000001E-2</v>
      </c>
      <c r="J31" s="11">
        <v>10.591100000000001</v>
      </c>
      <c r="K31" s="12">
        <v>2.4E-2</v>
      </c>
      <c r="L31" s="12">
        <v>0.3669</v>
      </c>
      <c r="M31" s="12">
        <v>7.6799999999999993E-2</v>
      </c>
      <c r="N31" s="12">
        <v>9.7999999999999997E-3</v>
      </c>
      <c r="O31" s="11">
        <f t="shared" si="0"/>
        <v>99.54079999999999</v>
      </c>
    </row>
    <row r="32" spans="1:16" x14ac:dyDescent="0.4">
      <c r="A32" s="2" t="s">
        <v>100</v>
      </c>
      <c r="B32" s="11">
        <v>21.5046</v>
      </c>
      <c r="C32" s="11">
        <v>58.431199999999997</v>
      </c>
      <c r="D32" s="12">
        <v>0.1265</v>
      </c>
      <c r="E32" s="12">
        <v>4.4000000000000003E-3</v>
      </c>
      <c r="F32" s="12">
        <v>0.19919999999999999</v>
      </c>
      <c r="G32" s="12">
        <v>5.8799999999999998E-2</v>
      </c>
      <c r="H32" s="11">
        <v>9.0752000000000006</v>
      </c>
      <c r="I32" s="12">
        <v>7.9200000000000007E-2</v>
      </c>
      <c r="J32" s="11">
        <v>10.8939</v>
      </c>
      <c r="K32" s="12">
        <v>2.3900000000000001E-2</v>
      </c>
      <c r="L32" s="12">
        <v>0.37219999999999998</v>
      </c>
      <c r="M32" s="12">
        <v>7.2499999999999995E-2</v>
      </c>
      <c r="N32" s="12">
        <v>1.0500000000000001E-2</v>
      </c>
      <c r="O32" s="11">
        <f t="shared" si="0"/>
        <v>100.85210000000001</v>
      </c>
    </row>
    <row r="33" spans="1:16" x14ac:dyDescent="0.4">
      <c r="A33" s="2" t="s">
        <v>101</v>
      </c>
      <c r="B33" s="11">
        <v>20.7119</v>
      </c>
      <c r="C33" s="11">
        <v>57.910400000000003</v>
      </c>
      <c r="D33" s="12">
        <v>6.0100000000000001E-2</v>
      </c>
      <c r="E33" s="12">
        <v>4.0000000000000001E-3</v>
      </c>
      <c r="F33" s="12">
        <v>0.1961</v>
      </c>
      <c r="G33" s="12">
        <v>5.8299999999999998E-2</v>
      </c>
      <c r="H33" s="11">
        <v>8.9694000000000003</v>
      </c>
      <c r="I33" s="12">
        <v>8.2900000000000001E-2</v>
      </c>
      <c r="J33" s="11">
        <v>10.4251</v>
      </c>
      <c r="K33" s="12">
        <v>2.4400000000000002E-2</v>
      </c>
      <c r="L33" s="12">
        <v>0.3644</v>
      </c>
      <c r="M33" s="12">
        <v>8.0500000000000002E-2</v>
      </c>
      <c r="N33" s="12">
        <v>9.4999999999999998E-3</v>
      </c>
      <c r="O33" s="11">
        <f t="shared" si="0"/>
        <v>98.897000000000006</v>
      </c>
    </row>
    <row r="34" spans="1:16" x14ac:dyDescent="0.4">
      <c r="A34" s="2" t="s">
        <v>102</v>
      </c>
      <c r="B34" s="11">
        <v>21.2529</v>
      </c>
      <c r="C34" s="11">
        <v>58.29</v>
      </c>
      <c r="D34" s="12">
        <v>0.1216</v>
      </c>
      <c r="E34" s="12">
        <v>4.0000000000000001E-3</v>
      </c>
      <c r="F34" s="12">
        <v>0.1905</v>
      </c>
      <c r="G34" s="12">
        <v>5.6599999999999998E-2</v>
      </c>
      <c r="H34" s="11">
        <v>9.0673999999999992</v>
      </c>
      <c r="I34" s="12">
        <v>8.0299999999999996E-2</v>
      </c>
      <c r="J34" s="11">
        <v>10.739800000000001</v>
      </c>
      <c r="K34" s="12">
        <v>2.23E-2</v>
      </c>
      <c r="L34" s="12">
        <v>0.36180000000000001</v>
      </c>
      <c r="M34" s="12">
        <v>7.8600000000000003E-2</v>
      </c>
      <c r="N34" s="12">
        <v>1.0999999999999999E-2</v>
      </c>
      <c r="O34" s="11">
        <f t="shared" si="0"/>
        <v>100.27679999999999</v>
      </c>
    </row>
    <row r="35" spans="1:16" x14ac:dyDescent="0.4">
      <c r="A35" s="2" t="s">
        <v>103</v>
      </c>
      <c r="B35" s="11">
        <v>21.186299999999999</v>
      </c>
      <c r="C35" s="11">
        <v>58.260800000000003</v>
      </c>
      <c r="D35" s="12">
        <v>5.7500000000000002E-2</v>
      </c>
      <c r="E35" s="12">
        <v>4.1999999999999997E-3</v>
      </c>
      <c r="F35" s="12">
        <v>0.19139999999999999</v>
      </c>
      <c r="G35" s="12">
        <v>5.9200000000000003E-2</v>
      </c>
      <c r="H35" s="11">
        <v>9.0449999999999999</v>
      </c>
      <c r="I35" s="12">
        <v>7.8799999999999995E-2</v>
      </c>
      <c r="J35" s="11">
        <v>10.7454</v>
      </c>
      <c r="K35" s="12">
        <v>2.2800000000000001E-2</v>
      </c>
      <c r="L35" s="12">
        <v>0.36780000000000002</v>
      </c>
      <c r="M35" s="12">
        <v>7.3200000000000001E-2</v>
      </c>
      <c r="N35" s="12">
        <v>7.7000000000000002E-3</v>
      </c>
      <c r="O35" s="11">
        <f t="shared" si="0"/>
        <v>100.10010000000003</v>
      </c>
    </row>
    <row r="36" spans="1:16" x14ac:dyDescent="0.4">
      <c r="A36" s="2" t="s">
        <v>104</v>
      </c>
      <c r="B36" s="11">
        <v>21.238099999999999</v>
      </c>
      <c r="C36" s="11">
        <v>58.2943</v>
      </c>
      <c r="D36" s="12">
        <v>6.3399999999999998E-2</v>
      </c>
      <c r="E36" s="12">
        <v>4.3E-3</v>
      </c>
      <c r="F36" s="12">
        <v>0.1996</v>
      </c>
      <c r="G36" s="12">
        <v>6.0299999999999999E-2</v>
      </c>
      <c r="H36" s="11">
        <v>9.0467999999999993</v>
      </c>
      <c r="I36" s="12">
        <v>0.08</v>
      </c>
      <c r="J36" s="11">
        <v>10.6854</v>
      </c>
      <c r="K36" s="12">
        <v>2.58E-2</v>
      </c>
      <c r="L36" s="12">
        <v>0.36320000000000002</v>
      </c>
      <c r="M36" s="12">
        <v>7.4499999999999997E-2</v>
      </c>
      <c r="N36" s="12">
        <v>1.0999999999999999E-2</v>
      </c>
      <c r="O36" s="11">
        <f t="shared" si="0"/>
        <v>100.14670000000001</v>
      </c>
    </row>
    <row r="37" spans="1:16" x14ac:dyDescent="0.4">
      <c r="A37" s="2" t="s">
        <v>105</v>
      </c>
      <c r="B37" s="11">
        <v>20.829699999999999</v>
      </c>
      <c r="C37" s="11">
        <v>58.013599999999997</v>
      </c>
      <c r="D37" s="12">
        <v>6.6799999999999998E-2</v>
      </c>
      <c r="E37" s="12">
        <v>4.3E-3</v>
      </c>
      <c r="F37" s="12">
        <v>0.1966</v>
      </c>
      <c r="G37" s="12">
        <v>6.1100000000000002E-2</v>
      </c>
      <c r="H37" s="11">
        <v>9.01</v>
      </c>
      <c r="I37" s="12">
        <v>7.8899999999999998E-2</v>
      </c>
      <c r="J37" s="11">
        <v>10.5221</v>
      </c>
      <c r="K37" s="12">
        <v>2.3900000000000001E-2</v>
      </c>
      <c r="L37" s="12">
        <v>0.36759999999999998</v>
      </c>
      <c r="M37" s="12">
        <v>7.4099999999999999E-2</v>
      </c>
      <c r="N37" s="12">
        <v>9.7999999999999997E-3</v>
      </c>
      <c r="O37" s="11">
        <f t="shared" si="0"/>
        <v>99.258499999999998</v>
      </c>
    </row>
    <row r="38" spans="1:16" x14ac:dyDescent="0.4">
      <c r="A38" s="2" t="s">
        <v>106</v>
      </c>
      <c r="B38" s="11">
        <v>22.3767</v>
      </c>
      <c r="C38" s="11">
        <v>59.048499999999997</v>
      </c>
      <c r="D38" s="12">
        <v>5.9400000000000001E-2</v>
      </c>
      <c r="E38" s="12">
        <v>4.1999999999999997E-3</v>
      </c>
      <c r="F38" s="12">
        <v>0.19520000000000001</v>
      </c>
      <c r="G38" s="12">
        <v>6.0499999999999998E-2</v>
      </c>
      <c r="H38" s="11">
        <v>9.2222000000000008</v>
      </c>
      <c r="I38" s="12">
        <v>8.6599999999999996E-2</v>
      </c>
      <c r="J38" s="11">
        <v>11.3484</v>
      </c>
      <c r="K38" s="12">
        <v>2.2700000000000001E-2</v>
      </c>
      <c r="L38" s="12">
        <v>0.37190000000000001</v>
      </c>
      <c r="M38" s="12">
        <v>7.5999999999999998E-2</v>
      </c>
      <c r="N38" s="12">
        <v>5.8999999999999999E-3</v>
      </c>
      <c r="O38" s="11">
        <f t="shared" si="0"/>
        <v>102.87819999999998</v>
      </c>
    </row>
    <row r="39" spans="1:16" x14ac:dyDescent="0.4">
      <c r="A39" s="2" t="s">
        <v>107</v>
      </c>
      <c r="B39" s="11">
        <v>20.930800000000001</v>
      </c>
      <c r="C39" s="11">
        <v>58.048099999999998</v>
      </c>
      <c r="D39" s="12">
        <v>0.14219999999999999</v>
      </c>
      <c r="E39" s="12">
        <v>4.7000000000000002E-3</v>
      </c>
      <c r="F39" s="12">
        <v>0.19950000000000001</v>
      </c>
      <c r="G39" s="12">
        <v>5.6599999999999998E-2</v>
      </c>
      <c r="H39" s="11">
        <v>9.0467999999999993</v>
      </c>
      <c r="I39" s="12">
        <v>8.2000000000000003E-2</v>
      </c>
      <c r="J39" s="11">
        <v>10.532999999999999</v>
      </c>
      <c r="K39" s="12">
        <v>2.5700000000000001E-2</v>
      </c>
      <c r="L39" s="12">
        <v>0.3654</v>
      </c>
      <c r="M39" s="12">
        <v>7.7899999999999997E-2</v>
      </c>
      <c r="N39" s="12">
        <v>9.4000000000000004E-3</v>
      </c>
      <c r="O39" s="11">
        <f t="shared" si="0"/>
        <v>99.522099999999995</v>
      </c>
    </row>
    <row r="40" spans="1:16" x14ac:dyDescent="0.4">
      <c r="A40" s="2" t="s">
        <v>108</v>
      </c>
      <c r="B40" s="11">
        <v>20.604199999999999</v>
      </c>
      <c r="C40" s="11">
        <v>57.884700000000002</v>
      </c>
      <c r="D40" s="12">
        <v>5.9499999999999997E-2</v>
      </c>
      <c r="E40" s="12">
        <v>4.4000000000000003E-3</v>
      </c>
      <c r="F40" s="12">
        <v>0.2006</v>
      </c>
      <c r="G40" s="12">
        <v>6.3100000000000003E-2</v>
      </c>
      <c r="H40" s="11">
        <v>8.9810999999999996</v>
      </c>
      <c r="I40" s="12">
        <v>8.0799999999999997E-2</v>
      </c>
      <c r="J40" s="11">
        <v>10.4344</v>
      </c>
      <c r="K40" s="12">
        <v>2.5399999999999999E-2</v>
      </c>
      <c r="L40" s="12">
        <v>0.36480000000000001</v>
      </c>
      <c r="M40" s="12">
        <v>7.5200000000000003E-2</v>
      </c>
      <c r="N40" s="12">
        <v>1.4999999999999999E-2</v>
      </c>
      <c r="O40" s="11">
        <f t="shared" si="0"/>
        <v>98.793199999999999</v>
      </c>
    </row>
    <row r="41" spans="1:16" x14ac:dyDescent="0.4">
      <c r="A41" s="2" t="s">
        <v>109</v>
      </c>
      <c r="B41" s="11">
        <v>21.7637</v>
      </c>
      <c r="C41" s="11">
        <v>58.649099999999997</v>
      </c>
      <c r="D41" s="12">
        <v>8.3299999999999999E-2</v>
      </c>
      <c r="E41" s="12">
        <v>4.4000000000000003E-3</v>
      </c>
      <c r="F41" s="12">
        <v>0.2036</v>
      </c>
      <c r="G41" s="12">
        <v>5.96E-2</v>
      </c>
      <c r="H41" s="11">
        <v>9.1065000000000005</v>
      </c>
      <c r="I41" s="12">
        <v>7.6799999999999993E-2</v>
      </c>
      <c r="J41" s="11">
        <v>10.991</v>
      </c>
      <c r="K41" s="12">
        <v>2.6200000000000001E-2</v>
      </c>
      <c r="L41" s="12">
        <v>0.36520000000000002</v>
      </c>
      <c r="M41" s="12">
        <v>7.3999999999999996E-2</v>
      </c>
      <c r="N41" s="12">
        <v>7.7999999999999996E-3</v>
      </c>
      <c r="O41" s="11">
        <f t="shared" si="0"/>
        <v>101.41120000000001</v>
      </c>
    </row>
    <row r="42" spans="1:16" x14ac:dyDescent="0.4">
      <c r="A42" s="2" t="s">
        <v>110</v>
      </c>
      <c r="B42" s="11">
        <v>21.384599999999999</v>
      </c>
      <c r="C42" s="11">
        <v>58.335999999999999</v>
      </c>
      <c r="D42" s="12">
        <v>5.7599999999999998E-2</v>
      </c>
      <c r="E42" s="12">
        <v>5.1000000000000004E-3</v>
      </c>
      <c r="F42" s="12">
        <v>0.19950000000000001</v>
      </c>
      <c r="G42" s="12">
        <v>5.8599999999999999E-2</v>
      </c>
      <c r="H42" s="11">
        <v>9.0977999999999994</v>
      </c>
      <c r="I42" s="12">
        <v>7.5800000000000006E-2</v>
      </c>
      <c r="J42" s="11">
        <v>10.7699</v>
      </c>
      <c r="K42" s="12">
        <v>2.4899999999999999E-2</v>
      </c>
      <c r="L42" s="12">
        <v>0.37159999999999999</v>
      </c>
      <c r="M42" s="12">
        <v>7.6700000000000004E-2</v>
      </c>
      <c r="N42" s="12">
        <v>8.0999999999999996E-3</v>
      </c>
      <c r="O42" s="11">
        <f t="shared" si="0"/>
        <v>100.46619999999999</v>
      </c>
    </row>
    <row r="43" spans="1:16" x14ac:dyDescent="0.4">
      <c r="A43" s="2" t="s">
        <v>111</v>
      </c>
      <c r="B43" s="11">
        <v>20.738700000000001</v>
      </c>
      <c r="C43" s="11">
        <v>57.924399999999999</v>
      </c>
      <c r="D43" s="12">
        <v>6.59E-2</v>
      </c>
      <c r="E43" s="12">
        <v>4.1000000000000003E-3</v>
      </c>
      <c r="F43" s="12">
        <v>0.20749999999999999</v>
      </c>
      <c r="G43" s="12">
        <v>6.0699999999999997E-2</v>
      </c>
      <c r="H43" s="11">
        <v>8.9955999999999996</v>
      </c>
      <c r="I43" s="12">
        <v>8.1299999999999997E-2</v>
      </c>
      <c r="J43" s="11">
        <v>10.480399999999999</v>
      </c>
      <c r="K43" s="12">
        <v>2.64E-2</v>
      </c>
      <c r="L43" s="12">
        <v>0.36299999999999999</v>
      </c>
      <c r="M43" s="12">
        <v>7.6300000000000007E-2</v>
      </c>
      <c r="N43" s="12">
        <v>1.15E-2</v>
      </c>
      <c r="O43" s="11">
        <f t="shared" si="0"/>
        <v>99.035799999999981</v>
      </c>
    </row>
    <row r="44" spans="1:16" x14ac:dyDescent="0.4">
      <c r="A44" s="2" t="s">
        <v>112</v>
      </c>
      <c r="B44" s="11">
        <v>21.105</v>
      </c>
      <c r="C44" s="11">
        <v>58.150300000000001</v>
      </c>
      <c r="D44" s="12">
        <v>8.7400000000000005E-2</v>
      </c>
      <c r="E44" s="12">
        <v>4.1999999999999997E-3</v>
      </c>
      <c r="F44" s="12">
        <v>0.19739999999999999</v>
      </c>
      <c r="G44" s="12">
        <v>5.8599999999999999E-2</v>
      </c>
      <c r="H44" s="11">
        <v>9.0601000000000003</v>
      </c>
      <c r="I44" s="12">
        <v>8.5599999999999996E-2</v>
      </c>
      <c r="J44" s="11">
        <v>10.6393</v>
      </c>
      <c r="K44" s="12">
        <v>2.7099999999999999E-2</v>
      </c>
      <c r="L44" s="12">
        <v>0.38300000000000001</v>
      </c>
      <c r="M44" s="12">
        <v>7.4099999999999999E-2</v>
      </c>
      <c r="N44" s="12">
        <v>1.04E-2</v>
      </c>
      <c r="O44" s="11">
        <f t="shared" si="0"/>
        <v>99.882500000000022</v>
      </c>
      <c r="P44" s="68"/>
    </row>
    <row r="45" spans="1:16" x14ac:dyDescent="0.4">
      <c r="A45" s="2" t="s">
        <v>113</v>
      </c>
      <c r="B45" s="11">
        <v>21.5304</v>
      </c>
      <c r="C45" s="11">
        <v>58.450400000000002</v>
      </c>
      <c r="D45" s="12">
        <v>8.2199999999999995E-2</v>
      </c>
      <c r="E45" s="12">
        <v>4.7000000000000002E-3</v>
      </c>
      <c r="F45" s="12">
        <v>0.19439999999999999</v>
      </c>
      <c r="G45" s="12">
        <v>6.0199999999999997E-2</v>
      </c>
      <c r="H45" s="11">
        <v>9.1036999999999999</v>
      </c>
      <c r="I45" s="12">
        <v>8.0799999999999997E-2</v>
      </c>
      <c r="J45" s="11">
        <v>10.9015</v>
      </c>
      <c r="K45" s="12">
        <v>2.5999999999999999E-2</v>
      </c>
      <c r="L45" s="12">
        <v>0.36909999999999998</v>
      </c>
      <c r="M45" s="12">
        <v>7.6300000000000007E-2</v>
      </c>
      <c r="N45" s="12">
        <v>7.1999999999999998E-3</v>
      </c>
      <c r="O45" s="11">
        <f t="shared" si="0"/>
        <v>100.8869</v>
      </c>
      <c r="P45" s="68"/>
    </row>
    <row r="46" spans="1:16" x14ac:dyDescent="0.4">
      <c r="A46" s="2" t="s">
        <v>114</v>
      </c>
      <c r="B46" s="11">
        <v>21.569199999999999</v>
      </c>
      <c r="C46" s="11">
        <v>58.528799999999997</v>
      </c>
      <c r="D46" s="12">
        <v>5.8099999999999999E-2</v>
      </c>
      <c r="E46" s="12">
        <v>4.1000000000000003E-3</v>
      </c>
      <c r="F46" s="12">
        <v>0.19089999999999999</v>
      </c>
      <c r="G46" s="12">
        <v>5.7299999999999997E-2</v>
      </c>
      <c r="H46" s="11">
        <v>9.1031999999999993</v>
      </c>
      <c r="I46" s="12">
        <v>7.6999999999999999E-2</v>
      </c>
      <c r="J46" s="11">
        <v>10.9298</v>
      </c>
      <c r="K46" s="12">
        <v>2.53E-2</v>
      </c>
      <c r="L46" s="12">
        <v>0.36480000000000001</v>
      </c>
      <c r="M46" s="12">
        <v>7.9899999999999999E-2</v>
      </c>
      <c r="N46" s="12">
        <v>1.38E-2</v>
      </c>
      <c r="O46" s="11">
        <f t="shared" si="0"/>
        <v>101.00219999999999</v>
      </c>
    </row>
    <row r="47" spans="1:16" x14ac:dyDescent="0.4">
      <c r="A47" s="2" t="s">
        <v>115</v>
      </c>
      <c r="B47" s="11">
        <v>20.984100000000002</v>
      </c>
      <c r="C47" s="11">
        <v>58.1218</v>
      </c>
      <c r="D47" s="12">
        <v>0.1094</v>
      </c>
      <c r="E47" s="12">
        <v>4.0000000000000001E-3</v>
      </c>
      <c r="F47" s="12">
        <v>0.19689999999999999</v>
      </c>
      <c r="G47" s="12">
        <v>5.6399999999999999E-2</v>
      </c>
      <c r="H47" s="11">
        <v>9.0380000000000003</v>
      </c>
      <c r="I47" s="12">
        <v>8.2799999999999999E-2</v>
      </c>
      <c r="J47" s="11">
        <v>10.581899999999999</v>
      </c>
      <c r="K47" s="12">
        <v>2.3099999999999999E-2</v>
      </c>
      <c r="L47" s="12">
        <v>0.3705</v>
      </c>
      <c r="M47" s="12">
        <v>0.08</v>
      </c>
      <c r="N47" s="12">
        <v>1.32E-2</v>
      </c>
      <c r="O47" s="11">
        <f t="shared" si="0"/>
        <v>99.662100000000009</v>
      </c>
    </row>
    <row r="48" spans="1:16" x14ac:dyDescent="0.4">
      <c r="A48" s="2" t="s">
        <v>116</v>
      </c>
      <c r="B48" s="11">
        <v>21.526199999999999</v>
      </c>
      <c r="C48" s="11">
        <v>58.494300000000003</v>
      </c>
      <c r="D48" s="12">
        <v>0.09</v>
      </c>
      <c r="E48" s="12">
        <v>3.5999999999999999E-3</v>
      </c>
      <c r="F48" s="12">
        <v>0.1925</v>
      </c>
      <c r="G48" s="12">
        <v>5.8099999999999999E-2</v>
      </c>
      <c r="H48" s="11">
        <v>9.1235999999999997</v>
      </c>
      <c r="I48" s="12">
        <v>8.7400000000000005E-2</v>
      </c>
      <c r="J48" s="11">
        <v>10.9626</v>
      </c>
      <c r="K48" s="12">
        <v>2.4899999999999999E-2</v>
      </c>
      <c r="L48" s="12">
        <v>0.36880000000000002</v>
      </c>
      <c r="M48" s="12">
        <v>6.7199999999999996E-2</v>
      </c>
      <c r="N48" s="12">
        <v>1.04E-2</v>
      </c>
      <c r="O48" s="11">
        <f t="shared" si="0"/>
        <v>101.00959999999999</v>
      </c>
    </row>
    <row r="49" spans="1:16" x14ac:dyDescent="0.4">
      <c r="A49" s="2" t="s">
        <v>117</v>
      </c>
      <c r="B49" s="11">
        <v>20.910299999999999</v>
      </c>
      <c r="C49" s="11">
        <v>58.037500000000001</v>
      </c>
      <c r="D49" s="12">
        <v>9.8599999999999993E-2</v>
      </c>
      <c r="E49" s="12">
        <v>4.1999999999999997E-3</v>
      </c>
      <c r="F49" s="12">
        <v>0.1928</v>
      </c>
      <c r="G49" s="12">
        <v>6.1899999999999997E-2</v>
      </c>
      <c r="H49" s="11">
        <v>9.0573999999999995</v>
      </c>
      <c r="I49" s="12">
        <v>8.5099999999999995E-2</v>
      </c>
      <c r="J49" s="11">
        <v>10.5922</v>
      </c>
      <c r="K49" s="12">
        <v>2.3E-2</v>
      </c>
      <c r="L49" s="12">
        <v>0.36890000000000001</v>
      </c>
      <c r="M49" s="12">
        <v>7.0300000000000001E-2</v>
      </c>
      <c r="N49" s="12">
        <v>9.7999999999999997E-3</v>
      </c>
      <c r="O49" s="11">
        <f t="shared" si="0"/>
        <v>99.512</v>
      </c>
    </row>
    <row r="50" spans="1:16" x14ac:dyDescent="0.4">
      <c r="A50" s="2" t="s">
        <v>118</v>
      </c>
      <c r="B50" s="11">
        <v>21.617000000000001</v>
      </c>
      <c r="C50" s="11">
        <v>58.555599999999998</v>
      </c>
      <c r="D50" s="12">
        <v>5.9799999999999999E-2</v>
      </c>
      <c r="E50" s="12">
        <v>4.4999999999999997E-3</v>
      </c>
      <c r="F50" s="12">
        <v>0.20200000000000001</v>
      </c>
      <c r="G50" s="12">
        <v>6.1600000000000002E-2</v>
      </c>
      <c r="H50" s="11">
        <v>9.1256000000000004</v>
      </c>
      <c r="I50" s="12">
        <v>8.6699999999999999E-2</v>
      </c>
      <c r="J50" s="11">
        <v>10.9384</v>
      </c>
      <c r="K50" s="12">
        <v>2.4E-2</v>
      </c>
      <c r="L50" s="12">
        <v>0.3826</v>
      </c>
      <c r="M50" s="12">
        <v>7.0199999999999999E-2</v>
      </c>
      <c r="N50" s="12">
        <v>6.3E-3</v>
      </c>
      <c r="O50" s="11">
        <f t="shared" si="0"/>
        <v>101.13429999999998</v>
      </c>
    </row>
    <row r="51" spans="1:16" x14ac:dyDescent="0.4">
      <c r="A51" s="2" t="s">
        <v>119</v>
      </c>
      <c r="B51" s="11">
        <v>20.629799999999999</v>
      </c>
      <c r="C51" s="11">
        <v>57.8658</v>
      </c>
      <c r="D51" s="12">
        <v>7.7200000000000005E-2</v>
      </c>
      <c r="E51" s="12">
        <v>4.1999999999999997E-3</v>
      </c>
      <c r="F51" s="12">
        <v>0.19320000000000001</v>
      </c>
      <c r="G51" s="12">
        <v>5.5800000000000002E-2</v>
      </c>
      <c r="H51" s="11">
        <v>8.9896999999999991</v>
      </c>
      <c r="I51" s="12">
        <v>8.3599999999999994E-2</v>
      </c>
      <c r="J51" s="11">
        <v>10.4244</v>
      </c>
      <c r="K51" s="12">
        <v>2.3E-2</v>
      </c>
      <c r="L51" s="12">
        <v>0.3669</v>
      </c>
      <c r="M51" s="12">
        <v>6.8699999999999997E-2</v>
      </c>
      <c r="N51" s="12">
        <v>7.3000000000000001E-3</v>
      </c>
      <c r="O51" s="11">
        <f t="shared" si="0"/>
        <v>98.789600000000021</v>
      </c>
    </row>
    <row r="52" spans="1:16" x14ac:dyDescent="0.4">
      <c r="A52" s="2" t="s">
        <v>120</v>
      </c>
      <c r="B52" s="11">
        <v>20.2485</v>
      </c>
      <c r="C52" s="11">
        <v>57.593699999999998</v>
      </c>
      <c r="D52" s="12">
        <v>7.9600000000000004E-2</v>
      </c>
      <c r="E52" s="12">
        <v>4.1999999999999997E-3</v>
      </c>
      <c r="F52" s="12">
        <v>0.18840000000000001</v>
      </c>
      <c r="G52" s="12">
        <v>5.8200000000000002E-2</v>
      </c>
      <c r="H52" s="11">
        <v>8.9260000000000002</v>
      </c>
      <c r="I52" s="12">
        <v>7.8200000000000006E-2</v>
      </c>
      <c r="J52" s="11">
        <v>10.1668</v>
      </c>
      <c r="K52" s="12">
        <v>2.4299999999999999E-2</v>
      </c>
      <c r="L52" s="12">
        <v>0.36859999999999998</v>
      </c>
      <c r="M52" s="12">
        <v>7.46E-2</v>
      </c>
      <c r="N52" s="12">
        <v>7.1000000000000004E-3</v>
      </c>
      <c r="O52" s="11">
        <f t="shared" si="0"/>
        <v>97.818199999999976</v>
      </c>
    </row>
    <row r="53" spans="1:16" x14ac:dyDescent="0.4">
      <c r="A53" s="2" t="s">
        <v>121</v>
      </c>
      <c r="B53" s="11">
        <v>21.328700000000001</v>
      </c>
      <c r="C53" s="11">
        <v>58.376899999999999</v>
      </c>
      <c r="D53" s="12">
        <v>7.0599999999999996E-2</v>
      </c>
      <c r="E53" s="12">
        <v>4.1000000000000003E-3</v>
      </c>
      <c r="F53" s="12">
        <v>0.19520000000000001</v>
      </c>
      <c r="G53" s="12">
        <v>5.6500000000000002E-2</v>
      </c>
      <c r="H53" s="11">
        <v>9.0707000000000004</v>
      </c>
      <c r="I53" s="12">
        <v>8.2699999999999996E-2</v>
      </c>
      <c r="J53" s="11">
        <v>10.893000000000001</v>
      </c>
      <c r="K53" s="12">
        <v>2.47E-2</v>
      </c>
      <c r="L53" s="12">
        <v>0.3725</v>
      </c>
      <c r="M53" s="12">
        <v>7.22E-2</v>
      </c>
      <c r="N53" s="12">
        <v>8.8000000000000005E-3</v>
      </c>
      <c r="O53" s="11">
        <f t="shared" si="0"/>
        <v>100.55659999999999</v>
      </c>
    </row>
    <row r="54" spans="1:16" x14ac:dyDescent="0.4">
      <c r="A54" s="2" t="s">
        <v>122</v>
      </c>
      <c r="B54" s="11">
        <v>21.497</v>
      </c>
      <c r="C54" s="11">
        <v>58.500799999999998</v>
      </c>
      <c r="D54" s="12">
        <v>7.2400000000000006E-2</v>
      </c>
      <c r="E54" s="12">
        <v>4.1000000000000003E-3</v>
      </c>
      <c r="F54" s="12">
        <v>0.19489999999999999</v>
      </c>
      <c r="G54" s="12">
        <v>5.7000000000000002E-2</v>
      </c>
      <c r="H54" s="11">
        <v>9.1219999999999999</v>
      </c>
      <c r="I54" s="12">
        <v>8.3400000000000002E-2</v>
      </c>
      <c r="J54" s="11">
        <v>10.962199999999999</v>
      </c>
      <c r="K54" s="12">
        <v>2.46E-2</v>
      </c>
      <c r="L54" s="12">
        <v>0.36890000000000001</v>
      </c>
      <c r="M54" s="12">
        <v>7.5200000000000003E-2</v>
      </c>
      <c r="N54" s="12">
        <v>7.7000000000000002E-3</v>
      </c>
      <c r="O54" s="11">
        <f t="shared" si="0"/>
        <v>100.97019999999999</v>
      </c>
    </row>
    <row r="55" spans="1:16" x14ac:dyDescent="0.4">
      <c r="A55" s="2" t="s">
        <v>123</v>
      </c>
      <c r="B55" s="11">
        <v>21.0824</v>
      </c>
      <c r="C55" s="11">
        <v>58.184800000000003</v>
      </c>
      <c r="D55" s="12">
        <v>8.1799999999999998E-2</v>
      </c>
      <c r="E55" s="12">
        <v>4.8999999999999998E-3</v>
      </c>
      <c r="F55" s="12">
        <v>0.1963</v>
      </c>
      <c r="G55" s="12">
        <v>5.6800000000000003E-2</v>
      </c>
      <c r="H55" s="11">
        <v>9.0472999999999999</v>
      </c>
      <c r="I55" s="12">
        <v>8.6499999999999994E-2</v>
      </c>
      <c r="J55" s="11">
        <v>10.6653</v>
      </c>
      <c r="K55" s="12">
        <v>2.3E-2</v>
      </c>
      <c r="L55" s="12">
        <v>0.38519999999999999</v>
      </c>
      <c r="M55" s="12">
        <v>6.8900000000000003E-2</v>
      </c>
      <c r="N55" s="12">
        <v>8.8000000000000005E-3</v>
      </c>
      <c r="O55" s="11">
        <f t="shared" si="0"/>
        <v>99.891999999999996</v>
      </c>
    </row>
    <row r="56" spans="1:16" x14ac:dyDescent="0.4">
      <c r="A56" s="2" t="s">
        <v>124</v>
      </c>
      <c r="B56" s="11">
        <v>21.2058</v>
      </c>
      <c r="C56" s="11">
        <v>58.322699999999998</v>
      </c>
      <c r="D56" s="12">
        <v>8.0299999999999996E-2</v>
      </c>
      <c r="E56" s="12">
        <v>4.1000000000000003E-3</v>
      </c>
      <c r="F56" s="12">
        <v>0.19689999999999999</v>
      </c>
      <c r="G56" s="12">
        <v>5.7200000000000001E-2</v>
      </c>
      <c r="H56" s="11">
        <v>9.0677000000000003</v>
      </c>
      <c r="I56" s="12">
        <v>8.4500000000000006E-2</v>
      </c>
      <c r="J56" s="11">
        <v>10.8461</v>
      </c>
      <c r="K56" s="12">
        <v>2.5399999999999999E-2</v>
      </c>
      <c r="L56" s="12">
        <v>0.3674</v>
      </c>
      <c r="M56" s="12">
        <v>7.6700000000000004E-2</v>
      </c>
      <c r="N56" s="12">
        <v>1.1599999999999999E-2</v>
      </c>
      <c r="O56" s="11">
        <f t="shared" si="0"/>
        <v>100.3464</v>
      </c>
    </row>
    <row r="57" spans="1:16" x14ac:dyDescent="0.4">
      <c r="A57" s="2" t="s">
        <v>125</v>
      </c>
      <c r="B57" s="11">
        <v>21.091699999999999</v>
      </c>
      <c r="C57" s="11">
        <v>58.235399999999998</v>
      </c>
      <c r="D57" s="12">
        <v>6.6000000000000003E-2</v>
      </c>
      <c r="E57" s="12">
        <v>4.4000000000000003E-3</v>
      </c>
      <c r="F57" s="12">
        <v>0.19489999999999999</v>
      </c>
      <c r="G57" s="12">
        <v>5.8099999999999999E-2</v>
      </c>
      <c r="H57" s="11">
        <v>9.0542999999999996</v>
      </c>
      <c r="I57" s="12">
        <v>8.2000000000000003E-2</v>
      </c>
      <c r="J57" s="11">
        <v>10.6449</v>
      </c>
      <c r="K57" s="12">
        <v>2.58E-2</v>
      </c>
      <c r="L57" s="12">
        <v>0.35980000000000001</v>
      </c>
      <c r="M57" s="12">
        <v>6.8000000000000005E-2</v>
      </c>
      <c r="N57" s="12">
        <v>8.9999999999999993E-3</v>
      </c>
      <c r="O57" s="11">
        <f t="shared" si="0"/>
        <v>99.894300000000015</v>
      </c>
    </row>
    <row r="58" spans="1:16" x14ac:dyDescent="0.4">
      <c r="A58" s="2" t="s">
        <v>126</v>
      </c>
      <c r="B58" s="11">
        <v>21.1539</v>
      </c>
      <c r="C58" s="11">
        <v>58.271299999999997</v>
      </c>
      <c r="D58" s="12">
        <v>7.5600000000000001E-2</v>
      </c>
      <c r="E58" s="12">
        <v>4.4000000000000003E-3</v>
      </c>
      <c r="F58" s="12">
        <v>0.19739999999999999</v>
      </c>
      <c r="G58" s="12">
        <v>5.9400000000000001E-2</v>
      </c>
      <c r="H58" s="11">
        <v>9.0448000000000004</v>
      </c>
      <c r="I58" s="12">
        <v>7.9299999999999995E-2</v>
      </c>
      <c r="J58" s="11">
        <v>10.7325</v>
      </c>
      <c r="K58" s="12">
        <v>2.35E-2</v>
      </c>
      <c r="L58" s="12">
        <v>0.37419999999999998</v>
      </c>
      <c r="M58" s="12">
        <v>6.7100000000000007E-2</v>
      </c>
      <c r="N58" s="12">
        <v>9.4999999999999998E-3</v>
      </c>
      <c r="O58" s="11">
        <f t="shared" si="0"/>
        <v>100.09289999999999</v>
      </c>
    </row>
    <row r="59" spans="1:16" x14ac:dyDescent="0.4">
      <c r="A59" s="2" t="s">
        <v>127</v>
      </c>
      <c r="B59" s="11">
        <v>21.282599999999999</v>
      </c>
      <c r="C59" s="11">
        <v>58.318899999999999</v>
      </c>
      <c r="D59" s="12">
        <v>7.0199999999999999E-2</v>
      </c>
      <c r="E59" s="12">
        <v>4.1000000000000003E-3</v>
      </c>
      <c r="F59" s="12">
        <v>0.1943</v>
      </c>
      <c r="G59" s="12">
        <v>5.8700000000000002E-2</v>
      </c>
      <c r="H59" s="11">
        <v>9.0862999999999996</v>
      </c>
      <c r="I59" s="12">
        <v>8.6099999999999996E-2</v>
      </c>
      <c r="J59" s="11">
        <v>10.763299999999999</v>
      </c>
      <c r="K59" s="12">
        <v>2.3699999999999999E-2</v>
      </c>
      <c r="L59" s="12">
        <v>0.35909999999999997</v>
      </c>
      <c r="M59" s="12">
        <v>7.4899999999999994E-2</v>
      </c>
      <c r="N59" s="12">
        <v>8.6E-3</v>
      </c>
      <c r="O59" s="11">
        <f t="shared" si="0"/>
        <v>100.3308</v>
      </c>
    </row>
    <row r="60" spans="1:16" x14ac:dyDescent="0.4">
      <c r="A60" s="2" t="s">
        <v>128</v>
      </c>
      <c r="B60" s="11">
        <v>20.953600000000002</v>
      </c>
      <c r="C60" s="11">
        <v>58.055100000000003</v>
      </c>
      <c r="D60" s="12">
        <v>7.3700000000000002E-2</v>
      </c>
      <c r="E60" s="12">
        <v>4.7000000000000002E-3</v>
      </c>
      <c r="F60" s="12">
        <v>0.19670000000000001</v>
      </c>
      <c r="G60" s="12">
        <v>6.0299999999999999E-2</v>
      </c>
      <c r="H60" s="11">
        <v>9.0045999999999999</v>
      </c>
      <c r="I60" s="12">
        <v>8.7599999999999997E-2</v>
      </c>
      <c r="J60" s="11">
        <v>10.588100000000001</v>
      </c>
      <c r="K60" s="12">
        <v>2.5499999999999998E-2</v>
      </c>
      <c r="L60" s="12">
        <v>0.38069999999999998</v>
      </c>
      <c r="M60" s="12">
        <v>6.6799999999999998E-2</v>
      </c>
      <c r="N60" s="12">
        <v>8.0999999999999996E-3</v>
      </c>
      <c r="O60" s="11">
        <f t="shared" si="0"/>
        <v>99.505499999999998</v>
      </c>
    </row>
    <row r="61" spans="1:16" x14ac:dyDescent="0.4">
      <c r="A61" s="2" t="s">
        <v>129</v>
      </c>
      <c r="B61" s="11">
        <v>21.393599999999999</v>
      </c>
      <c r="C61" s="11">
        <v>58.380899999999997</v>
      </c>
      <c r="D61" s="12">
        <v>0.10249999999999999</v>
      </c>
      <c r="E61" s="12">
        <v>8.77E-2</v>
      </c>
      <c r="F61" s="12">
        <v>0.20419999999999999</v>
      </c>
      <c r="G61" s="12">
        <v>5.62E-2</v>
      </c>
      <c r="H61" s="11">
        <v>9.0846999999999998</v>
      </c>
      <c r="I61" s="12">
        <v>8.2900000000000001E-2</v>
      </c>
      <c r="J61" s="11">
        <v>10.829000000000001</v>
      </c>
      <c r="K61" s="12">
        <v>2.3900000000000001E-2</v>
      </c>
      <c r="L61" s="12">
        <v>0.35349999999999998</v>
      </c>
      <c r="M61" s="12">
        <v>7.0599999999999996E-2</v>
      </c>
      <c r="N61" s="12">
        <v>1.5100000000000001E-2</v>
      </c>
      <c r="O61" s="11">
        <f t="shared" si="0"/>
        <v>100.6848</v>
      </c>
    </row>
    <row r="62" spans="1:16" x14ac:dyDescent="0.4">
      <c r="A62" s="2" t="s">
        <v>130</v>
      </c>
      <c r="B62" s="11">
        <v>21.072399999999998</v>
      </c>
      <c r="C62" s="11">
        <v>58.279600000000002</v>
      </c>
      <c r="D62" s="12">
        <v>0.1181</v>
      </c>
      <c r="E62" s="12">
        <v>4.1000000000000003E-3</v>
      </c>
      <c r="F62" s="12">
        <v>0.19450000000000001</v>
      </c>
      <c r="G62" s="12">
        <v>5.6599999999999998E-2</v>
      </c>
      <c r="H62" s="11">
        <v>9.0315999999999992</v>
      </c>
      <c r="I62" s="12">
        <v>8.1900000000000001E-2</v>
      </c>
      <c r="J62" s="11">
        <v>10.7781</v>
      </c>
      <c r="K62" s="12">
        <v>2.3699999999999999E-2</v>
      </c>
      <c r="L62" s="12">
        <v>0.36380000000000001</v>
      </c>
      <c r="M62" s="12">
        <v>6.5699999999999995E-2</v>
      </c>
      <c r="N62" s="12">
        <v>1.0699999999999999E-2</v>
      </c>
      <c r="O62" s="11">
        <f t="shared" si="0"/>
        <v>100.08080000000001</v>
      </c>
    </row>
    <row r="63" spans="1:16" x14ac:dyDescent="0.4">
      <c r="A63" s="2" t="s">
        <v>131</v>
      </c>
      <c r="B63" s="11">
        <v>21.164200000000001</v>
      </c>
      <c r="C63" s="11">
        <v>58.244399999999999</v>
      </c>
      <c r="D63" s="12">
        <v>6.88E-2</v>
      </c>
      <c r="E63" s="12">
        <v>4.8999999999999998E-3</v>
      </c>
      <c r="F63" s="12">
        <v>0.20150000000000001</v>
      </c>
      <c r="G63" s="12">
        <v>6.0600000000000001E-2</v>
      </c>
      <c r="H63" s="11">
        <v>9.0662000000000003</v>
      </c>
      <c r="I63" s="12">
        <v>8.6599999999999996E-2</v>
      </c>
      <c r="J63" s="11">
        <v>10.7591</v>
      </c>
      <c r="K63" s="12">
        <v>2.7099999999999999E-2</v>
      </c>
      <c r="L63" s="12">
        <v>0.3624</v>
      </c>
      <c r="M63" s="12">
        <v>7.2900000000000006E-2</v>
      </c>
      <c r="N63" s="12">
        <v>1.03E-2</v>
      </c>
      <c r="O63" s="11">
        <f t="shared" si="0"/>
        <v>100.129</v>
      </c>
    </row>
    <row r="64" spans="1:16" x14ac:dyDescent="0.4">
      <c r="A64" s="2" t="s">
        <v>132</v>
      </c>
      <c r="B64" s="11">
        <v>20.902200000000001</v>
      </c>
      <c r="C64" s="11">
        <v>58.1631</v>
      </c>
      <c r="D64" s="12">
        <v>5.9900000000000002E-2</v>
      </c>
      <c r="E64" s="12">
        <v>4.5999999999999999E-3</v>
      </c>
      <c r="F64" s="12">
        <v>0.2006</v>
      </c>
      <c r="G64" s="12">
        <v>5.91E-2</v>
      </c>
      <c r="H64" s="11">
        <v>9.0396000000000001</v>
      </c>
      <c r="I64" s="12">
        <v>8.6800000000000002E-2</v>
      </c>
      <c r="J64" s="11">
        <v>10.638199999999999</v>
      </c>
      <c r="K64" s="12">
        <v>2.64E-2</v>
      </c>
      <c r="L64" s="12">
        <v>0.37209999999999999</v>
      </c>
      <c r="M64" s="12">
        <v>7.7499999999999999E-2</v>
      </c>
      <c r="N64" s="12">
        <v>1.3299999999999999E-2</v>
      </c>
      <c r="O64" s="11">
        <f t="shared" si="0"/>
        <v>99.6434</v>
      </c>
      <c r="P64" s="68"/>
    </row>
    <row r="65" spans="1:16" x14ac:dyDescent="0.4">
      <c r="A65" s="2" t="s">
        <v>134</v>
      </c>
      <c r="B65" s="11">
        <v>20.985499999999998</v>
      </c>
      <c r="C65" s="11">
        <v>58.163800000000002</v>
      </c>
      <c r="D65" s="12">
        <v>0.1123</v>
      </c>
      <c r="E65" s="12">
        <v>4.4000000000000003E-3</v>
      </c>
      <c r="F65" s="12">
        <v>0.18640000000000001</v>
      </c>
      <c r="G65" s="12">
        <v>5.3800000000000001E-2</v>
      </c>
      <c r="H65" s="11">
        <v>9.0472000000000001</v>
      </c>
      <c r="I65" s="12">
        <v>7.85E-2</v>
      </c>
      <c r="J65" s="11">
        <v>10.645799999999999</v>
      </c>
      <c r="K65" s="12">
        <v>2.1600000000000001E-2</v>
      </c>
      <c r="L65" s="12">
        <v>0.34660000000000002</v>
      </c>
      <c r="M65" s="12">
        <v>7.4499999999999997E-2</v>
      </c>
      <c r="N65" s="12">
        <v>7.7999999999999996E-3</v>
      </c>
      <c r="O65" s="11">
        <f t="shared" si="0"/>
        <v>99.728200000000015</v>
      </c>
      <c r="P65" s="68"/>
    </row>
    <row r="66" spans="1:16" x14ac:dyDescent="0.4">
      <c r="A66" s="2" t="s">
        <v>133</v>
      </c>
      <c r="B66" s="11">
        <v>21.268599999999999</v>
      </c>
      <c r="C66" s="11">
        <v>58.239199999999997</v>
      </c>
      <c r="D66" s="12">
        <v>6.1699999999999998E-2</v>
      </c>
      <c r="E66" s="12">
        <v>4.1000000000000003E-3</v>
      </c>
      <c r="F66" s="12">
        <v>0.19339999999999999</v>
      </c>
      <c r="G66" s="12">
        <v>5.8099999999999999E-2</v>
      </c>
      <c r="H66" s="11">
        <v>9.0408000000000008</v>
      </c>
      <c r="I66" s="12">
        <v>8.8499999999999995E-2</v>
      </c>
      <c r="J66" s="11">
        <v>10.8108</v>
      </c>
      <c r="K66" s="12">
        <v>2.18E-2</v>
      </c>
      <c r="L66" s="12">
        <v>0.36880000000000002</v>
      </c>
      <c r="M66" s="12">
        <v>7.4899999999999994E-2</v>
      </c>
      <c r="N66" s="12">
        <v>1.4E-2</v>
      </c>
      <c r="O66" s="11">
        <f t="shared" si="0"/>
        <v>100.24469999999998</v>
      </c>
    </row>
    <row r="67" spans="1:16" x14ac:dyDescent="0.4">
      <c r="A67" s="2" t="s">
        <v>135</v>
      </c>
      <c r="B67" s="11">
        <v>21.364799999999999</v>
      </c>
      <c r="C67" s="11">
        <v>58.353299999999997</v>
      </c>
      <c r="D67" s="12">
        <v>7.2700000000000001E-2</v>
      </c>
      <c r="E67" s="12">
        <v>3.8E-3</v>
      </c>
      <c r="F67" s="12">
        <v>0.1956</v>
      </c>
      <c r="G67" s="12">
        <v>5.4699999999999999E-2</v>
      </c>
      <c r="H67" s="11">
        <v>9.1010000000000009</v>
      </c>
      <c r="I67" s="12">
        <v>9.1300000000000006E-2</v>
      </c>
      <c r="J67" s="11">
        <v>10.808299999999999</v>
      </c>
      <c r="K67" s="12">
        <v>2.2599999999999999E-2</v>
      </c>
      <c r="L67" s="12">
        <v>0.35780000000000001</v>
      </c>
      <c r="M67" s="12">
        <v>7.85E-2</v>
      </c>
      <c r="N67" s="12">
        <v>2.0299999999999999E-2</v>
      </c>
      <c r="O67" s="11">
        <f t="shared" si="0"/>
        <v>100.5247</v>
      </c>
    </row>
    <row r="68" spans="1:16" x14ac:dyDescent="0.4">
      <c r="A68" s="2" t="s">
        <v>136</v>
      </c>
      <c r="B68" s="11">
        <v>20.9114</v>
      </c>
      <c r="C68" s="11">
        <v>58.167499999999997</v>
      </c>
      <c r="D68" s="12">
        <v>5.9299999999999999E-2</v>
      </c>
      <c r="E68" s="12">
        <v>4.1000000000000003E-3</v>
      </c>
      <c r="F68" s="12">
        <v>0.20200000000000001</v>
      </c>
      <c r="G68" s="12">
        <v>5.9799999999999999E-2</v>
      </c>
      <c r="H68" s="11">
        <v>9.0388000000000002</v>
      </c>
      <c r="I68" s="12">
        <v>8.9800000000000005E-2</v>
      </c>
      <c r="J68" s="11">
        <v>10.695</v>
      </c>
      <c r="K68" s="12">
        <v>2.52E-2</v>
      </c>
      <c r="L68" s="12">
        <v>0.36980000000000002</v>
      </c>
      <c r="M68" s="12">
        <v>6.7400000000000002E-2</v>
      </c>
      <c r="N68" s="12">
        <v>7.6E-3</v>
      </c>
      <c r="O68" s="11">
        <f t="shared" ref="O68:O130" si="1">SUM(B68:N68)</f>
        <v>99.697699999999969</v>
      </c>
    </row>
    <row r="69" spans="1:16" x14ac:dyDescent="0.4">
      <c r="A69" s="2" t="s">
        <v>137</v>
      </c>
      <c r="B69" s="11">
        <v>21.119399999999999</v>
      </c>
      <c r="C69" s="11">
        <v>58.248399999999997</v>
      </c>
      <c r="D69" s="12">
        <v>7.7499999999999999E-2</v>
      </c>
      <c r="E69" s="12">
        <v>4.1999999999999997E-3</v>
      </c>
      <c r="F69" s="12">
        <v>0.1991</v>
      </c>
      <c r="G69" s="12">
        <v>6.0900000000000003E-2</v>
      </c>
      <c r="H69" s="11">
        <v>9.0517000000000003</v>
      </c>
      <c r="I69" s="12">
        <v>8.5000000000000006E-2</v>
      </c>
      <c r="J69" s="11">
        <v>10.6798</v>
      </c>
      <c r="K69" s="12">
        <v>2.29E-2</v>
      </c>
      <c r="L69" s="12">
        <v>0.37259999999999999</v>
      </c>
      <c r="M69" s="12">
        <v>6.3799999999999996E-2</v>
      </c>
      <c r="N69" s="12">
        <v>9.4999999999999998E-3</v>
      </c>
      <c r="O69" s="11">
        <f t="shared" si="1"/>
        <v>99.994799999999998</v>
      </c>
    </row>
    <row r="70" spans="1:16" x14ac:dyDescent="0.4">
      <c r="A70" s="2" t="s">
        <v>138</v>
      </c>
      <c r="B70" s="11">
        <v>20.953099999999999</v>
      </c>
      <c r="C70" s="11">
        <v>58.097700000000003</v>
      </c>
      <c r="D70" s="12">
        <v>9.7699999999999995E-2</v>
      </c>
      <c r="E70" s="12">
        <v>3.8999999999999998E-3</v>
      </c>
      <c r="F70" s="12">
        <v>0.1933</v>
      </c>
      <c r="G70" s="12">
        <v>5.7200000000000001E-2</v>
      </c>
      <c r="H70" s="11">
        <v>9.0421999999999993</v>
      </c>
      <c r="I70" s="12">
        <v>8.5500000000000007E-2</v>
      </c>
      <c r="J70" s="11">
        <v>10.642200000000001</v>
      </c>
      <c r="K70" s="12">
        <v>2.47E-2</v>
      </c>
      <c r="L70" s="12">
        <v>0.36420000000000002</v>
      </c>
      <c r="M70" s="12">
        <v>6.3399999999999998E-2</v>
      </c>
      <c r="N70" s="12">
        <v>1.0200000000000001E-2</v>
      </c>
      <c r="O70" s="11">
        <f t="shared" si="1"/>
        <v>99.635299999999987</v>
      </c>
    </row>
    <row r="71" spans="1:16" x14ac:dyDescent="0.4">
      <c r="A71" s="2" t="s">
        <v>139</v>
      </c>
      <c r="B71" s="11">
        <v>21.110099999999999</v>
      </c>
      <c r="C71" s="11">
        <v>58.192599999999999</v>
      </c>
      <c r="D71" s="12">
        <v>6.7299999999999999E-2</v>
      </c>
      <c r="E71" s="12">
        <v>4.4999999999999997E-3</v>
      </c>
      <c r="F71" s="12">
        <v>0.19450000000000001</v>
      </c>
      <c r="G71" s="12">
        <v>5.6899999999999999E-2</v>
      </c>
      <c r="H71" s="11">
        <v>9.0640000000000001</v>
      </c>
      <c r="I71" s="12">
        <v>8.2100000000000006E-2</v>
      </c>
      <c r="J71" s="11">
        <v>10.711499999999999</v>
      </c>
      <c r="K71" s="12">
        <v>2.5600000000000001E-2</v>
      </c>
      <c r="L71" s="12">
        <v>0.36470000000000002</v>
      </c>
      <c r="M71" s="12">
        <v>7.0000000000000007E-2</v>
      </c>
      <c r="N71" s="12">
        <v>9.7000000000000003E-3</v>
      </c>
      <c r="O71" s="11">
        <f t="shared" si="1"/>
        <v>99.953499999999977</v>
      </c>
    </row>
    <row r="72" spans="1:16" x14ac:dyDescent="0.4">
      <c r="A72" s="2" t="s">
        <v>140</v>
      </c>
      <c r="B72" s="11">
        <v>21.221399999999999</v>
      </c>
      <c r="C72" s="11">
        <v>58.268000000000001</v>
      </c>
      <c r="D72" s="12">
        <v>0.1009</v>
      </c>
      <c r="E72" s="12">
        <v>4.7999999999999996E-3</v>
      </c>
      <c r="F72" s="12">
        <v>0.20030000000000001</v>
      </c>
      <c r="G72" s="12">
        <v>6.1499999999999999E-2</v>
      </c>
      <c r="H72" s="11">
        <v>9.0396999999999998</v>
      </c>
      <c r="I72" s="12">
        <v>8.09E-2</v>
      </c>
      <c r="J72" s="11">
        <v>10.834899999999999</v>
      </c>
      <c r="K72" s="12">
        <v>2.24E-2</v>
      </c>
      <c r="L72" s="12">
        <v>0.36830000000000002</v>
      </c>
      <c r="M72" s="12">
        <v>7.7399999999999997E-2</v>
      </c>
      <c r="N72" s="12">
        <v>1.0200000000000001E-2</v>
      </c>
      <c r="O72" s="11">
        <f t="shared" si="1"/>
        <v>100.2907</v>
      </c>
    </row>
    <row r="73" spans="1:16" x14ac:dyDescent="0.4">
      <c r="A73" s="2" t="s">
        <v>141</v>
      </c>
      <c r="B73" s="11">
        <v>21.101600000000001</v>
      </c>
      <c r="C73" s="11">
        <v>58.222799999999999</v>
      </c>
      <c r="D73" s="12">
        <v>7.3599999999999999E-2</v>
      </c>
      <c r="E73" s="12">
        <v>4.1000000000000003E-3</v>
      </c>
      <c r="F73" s="12">
        <v>0.20119999999999999</v>
      </c>
      <c r="G73" s="12">
        <v>5.6899999999999999E-2</v>
      </c>
      <c r="H73" s="11">
        <v>9.0366</v>
      </c>
      <c r="I73" s="12">
        <v>8.1100000000000005E-2</v>
      </c>
      <c r="J73" s="11">
        <v>10.7149</v>
      </c>
      <c r="K73" s="12">
        <v>2.2499999999999999E-2</v>
      </c>
      <c r="L73" s="12">
        <v>0.3584</v>
      </c>
      <c r="M73" s="12">
        <v>7.4399999999999994E-2</v>
      </c>
      <c r="N73" s="12">
        <v>1.4E-2</v>
      </c>
      <c r="O73" s="11">
        <f t="shared" si="1"/>
        <v>99.962099999999992</v>
      </c>
    </row>
    <row r="74" spans="1:16" x14ac:dyDescent="0.4">
      <c r="A74" s="2" t="s">
        <v>142</v>
      </c>
      <c r="B74" s="11">
        <v>21.136600000000001</v>
      </c>
      <c r="C74" s="11">
        <v>58.235999999999997</v>
      </c>
      <c r="D74" s="12">
        <v>6.0499999999999998E-2</v>
      </c>
      <c r="E74" s="12">
        <v>4.1000000000000003E-3</v>
      </c>
      <c r="F74" s="12">
        <v>0.2016</v>
      </c>
      <c r="G74" s="12">
        <v>5.9799999999999999E-2</v>
      </c>
      <c r="H74" s="11">
        <v>9.0729000000000006</v>
      </c>
      <c r="I74" s="12">
        <v>8.7599999999999997E-2</v>
      </c>
      <c r="J74" s="11">
        <v>10.786300000000001</v>
      </c>
      <c r="K74" s="12">
        <v>2.3800000000000002E-2</v>
      </c>
      <c r="L74" s="12">
        <v>0.373</v>
      </c>
      <c r="M74" s="12">
        <v>7.0000000000000007E-2</v>
      </c>
      <c r="N74" s="12">
        <v>1.0500000000000001E-2</v>
      </c>
      <c r="O74" s="11">
        <f t="shared" si="1"/>
        <v>100.12269999999998</v>
      </c>
    </row>
    <row r="75" spans="1:16" x14ac:dyDescent="0.4">
      <c r="A75" s="2" t="s">
        <v>143</v>
      </c>
      <c r="B75" s="11">
        <v>21.390999999999998</v>
      </c>
      <c r="C75" s="11">
        <v>58.393700000000003</v>
      </c>
      <c r="D75" s="12">
        <v>8.4099999999999994E-2</v>
      </c>
      <c r="E75" s="12">
        <v>4.4999999999999997E-3</v>
      </c>
      <c r="F75" s="12">
        <v>0.19769999999999999</v>
      </c>
      <c r="G75" s="12">
        <v>6.0699999999999997E-2</v>
      </c>
      <c r="H75" s="11">
        <v>9.0708000000000002</v>
      </c>
      <c r="I75" s="12">
        <v>8.5400000000000004E-2</v>
      </c>
      <c r="J75" s="11">
        <v>10.9306</v>
      </c>
      <c r="K75" s="12">
        <v>2.4299999999999999E-2</v>
      </c>
      <c r="L75" s="12">
        <v>0.35970000000000002</v>
      </c>
      <c r="M75" s="12">
        <v>7.3800000000000004E-2</v>
      </c>
      <c r="N75" s="12">
        <v>8.0999999999999996E-3</v>
      </c>
      <c r="O75" s="11">
        <f t="shared" si="1"/>
        <v>100.68440000000001</v>
      </c>
    </row>
    <row r="76" spans="1:16" x14ac:dyDescent="0.4">
      <c r="A76" s="2" t="s">
        <v>144</v>
      </c>
      <c r="B76" s="11">
        <v>21.408899999999999</v>
      </c>
      <c r="C76" s="11">
        <v>58.443899999999999</v>
      </c>
      <c r="D76" s="12">
        <v>7.0599999999999996E-2</v>
      </c>
      <c r="E76" s="12">
        <v>4.4999999999999997E-3</v>
      </c>
      <c r="F76" s="12">
        <v>0.19400000000000001</v>
      </c>
      <c r="G76" s="12">
        <v>5.9799999999999999E-2</v>
      </c>
      <c r="H76" s="11">
        <v>9.1158999999999999</v>
      </c>
      <c r="I76" s="12">
        <v>8.4199999999999997E-2</v>
      </c>
      <c r="J76" s="11">
        <v>10.9071</v>
      </c>
      <c r="K76" s="12">
        <v>2.5000000000000001E-2</v>
      </c>
      <c r="L76" s="12">
        <v>0.3538</v>
      </c>
      <c r="M76" s="12">
        <v>7.6300000000000007E-2</v>
      </c>
      <c r="N76" s="12">
        <v>1.24E-2</v>
      </c>
      <c r="O76" s="11">
        <f t="shared" si="1"/>
        <v>100.7564</v>
      </c>
    </row>
    <row r="77" spans="1:16" x14ac:dyDescent="0.4">
      <c r="A77" s="2" t="s">
        <v>145</v>
      </c>
      <c r="B77" s="11">
        <v>20.900099999999998</v>
      </c>
      <c r="C77" s="11">
        <v>58.031199999999998</v>
      </c>
      <c r="D77" s="12">
        <v>8.0299999999999996E-2</v>
      </c>
      <c r="E77" s="12">
        <v>4.0000000000000001E-3</v>
      </c>
      <c r="F77" s="12">
        <v>0.19869999999999999</v>
      </c>
      <c r="G77" s="12">
        <v>5.8200000000000002E-2</v>
      </c>
      <c r="H77" s="11">
        <v>8.9954000000000001</v>
      </c>
      <c r="I77" s="12">
        <v>8.1500000000000003E-2</v>
      </c>
      <c r="J77" s="11">
        <v>10.614100000000001</v>
      </c>
      <c r="K77" s="12">
        <v>2.4400000000000002E-2</v>
      </c>
      <c r="L77" s="12">
        <v>0.36</v>
      </c>
      <c r="M77" s="12">
        <v>7.9100000000000004E-2</v>
      </c>
      <c r="N77" s="12">
        <v>1.26E-2</v>
      </c>
      <c r="O77" s="11">
        <f t="shared" si="1"/>
        <v>99.439600000000013</v>
      </c>
    </row>
    <row r="78" spans="1:16" x14ac:dyDescent="0.4">
      <c r="A78" s="2" t="s">
        <v>146</v>
      </c>
      <c r="B78" s="11">
        <v>21.1477</v>
      </c>
      <c r="C78" s="11">
        <v>58.309199999999997</v>
      </c>
      <c r="D78" s="12">
        <v>9.4E-2</v>
      </c>
      <c r="E78" s="12">
        <v>4.3E-3</v>
      </c>
      <c r="F78" s="12">
        <v>0.19239999999999999</v>
      </c>
      <c r="G78" s="12">
        <v>6.08E-2</v>
      </c>
      <c r="H78" s="11">
        <v>9.0737000000000005</v>
      </c>
      <c r="I78" s="12">
        <v>8.5400000000000004E-2</v>
      </c>
      <c r="J78" s="11">
        <v>10.7478</v>
      </c>
      <c r="K78" s="12">
        <v>2.4E-2</v>
      </c>
      <c r="L78" s="12">
        <v>0.36080000000000001</v>
      </c>
      <c r="M78" s="12">
        <v>7.0499999999999993E-2</v>
      </c>
      <c r="N78" s="12">
        <v>5.5999999999999999E-3</v>
      </c>
      <c r="O78" s="11">
        <f t="shared" si="1"/>
        <v>100.17619999999999</v>
      </c>
    </row>
    <row r="79" spans="1:16" x14ac:dyDescent="0.4">
      <c r="A79" s="2" t="s">
        <v>147</v>
      </c>
      <c r="B79" s="11">
        <v>21.037800000000001</v>
      </c>
      <c r="C79" s="11">
        <v>58.177399999999999</v>
      </c>
      <c r="D79" s="12">
        <v>8.0500000000000002E-2</v>
      </c>
      <c r="E79" s="12">
        <v>4.1000000000000003E-3</v>
      </c>
      <c r="F79" s="12">
        <v>0.1953</v>
      </c>
      <c r="G79" s="12">
        <v>5.8700000000000002E-2</v>
      </c>
      <c r="H79" s="11">
        <v>9.0686</v>
      </c>
      <c r="I79" s="12">
        <v>8.43E-2</v>
      </c>
      <c r="J79" s="11">
        <v>10.7829</v>
      </c>
      <c r="K79" s="12">
        <v>2.29E-2</v>
      </c>
      <c r="L79" s="12">
        <v>0.36940000000000001</v>
      </c>
      <c r="M79" s="12">
        <v>7.1199999999999999E-2</v>
      </c>
      <c r="N79" s="12">
        <v>1.29E-2</v>
      </c>
      <c r="O79" s="11">
        <f t="shared" si="1"/>
        <v>99.966000000000008</v>
      </c>
    </row>
    <row r="80" spans="1:16" x14ac:dyDescent="0.4">
      <c r="A80" s="2" t="s">
        <v>148</v>
      </c>
      <c r="B80" s="11">
        <v>21.142499999999998</v>
      </c>
      <c r="C80" s="11">
        <v>58.278700000000001</v>
      </c>
      <c r="D80" s="12">
        <v>7.1999999999999995E-2</v>
      </c>
      <c r="E80" s="12">
        <v>4.5999999999999999E-3</v>
      </c>
      <c r="F80" s="12">
        <v>0.20019999999999999</v>
      </c>
      <c r="G80" s="12">
        <v>5.74E-2</v>
      </c>
      <c r="H80" s="11">
        <v>9.1045999999999996</v>
      </c>
      <c r="I80" s="12">
        <v>8.2299999999999998E-2</v>
      </c>
      <c r="J80" s="11">
        <v>10.801</v>
      </c>
      <c r="K80" s="12">
        <v>2.46E-2</v>
      </c>
      <c r="L80" s="12">
        <v>0.36620000000000003</v>
      </c>
      <c r="M80" s="12">
        <v>7.2300000000000003E-2</v>
      </c>
      <c r="N80" s="12">
        <v>9.2999999999999992E-3</v>
      </c>
      <c r="O80" s="11">
        <f t="shared" si="1"/>
        <v>100.21570000000001</v>
      </c>
    </row>
    <row r="81" spans="1:16" x14ac:dyDescent="0.4">
      <c r="A81" s="2" t="s">
        <v>149</v>
      </c>
      <c r="B81" s="11">
        <v>20.951599999999999</v>
      </c>
      <c r="C81" s="11">
        <v>58.1736</v>
      </c>
      <c r="D81" s="12">
        <v>0.1069</v>
      </c>
      <c r="E81" s="12">
        <v>4.4000000000000003E-3</v>
      </c>
      <c r="F81" s="12">
        <v>0.19850000000000001</v>
      </c>
      <c r="G81" s="12">
        <v>5.8700000000000002E-2</v>
      </c>
      <c r="H81" s="11">
        <v>9.0594000000000001</v>
      </c>
      <c r="I81" s="12">
        <v>8.8200000000000001E-2</v>
      </c>
      <c r="J81" s="11">
        <v>10.691700000000001</v>
      </c>
      <c r="K81" s="12">
        <v>2.5899999999999999E-2</v>
      </c>
      <c r="L81" s="12">
        <v>0.36470000000000002</v>
      </c>
      <c r="M81" s="12">
        <v>6.7500000000000004E-2</v>
      </c>
      <c r="N81" s="12">
        <v>1.1299999999999999E-2</v>
      </c>
      <c r="O81" s="11">
        <f t="shared" si="1"/>
        <v>99.802399999999992</v>
      </c>
    </row>
    <row r="82" spans="1:16" x14ac:dyDescent="0.4">
      <c r="A82" s="2" t="s">
        <v>150</v>
      </c>
      <c r="B82" s="11">
        <v>20.6556</v>
      </c>
      <c r="C82" s="11">
        <v>57.994799999999998</v>
      </c>
      <c r="D82" s="12">
        <v>8.6900000000000005E-2</v>
      </c>
      <c r="E82" s="12">
        <v>4.7999999999999996E-3</v>
      </c>
      <c r="F82" s="12">
        <v>0.1978</v>
      </c>
      <c r="G82" s="12">
        <v>5.67E-2</v>
      </c>
      <c r="H82" s="11">
        <v>9.0061999999999998</v>
      </c>
      <c r="I82" s="12">
        <v>8.6599999999999996E-2</v>
      </c>
      <c r="J82" s="11">
        <v>10.428100000000001</v>
      </c>
      <c r="K82" s="12">
        <v>2.41E-2</v>
      </c>
      <c r="L82" s="12">
        <v>0.36780000000000002</v>
      </c>
      <c r="M82" s="12">
        <v>7.2400000000000006E-2</v>
      </c>
      <c r="N82" s="12">
        <v>1.15E-2</v>
      </c>
      <c r="O82" s="11">
        <f t="shared" si="1"/>
        <v>98.993300000000019</v>
      </c>
    </row>
    <row r="83" spans="1:16" x14ac:dyDescent="0.4">
      <c r="A83" s="2" t="s">
        <v>151</v>
      </c>
      <c r="B83" s="11">
        <v>21.248799999999999</v>
      </c>
      <c r="C83" s="11">
        <v>58.3598</v>
      </c>
      <c r="D83" s="12">
        <v>9.9599999999999994E-2</v>
      </c>
      <c r="E83" s="12">
        <v>4.4000000000000003E-3</v>
      </c>
      <c r="F83" s="12">
        <v>0.1956</v>
      </c>
      <c r="G83" s="12">
        <v>6.1199999999999997E-2</v>
      </c>
      <c r="H83" s="11">
        <v>9.0670000000000002</v>
      </c>
      <c r="I83" s="12">
        <v>8.4900000000000003E-2</v>
      </c>
      <c r="J83" s="11">
        <v>10.785500000000001</v>
      </c>
      <c r="K83" s="12">
        <v>2.5899999999999999E-2</v>
      </c>
      <c r="L83" s="12">
        <v>0.3599</v>
      </c>
      <c r="M83" s="12">
        <v>6.7100000000000007E-2</v>
      </c>
      <c r="N83" s="12">
        <v>8.8000000000000005E-3</v>
      </c>
      <c r="O83" s="11">
        <f t="shared" si="1"/>
        <v>100.36849999999997</v>
      </c>
    </row>
    <row r="84" spans="1:16" x14ac:dyDescent="0.4">
      <c r="A84" s="2" t="s">
        <v>152</v>
      </c>
      <c r="B84" s="11">
        <v>21.1233</v>
      </c>
      <c r="C84" s="11">
        <v>58.298400000000001</v>
      </c>
      <c r="D84" s="12">
        <v>7.0900000000000005E-2</v>
      </c>
      <c r="E84" s="12">
        <v>4.4999999999999997E-3</v>
      </c>
      <c r="F84" s="12">
        <v>0.20130000000000001</v>
      </c>
      <c r="G84" s="12">
        <v>6.0499999999999998E-2</v>
      </c>
      <c r="H84" s="11">
        <v>9.032</v>
      </c>
      <c r="I84" s="12">
        <v>8.6999999999999994E-2</v>
      </c>
      <c r="J84" s="11">
        <v>10.769500000000001</v>
      </c>
      <c r="K84" s="12">
        <v>2.4899999999999999E-2</v>
      </c>
      <c r="L84" s="12">
        <v>0.36959999999999998</v>
      </c>
      <c r="M84" s="12">
        <v>7.5700000000000003E-2</v>
      </c>
      <c r="N84" s="12">
        <v>1.2200000000000001E-2</v>
      </c>
      <c r="O84" s="11">
        <f t="shared" si="1"/>
        <v>100.12980000000002</v>
      </c>
      <c r="P84" s="68"/>
    </row>
    <row r="85" spans="1:16" x14ac:dyDescent="0.4">
      <c r="A85" s="2" t="s">
        <v>153</v>
      </c>
      <c r="B85" s="11">
        <v>21.148800000000001</v>
      </c>
      <c r="C85" s="11">
        <v>58.313499999999998</v>
      </c>
      <c r="D85" s="12">
        <v>6.5500000000000003E-2</v>
      </c>
      <c r="E85" s="12">
        <v>4.0000000000000001E-3</v>
      </c>
      <c r="F85" s="12">
        <v>0.19689999999999999</v>
      </c>
      <c r="G85" s="12">
        <v>5.9200000000000003E-2</v>
      </c>
      <c r="H85" s="11">
        <v>9.0610999999999997</v>
      </c>
      <c r="I85" s="12">
        <v>8.1500000000000003E-2</v>
      </c>
      <c r="J85" s="11">
        <v>10.731199999999999</v>
      </c>
      <c r="K85" s="12">
        <v>2.1700000000000001E-2</v>
      </c>
      <c r="L85" s="12">
        <v>0.35759999999999997</v>
      </c>
      <c r="M85" s="12">
        <v>6.9800000000000001E-2</v>
      </c>
      <c r="N85" s="12">
        <v>6.6E-3</v>
      </c>
      <c r="O85" s="11">
        <f t="shared" si="1"/>
        <v>100.11740000000002</v>
      </c>
      <c r="P85" s="68"/>
    </row>
    <row r="86" spans="1:16" x14ac:dyDescent="0.4">
      <c r="A86" s="2" t="s">
        <v>154</v>
      </c>
      <c r="B86" s="11">
        <v>21.260400000000001</v>
      </c>
      <c r="C86" s="11">
        <v>58.301900000000003</v>
      </c>
      <c r="D86" s="12">
        <v>6.8000000000000005E-2</v>
      </c>
      <c r="E86" s="12">
        <v>4.3E-3</v>
      </c>
      <c r="F86" s="12">
        <v>0.19370000000000001</v>
      </c>
      <c r="G86" s="12">
        <v>5.8700000000000002E-2</v>
      </c>
      <c r="H86" s="11">
        <v>9.0639000000000003</v>
      </c>
      <c r="I86" s="12">
        <v>8.3599999999999994E-2</v>
      </c>
      <c r="J86" s="11">
        <v>10.8766</v>
      </c>
      <c r="K86" s="12">
        <v>2.4E-2</v>
      </c>
      <c r="L86" s="12">
        <v>0.36859999999999998</v>
      </c>
      <c r="M86" s="12">
        <v>7.1300000000000002E-2</v>
      </c>
      <c r="N86" s="12">
        <v>1.3599999999999999E-2</v>
      </c>
      <c r="O86" s="11">
        <f t="shared" si="1"/>
        <v>100.38860000000001</v>
      </c>
    </row>
    <row r="87" spans="1:16" x14ac:dyDescent="0.4">
      <c r="A87" s="2" t="s">
        <v>155</v>
      </c>
      <c r="B87" s="11">
        <v>21.154199999999999</v>
      </c>
      <c r="C87" s="11">
        <v>58.308900000000001</v>
      </c>
      <c r="D87" s="12">
        <v>7.3999999999999996E-2</v>
      </c>
      <c r="E87" s="12">
        <v>4.3E-3</v>
      </c>
      <c r="F87" s="12">
        <v>0.1986</v>
      </c>
      <c r="G87" s="12">
        <v>6.1400000000000003E-2</v>
      </c>
      <c r="H87" s="11">
        <v>9.0622000000000007</v>
      </c>
      <c r="I87" s="12">
        <v>8.3299999999999999E-2</v>
      </c>
      <c r="J87" s="11">
        <v>10.655799999999999</v>
      </c>
      <c r="K87" s="12">
        <v>2.52E-2</v>
      </c>
      <c r="L87" s="12">
        <v>0.35830000000000001</v>
      </c>
      <c r="M87" s="12">
        <v>7.2099999999999997E-2</v>
      </c>
      <c r="N87" s="12">
        <v>1.0999999999999999E-2</v>
      </c>
      <c r="O87" s="11">
        <f t="shared" si="1"/>
        <v>100.0693</v>
      </c>
    </row>
    <row r="88" spans="1:16" x14ac:dyDescent="0.4">
      <c r="A88" s="2" t="s">
        <v>156</v>
      </c>
      <c r="B88" s="11">
        <v>21.460699999999999</v>
      </c>
      <c r="C88" s="11">
        <v>58.483499999999999</v>
      </c>
      <c r="D88" s="12">
        <v>8.1600000000000006E-2</v>
      </c>
      <c r="E88" s="12">
        <v>4.4000000000000003E-3</v>
      </c>
      <c r="F88" s="12">
        <v>0.191</v>
      </c>
      <c r="G88" s="12">
        <v>5.7700000000000001E-2</v>
      </c>
      <c r="H88" s="11">
        <v>9.0823</v>
      </c>
      <c r="I88" s="12">
        <v>8.7900000000000006E-2</v>
      </c>
      <c r="J88" s="11">
        <v>10.8048</v>
      </c>
      <c r="K88" s="12">
        <v>2.41E-2</v>
      </c>
      <c r="L88" s="12">
        <v>0.35959999999999998</v>
      </c>
      <c r="M88" s="12">
        <v>6.9000000000000006E-2</v>
      </c>
      <c r="N88" s="12">
        <v>1.2500000000000001E-2</v>
      </c>
      <c r="O88" s="11">
        <f t="shared" si="1"/>
        <v>100.71910000000001</v>
      </c>
    </row>
    <row r="89" spans="1:16" x14ac:dyDescent="0.4">
      <c r="A89" s="2" t="s">
        <v>157</v>
      </c>
      <c r="B89" s="11">
        <v>21.2179</v>
      </c>
      <c r="C89" s="11">
        <v>58.347700000000003</v>
      </c>
      <c r="D89" s="12">
        <v>7.6600000000000001E-2</v>
      </c>
      <c r="E89" s="12">
        <v>4.4999999999999997E-3</v>
      </c>
      <c r="F89" s="12">
        <v>0.1961</v>
      </c>
      <c r="G89" s="12">
        <v>6.0999999999999999E-2</v>
      </c>
      <c r="H89" s="11">
        <v>9.0767000000000007</v>
      </c>
      <c r="I89" s="12">
        <v>7.7799999999999994E-2</v>
      </c>
      <c r="J89" s="11">
        <v>10.7523</v>
      </c>
      <c r="K89" s="12">
        <v>2.52E-2</v>
      </c>
      <c r="L89" s="12">
        <v>0.35809999999999997</v>
      </c>
      <c r="M89" s="12">
        <v>7.1300000000000002E-2</v>
      </c>
      <c r="N89" s="12">
        <v>8.2000000000000007E-3</v>
      </c>
      <c r="O89" s="11">
        <f t="shared" si="1"/>
        <v>100.2734</v>
      </c>
    </row>
    <row r="90" spans="1:16" x14ac:dyDescent="0.4">
      <c r="A90" s="2" t="s">
        <v>158</v>
      </c>
      <c r="B90" s="11">
        <v>21.125599999999999</v>
      </c>
      <c r="C90" s="11">
        <v>58.315199999999997</v>
      </c>
      <c r="D90" s="12">
        <v>7.3800000000000004E-2</v>
      </c>
      <c r="E90" s="12">
        <v>4.1999999999999997E-3</v>
      </c>
      <c r="F90" s="12">
        <v>0.19520000000000001</v>
      </c>
      <c r="G90" s="12">
        <v>5.9200000000000003E-2</v>
      </c>
      <c r="H90" s="11">
        <v>9.0803999999999991</v>
      </c>
      <c r="I90" s="12">
        <v>7.7899999999999997E-2</v>
      </c>
      <c r="J90" s="11">
        <v>10.723000000000001</v>
      </c>
      <c r="K90" s="12">
        <v>2.7699999999999999E-2</v>
      </c>
      <c r="L90" s="12">
        <v>0.36070000000000002</v>
      </c>
      <c r="M90" s="12">
        <v>7.0999999999999994E-2</v>
      </c>
      <c r="N90" s="12">
        <v>9.4999999999999998E-3</v>
      </c>
      <c r="O90" s="11">
        <f t="shared" si="1"/>
        <v>100.12339999999999</v>
      </c>
    </row>
    <row r="91" spans="1:16" x14ac:dyDescent="0.4">
      <c r="A91" s="2" t="s">
        <v>159</v>
      </c>
      <c r="B91" s="11">
        <v>21.210799999999999</v>
      </c>
      <c r="C91" s="11">
        <v>58.378799999999998</v>
      </c>
      <c r="D91" s="12">
        <v>7.46E-2</v>
      </c>
      <c r="E91" s="12">
        <v>4.4000000000000003E-3</v>
      </c>
      <c r="F91" s="12">
        <v>0.19470000000000001</v>
      </c>
      <c r="G91" s="12">
        <v>5.74E-2</v>
      </c>
      <c r="H91" s="11">
        <v>9.0761000000000003</v>
      </c>
      <c r="I91" s="12">
        <v>8.1500000000000003E-2</v>
      </c>
      <c r="J91" s="11">
        <v>10.754099999999999</v>
      </c>
      <c r="K91" s="12">
        <v>2.6800000000000001E-2</v>
      </c>
      <c r="L91" s="12">
        <v>0.35420000000000001</v>
      </c>
      <c r="M91" s="12">
        <v>7.2999999999999995E-2</v>
      </c>
      <c r="N91" s="12">
        <v>1.3899999999999999E-2</v>
      </c>
      <c r="O91" s="11">
        <f t="shared" si="1"/>
        <v>100.30029999999999</v>
      </c>
    </row>
    <row r="92" spans="1:16" x14ac:dyDescent="0.4">
      <c r="A92" s="2" t="s">
        <v>160</v>
      </c>
      <c r="B92" s="11">
        <v>21.141400000000001</v>
      </c>
      <c r="C92" s="11">
        <v>58.375999999999998</v>
      </c>
      <c r="D92" s="12">
        <v>8.3000000000000004E-2</v>
      </c>
      <c r="E92" s="12">
        <v>4.1999999999999997E-3</v>
      </c>
      <c r="F92" s="12">
        <v>0.1968</v>
      </c>
      <c r="G92" s="12">
        <v>6.4600000000000005E-2</v>
      </c>
      <c r="H92" s="11">
        <v>9.0390999999999995</v>
      </c>
      <c r="I92" s="12">
        <v>7.1499999999999994E-2</v>
      </c>
      <c r="J92" s="11">
        <v>10.629300000000001</v>
      </c>
      <c r="K92" s="12">
        <v>2.7199999999999998E-2</v>
      </c>
      <c r="L92" s="12">
        <v>0.36249999999999999</v>
      </c>
      <c r="M92" s="12">
        <v>7.0900000000000005E-2</v>
      </c>
      <c r="N92" s="12">
        <v>1.1299999999999999E-2</v>
      </c>
      <c r="O92" s="11">
        <f t="shared" si="1"/>
        <v>100.07779999999998</v>
      </c>
    </row>
    <row r="93" spans="1:16" x14ac:dyDescent="0.4">
      <c r="A93" s="2" t="s">
        <v>161</v>
      </c>
      <c r="B93" s="11">
        <v>21.100300000000001</v>
      </c>
      <c r="C93" s="11">
        <v>58.358800000000002</v>
      </c>
      <c r="D93" s="12">
        <v>0.17510000000000001</v>
      </c>
      <c r="E93" s="12">
        <v>4.1000000000000003E-3</v>
      </c>
      <c r="F93" s="12">
        <v>0.1981</v>
      </c>
      <c r="G93" s="12">
        <v>6.4399999999999999E-2</v>
      </c>
      <c r="H93" s="11">
        <v>9.0448000000000004</v>
      </c>
      <c r="I93" s="12">
        <v>8.6499999999999994E-2</v>
      </c>
      <c r="J93" s="11">
        <v>10.7006</v>
      </c>
      <c r="K93" s="12">
        <v>2.1399999999999999E-2</v>
      </c>
      <c r="L93" s="12">
        <v>0.35620000000000002</v>
      </c>
      <c r="M93" s="12">
        <v>7.7899999999999997E-2</v>
      </c>
      <c r="N93" s="12">
        <v>8.8999999999999999E-3</v>
      </c>
      <c r="O93" s="11">
        <f t="shared" si="1"/>
        <v>100.19709999999999</v>
      </c>
    </row>
    <row r="94" spans="1:16" x14ac:dyDescent="0.4">
      <c r="A94" s="2" t="s">
        <v>162</v>
      </c>
      <c r="B94" s="11">
        <v>21.130400000000002</v>
      </c>
      <c r="C94" s="11">
        <v>58.267800000000001</v>
      </c>
      <c r="D94" s="12">
        <v>5.9299999999999999E-2</v>
      </c>
      <c r="E94" s="12">
        <v>4.7999999999999996E-3</v>
      </c>
      <c r="F94" s="12">
        <v>0.17899999999999999</v>
      </c>
      <c r="G94" s="12">
        <v>4.7500000000000001E-2</v>
      </c>
      <c r="H94" s="11">
        <v>9.0521999999999991</v>
      </c>
      <c r="I94" s="12">
        <v>8.6699999999999999E-2</v>
      </c>
      <c r="J94" s="11">
        <v>10.7645</v>
      </c>
      <c r="K94" s="12">
        <v>1.84E-2</v>
      </c>
      <c r="L94" s="12">
        <v>0.32979999999999998</v>
      </c>
      <c r="M94" s="12">
        <v>7.2300000000000003E-2</v>
      </c>
      <c r="N94" s="12">
        <v>1.09E-2</v>
      </c>
      <c r="O94" s="11">
        <f t="shared" si="1"/>
        <v>100.0236</v>
      </c>
    </row>
    <row r="95" spans="1:16" x14ac:dyDescent="0.4">
      <c r="A95" s="2" t="s">
        <v>163</v>
      </c>
      <c r="B95" s="11">
        <v>21.262799999999999</v>
      </c>
      <c r="C95" s="11">
        <v>58.302100000000003</v>
      </c>
      <c r="D95" s="12">
        <v>9.5799999999999996E-2</v>
      </c>
      <c r="E95" s="12">
        <v>4.4999999999999997E-3</v>
      </c>
      <c r="F95" s="12">
        <v>0.19470000000000001</v>
      </c>
      <c r="G95" s="12">
        <v>5.11E-2</v>
      </c>
      <c r="H95" s="11">
        <v>9.0747</v>
      </c>
      <c r="I95" s="12">
        <v>8.6400000000000005E-2</v>
      </c>
      <c r="J95" s="11">
        <v>10.858599999999999</v>
      </c>
      <c r="K95" s="12">
        <v>2.06E-2</v>
      </c>
      <c r="L95" s="12">
        <v>0.37140000000000001</v>
      </c>
      <c r="M95" s="12">
        <v>7.2700000000000001E-2</v>
      </c>
      <c r="N95" s="12">
        <v>1.23E-2</v>
      </c>
      <c r="O95" s="11">
        <f t="shared" si="1"/>
        <v>100.40769999999996</v>
      </c>
    </row>
    <row r="96" spans="1:16" x14ac:dyDescent="0.4">
      <c r="A96" s="2" t="s">
        <v>164</v>
      </c>
      <c r="B96" s="11">
        <v>21.065200000000001</v>
      </c>
      <c r="C96" s="11">
        <v>58.344900000000003</v>
      </c>
      <c r="D96" s="12">
        <v>5.5800000000000002E-2</v>
      </c>
      <c r="E96" s="12">
        <v>3.5000000000000001E-3</v>
      </c>
      <c r="F96" s="12">
        <v>0.19450000000000001</v>
      </c>
      <c r="G96" s="12">
        <v>5.1900000000000002E-2</v>
      </c>
      <c r="H96" s="11">
        <v>9.0015999999999998</v>
      </c>
      <c r="I96" s="12">
        <v>8.48E-2</v>
      </c>
      <c r="J96" s="11">
        <v>10.7606</v>
      </c>
      <c r="K96" s="12">
        <v>2.06E-2</v>
      </c>
      <c r="L96" s="12">
        <v>0.34429999999999999</v>
      </c>
      <c r="M96" s="12">
        <v>7.51E-2</v>
      </c>
      <c r="N96" s="12">
        <v>1.04E-2</v>
      </c>
      <c r="O96" s="11">
        <f t="shared" si="1"/>
        <v>100.01320000000003</v>
      </c>
    </row>
    <row r="97" spans="1:16" x14ac:dyDescent="0.4">
      <c r="A97" s="2" t="s">
        <v>165</v>
      </c>
      <c r="B97" s="11">
        <v>21.256599999999999</v>
      </c>
      <c r="C97" s="11">
        <v>58.3202</v>
      </c>
      <c r="D97" s="12">
        <v>7.1599999999999997E-2</v>
      </c>
      <c r="E97" s="12">
        <v>4.3E-3</v>
      </c>
      <c r="F97" s="12">
        <v>0.1993</v>
      </c>
      <c r="G97" s="12">
        <v>5.6099999999999997E-2</v>
      </c>
      <c r="H97" s="11">
        <v>9.0558999999999994</v>
      </c>
      <c r="I97" s="12">
        <v>8.4000000000000005E-2</v>
      </c>
      <c r="J97" s="11">
        <v>11.007</v>
      </c>
      <c r="K97" s="12">
        <v>2.1600000000000001E-2</v>
      </c>
      <c r="L97" s="12">
        <v>0.34460000000000002</v>
      </c>
      <c r="M97" s="12">
        <v>7.1300000000000002E-2</v>
      </c>
      <c r="N97" s="12">
        <v>7.4999999999999997E-3</v>
      </c>
      <c r="O97" s="11">
        <f t="shared" si="1"/>
        <v>100.49999999999999</v>
      </c>
    </row>
    <row r="98" spans="1:16" x14ac:dyDescent="0.4">
      <c r="A98" s="2" t="s">
        <v>166</v>
      </c>
      <c r="B98" s="11">
        <v>21.181999999999999</v>
      </c>
      <c r="C98" s="11">
        <v>58.404499999999999</v>
      </c>
      <c r="D98" s="12">
        <v>6.54E-2</v>
      </c>
      <c r="E98" s="12">
        <v>3.8999999999999998E-3</v>
      </c>
      <c r="F98" s="12">
        <v>0.1933</v>
      </c>
      <c r="G98" s="12">
        <v>5.8200000000000002E-2</v>
      </c>
      <c r="H98" s="11">
        <v>9.0434999999999999</v>
      </c>
      <c r="I98" s="12">
        <v>8.2699999999999996E-2</v>
      </c>
      <c r="J98" s="11">
        <v>11.0398</v>
      </c>
      <c r="K98" s="12">
        <v>2.3800000000000002E-2</v>
      </c>
      <c r="L98" s="12">
        <v>0.35499999999999998</v>
      </c>
      <c r="M98" s="12">
        <v>7.8600000000000003E-2</v>
      </c>
      <c r="N98" s="12">
        <v>1.17E-2</v>
      </c>
      <c r="O98" s="11">
        <f t="shared" si="1"/>
        <v>100.54239999999999</v>
      </c>
    </row>
    <row r="99" spans="1:16" x14ac:dyDescent="0.4">
      <c r="A99" s="2" t="s">
        <v>167</v>
      </c>
      <c r="B99" s="11">
        <v>21.111000000000001</v>
      </c>
      <c r="C99" s="11">
        <v>58.3476</v>
      </c>
      <c r="D99" s="12">
        <v>6.7000000000000004E-2</v>
      </c>
      <c r="E99" s="12">
        <v>3.8999999999999998E-3</v>
      </c>
      <c r="F99" s="12">
        <v>0.1996</v>
      </c>
      <c r="G99" s="12">
        <v>5.9900000000000002E-2</v>
      </c>
      <c r="H99" s="11">
        <v>9.0963999999999992</v>
      </c>
      <c r="I99" s="12">
        <v>8.8099999999999998E-2</v>
      </c>
      <c r="J99" s="11">
        <v>10.6686</v>
      </c>
      <c r="K99" s="12">
        <v>2.2499999999999999E-2</v>
      </c>
      <c r="L99" s="12">
        <v>0.35670000000000002</v>
      </c>
      <c r="M99" s="12">
        <v>6.7699999999999996E-2</v>
      </c>
      <c r="N99" s="12">
        <v>9.1999999999999998E-3</v>
      </c>
      <c r="O99" s="11">
        <f t="shared" si="1"/>
        <v>100.09820000000001</v>
      </c>
    </row>
    <row r="100" spans="1:16" x14ac:dyDescent="0.4">
      <c r="A100" s="2" t="s">
        <v>168</v>
      </c>
      <c r="B100" s="11">
        <v>21.033999999999999</v>
      </c>
      <c r="C100" s="11">
        <v>58.2896</v>
      </c>
      <c r="D100" s="12">
        <v>6.8900000000000003E-2</v>
      </c>
      <c r="E100" s="12">
        <v>3.8999999999999998E-3</v>
      </c>
      <c r="F100" s="12">
        <v>0.1968</v>
      </c>
      <c r="G100" s="12">
        <v>6.25E-2</v>
      </c>
      <c r="H100" s="11">
        <v>9.0925999999999991</v>
      </c>
      <c r="I100" s="12">
        <v>8.5999999999999993E-2</v>
      </c>
      <c r="J100" s="11">
        <v>11.1152</v>
      </c>
      <c r="K100" s="12">
        <v>2.29E-2</v>
      </c>
      <c r="L100" s="12">
        <v>0.36649999999999999</v>
      </c>
      <c r="M100" s="12">
        <v>7.6200000000000004E-2</v>
      </c>
      <c r="N100" s="12">
        <v>1.3299999999999999E-2</v>
      </c>
      <c r="O100" s="11">
        <f t="shared" si="1"/>
        <v>100.42840000000001</v>
      </c>
    </row>
    <row r="101" spans="1:16" x14ac:dyDescent="0.4">
      <c r="A101" s="2" t="s">
        <v>169</v>
      </c>
      <c r="B101" s="11">
        <v>21.016999999999999</v>
      </c>
      <c r="C101" s="11">
        <v>58.330399999999997</v>
      </c>
      <c r="D101" s="12">
        <v>7.0099999999999996E-2</v>
      </c>
      <c r="E101" s="12">
        <v>4.3E-3</v>
      </c>
      <c r="F101" s="12">
        <v>0.19819999999999999</v>
      </c>
      <c r="G101" s="12">
        <v>6.08E-2</v>
      </c>
      <c r="H101" s="11">
        <v>9.0680999999999994</v>
      </c>
      <c r="I101" s="12">
        <v>8.2799999999999999E-2</v>
      </c>
      <c r="J101" s="11">
        <v>10.849399999999999</v>
      </c>
      <c r="K101" s="12">
        <v>2.18E-2</v>
      </c>
      <c r="L101" s="12">
        <v>0.3599</v>
      </c>
      <c r="M101" s="12">
        <v>7.8399999999999997E-2</v>
      </c>
      <c r="N101" s="12">
        <v>9.4999999999999998E-3</v>
      </c>
      <c r="O101" s="11">
        <f t="shared" si="1"/>
        <v>100.1507</v>
      </c>
    </row>
    <row r="102" spans="1:16" x14ac:dyDescent="0.4">
      <c r="A102" s="2" t="s">
        <v>170</v>
      </c>
      <c r="B102" s="11">
        <v>21.095099999999999</v>
      </c>
      <c r="C102" s="11">
        <v>58.319499999999998</v>
      </c>
      <c r="D102" s="12">
        <v>6.8500000000000005E-2</v>
      </c>
      <c r="E102" s="12">
        <v>4.1000000000000003E-3</v>
      </c>
      <c r="F102" s="12">
        <v>0.1961</v>
      </c>
      <c r="G102" s="12">
        <v>5.8999999999999997E-2</v>
      </c>
      <c r="H102" s="11">
        <v>9.077</v>
      </c>
      <c r="I102" s="12">
        <v>8.2400000000000001E-2</v>
      </c>
      <c r="J102" s="11">
        <v>10.891</v>
      </c>
      <c r="K102" s="12">
        <v>2.3E-2</v>
      </c>
      <c r="L102" s="12">
        <v>0.36080000000000001</v>
      </c>
      <c r="M102" s="12">
        <v>7.5200000000000003E-2</v>
      </c>
      <c r="N102" s="12">
        <v>1.17E-2</v>
      </c>
      <c r="O102" s="11">
        <f t="shared" si="1"/>
        <v>100.26339999999999</v>
      </c>
    </row>
    <row r="103" spans="1:16" x14ac:dyDescent="0.4">
      <c r="A103" s="2" t="s">
        <v>171</v>
      </c>
      <c r="B103" s="11">
        <v>21.0289</v>
      </c>
      <c r="C103" s="11">
        <v>58.305999999999997</v>
      </c>
      <c r="D103" s="12">
        <v>0.1454</v>
      </c>
      <c r="E103" s="12">
        <v>4.4999999999999997E-3</v>
      </c>
      <c r="F103" s="12">
        <v>0.20050000000000001</v>
      </c>
      <c r="G103" s="12">
        <v>5.7599999999999998E-2</v>
      </c>
      <c r="H103" s="11">
        <v>9.0676000000000005</v>
      </c>
      <c r="I103" s="12">
        <v>8.5400000000000004E-2</v>
      </c>
      <c r="J103" s="11">
        <v>10.7477</v>
      </c>
      <c r="K103" s="12">
        <v>2.35E-2</v>
      </c>
      <c r="L103" s="12">
        <v>0.36030000000000001</v>
      </c>
      <c r="M103" s="12">
        <v>7.6999999999999999E-2</v>
      </c>
      <c r="N103" s="12">
        <v>7.4000000000000003E-3</v>
      </c>
      <c r="O103" s="11">
        <f t="shared" si="1"/>
        <v>100.11179999999999</v>
      </c>
    </row>
    <row r="104" spans="1:16" x14ac:dyDescent="0.4">
      <c r="A104" s="2" t="s">
        <v>172</v>
      </c>
      <c r="B104" s="11">
        <v>21.030899999999999</v>
      </c>
      <c r="C104" s="11">
        <v>58.275700000000001</v>
      </c>
      <c r="D104" s="12">
        <v>7.8600000000000003E-2</v>
      </c>
      <c r="E104" s="12">
        <v>4.3E-3</v>
      </c>
      <c r="F104" s="12">
        <v>0.19950000000000001</v>
      </c>
      <c r="G104" s="12">
        <v>5.8400000000000001E-2</v>
      </c>
      <c r="H104" s="11">
        <v>9.0614000000000008</v>
      </c>
      <c r="I104" s="12">
        <v>8.6599999999999996E-2</v>
      </c>
      <c r="J104" s="11">
        <v>10.7371</v>
      </c>
      <c r="K104" s="12">
        <v>2.4799999999999999E-2</v>
      </c>
      <c r="L104" s="12">
        <v>0.36880000000000002</v>
      </c>
      <c r="M104" s="12">
        <v>7.1599999999999997E-2</v>
      </c>
      <c r="N104" s="12">
        <v>1.12E-2</v>
      </c>
      <c r="O104" s="11">
        <f t="shared" si="1"/>
        <v>100.00890000000001</v>
      </c>
      <c r="P104" s="68"/>
    </row>
    <row r="105" spans="1:16" x14ac:dyDescent="0.4">
      <c r="A105" s="2" t="s">
        <v>173</v>
      </c>
      <c r="B105" s="11">
        <v>20.941600000000001</v>
      </c>
      <c r="C105" s="11">
        <v>58.232300000000002</v>
      </c>
      <c r="D105" s="12">
        <v>7.9000000000000001E-2</v>
      </c>
      <c r="E105" s="12">
        <v>4.1000000000000003E-3</v>
      </c>
      <c r="F105" s="12">
        <v>0.19950000000000001</v>
      </c>
      <c r="G105" s="12">
        <v>5.57E-2</v>
      </c>
      <c r="H105" s="11">
        <v>9.0556999999999999</v>
      </c>
      <c r="I105" s="12">
        <v>8.6300000000000002E-2</v>
      </c>
      <c r="J105" s="11">
        <v>10.8904</v>
      </c>
      <c r="K105" s="12">
        <v>2.24E-2</v>
      </c>
      <c r="L105" s="12">
        <v>0.36799999999999999</v>
      </c>
      <c r="M105" s="12">
        <v>7.8E-2</v>
      </c>
      <c r="N105" s="12">
        <v>8.6999999999999994E-3</v>
      </c>
      <c r="O105" s="11">
        <f t="shared" si="1"/>
        <v>100.0217</v>
      </c>
      <c r="P105" s="68"/>
    </row>
    <row r="106" spans="1:16" x14ac:dyDescent="0.4">
      <c r="A106" s="2" t="s">
        <v>174</v>
      </c>
      <c r="B106" s="11">
        <v>21.046299999999999</v>
      </c>
      <c r="C106" s="11">
        <v>58.363100000000003</v>
      </c>
      <c r="D106" s="12">
        <v>7.9899999999999999E-2</v>
      </c>
      <c r="E106" s="12">
        <v>4.1999999999999997E-3</v>
      </c>
      <c r="F106" s="12">
        <v>0.19470000000000001</v>
      </c>
      <c r="G106" s="12">
        <v>5.9499999999999997E-2</v>
      </c>
      <c r="H106" s="11">
        <v>9.0757999999999992</v>
      </c>
      <c r="I106" s="12">
        <v>8.2100000000000006E-2</v>
      </c>
      <c r="J106" s="11">
        <v>10.8512</v>
      </c>
      <c r="K106" s="12">
        <v>2.3599999999999999E-2</v>
      </c>
      <c r="L106" s="12">
        <v>0.36220000000000002</v>
      </c>
      <c r="M106" s="12">
        <v>7.2499999999999995E-2</v>
      </c>
      <c r="N106" s="12">
        <v>6.8999999999999999E-3</v>
      </c>
      <c r="O106" s="11">
        <f t="shared" si="1"/>
        <v>100.22200000000001</v>
      </c>
    </row>
    <row r="107" spans="1:16" x14ac:dyDescent="0.4">
      <c r="A107" s="2" t="s">
        <v>175</v>
      </c>
      <c r="B107" s="11">
        <v>21.094100000000001</v>
      </c>
      <c r="C107" s="11">
        <v>58.370600000000003</v>
      </c>
      <c r="D107" s="12">
        <v>7.9100000000000004E-2</v>
      </c>
      <c r="E107" s="12">
        <v>4.1999999999999997E-3</v>
      </c>
      <c r="F107" s="12">
        <v>0.19439999999999999</v>
      </c>
      <c r="G107" s="12">
        <v>5.9900000000000002E-2</v>
      </c>
      <c r="H107" s="11">
        <v>9.0890000000000004</v>
      </c>
      <c r="I107" s="12">
        <v>8.0500000000000002E-2</v>
      </c>
      <c r="J107" s="11">
        <v>10.955399999999999</v>
      </c>
      <c r="K107" s="12">
        <v>2.4400000000000002E-2</v>
      </c>
      <c r="L107" s="12">
        <v>0.35959999999999998</v>
      </c>
      <c r="M107" s="12">
        <v>7.2400000000000006E-2</v>
      </c>
      <c r="N107" s="12">
        <v>6.7999999999999996E-3</v>
      </c>
      <c r="O107" s="11">
        <f t="shared" si="1"/>
        <v>100.3904</v>
      </c>
    </row>
    <row r="108" spans="1:16" x14ac:dyDescent="0.4">
      <c r="A108" s="2" t="s">
        <v>176</v>
      </c>
      <c r="B108" s="11">
        <v>21.164200000000001</v>
      </c>
      <c r="C108" s="11">
        <v>58.428600000000003</v>
      </c>
      <c r="D108" s="12">
        <v>7.7499999999999999E-2</v>
      </c>
      <c r="E108" s="12">
        <v>4.0000000000000001E-3</v>
      </c>
      <c r="F108" s="12">
        <v>0.19450000000000001</v>
      </c>
      <c r="G108" s="12">
        <v>5.9299999999999999E-2</v>
      </c>
      <c r="H108" s="11">
        <v>9.0925999999999991</v>
      </c>
      <c r="I108" s="12">
        <v>8.2299999999999998E-2</v>
      </c>
      <c r="J108" s="11">
        <v>10.7704</v>
      </c>
      <c r="K108" s="12">
        <v>2.1899999999999999E-2</v>
      </c>
      <c r="L108" s="12">
        <v>0.36940000000000001</v>
      </c>
      <c r="M108" s="12">
        <v>7.2999999999999995E-2</v>
      </c>
      <c r="N108" s="12">
        <v>9.1999999999999998E-3</v>
      </c>
      <c r="O108" s="11">
        <f t="shared" si="1"/>
        <v>100.34690000000002</v>
      </c>
    </row>
    <row r="109" spans="1:16" x14ac:dyDescent="0.4">
      <c r="A109" s="2" t="s">
        <v>177</v>
      </c>
      <c r="B109" s="11">
        <v>21.061900000000001</v>
      </c>
      <c r="C109" s="11">
        <v>58.408200000000001</v>
      </c>
      <c r="D109" s="12">
        <v>7.85E-2</v>
      </c>
      <c r="E109" s="12">
        <v>3.8999999999999998E-3</v>
      </c>
      <c r="F109" s="12">
        <v>0.19639999999999999</v>
      </c>
      <c r="G109" s="12">
        <v>6.0299999999999999E-2</v>
      </c>
      <c r="H109" s="11">
        <v>9.0760000000000005</v>
      </c>
      <c r="I109" s="12">
        <v>8.3000000000000004E-2</v>
      </c>
      <c r="J109" s="11">
        <v>10.686500000000001</v>
      </c>
      <c r="K109" s="12">
        <v>2.47E-2</v>
      </c>
      <c r="L109" s="12">
        <v>0.36609999999999998</v>
      </c>
      <c r="M109" s="12">
        <v>7.2800000000000004E-2</v>
      </c>
      <c r="N109" s="12">
        <v>1.2E-2</v>
      </c>
      <c r="O109" s="11">
        <f t="shared" si="1"/>
        <v>100.13029999999999</v>
      </c>
    </row>
    <row r="110" spans="1:16" x14ac:dyDescent="0.4">
      <c r="A110" s="2" t="s">
        <v>178</v>
      </c>
      <c r="B110" s="11">
        <v>20.874099999999999</v>
      </c>
      <c r="C110" s="11">
        <v>58.238700000000001</v>
      </c>
      <c r="D110" s="12">
        <v>7.9299999999999995E-2</v>
      </c>
      <c r="E110" s="12">
        <v>4.1000000000000003E-3</v>
      </c>
      <c r="F110" s="12">
        <v>0.19470000000000001</v>
      </c>
      <c r="G110" s="12">
        <v>5.91E-2</v>
      </c>
      <c r="H110" s="11">
        <v>9.0730000000000004</v>
      </c>
      <c r="I110" s="12">
        <v>8.1600000000000006E-2</v>
      </c>
      <c r="J110" s="11">
        <v>10.7148</v>
      </c>
      <c r="K110" s="12">
        <v>2.35E-2</v>
      </c>
      <c r="L110" s="12">
        <v>0.36409999999999998</v>
      </c>
      <c r="M110" s="12">
        <v>7.5899999999999995E-2</v>
      </c>
      <c r="N110" s="12">
        <v>1.2200000000000001E-2</v>
      </c>
      <c r="O110" s="11">
        <f t="shared" si="1"/>
        <v>99.795099999999991</v>
      </c>
    </row>
    <row r="111" spans="1:16" x14ac:dyDescent="0.4">
      <c r="A111" s="2" t="s">
        <v>179</v>
      </c>
      <c r="B111" s="11">
        <v>21.0884</v>
      </c>
      <c r="C111" s="11">
        <v>58.330100000000002</v>
      </c>
      <c r="D111" s="12">
        <v>8.2900000000000001E-2</v>
      </c>
      <c r="E111" s="12">
        <v>4.4999999999999997E-3</v>
      </c>
      <c r="F111" s="12">
        <v>0.1918</v>
      </c>
      <c r="G111" s="12">
        <v>5.9299999999999999E-2</v>
      </c>
      <c r="H111" s="11">
        <v>9.0861000000000001</v>
      </c>
      <c r="I111" s="12">
        <v>8.5199999999999998E-2</v>
      </c>
      <c r="J111" s="11">
        <v>10.9758</v>
      </c>
      <c r="K111" s="12">
        <v>2.3599999999999999E-2</v>
      </c>
      <c r="L111" s="12">
        <v>0.36849999999999999</v>
      </c>
      <c r="M111" s="12">
        <v>7.6600000000000001E-2</v>
      </c>
      <c r="N111" s="12">
        <v>9.1999999999999998E-3</v>
      </c>
      <c r="O111" s="11">
        <f t="shared" si="1"/>
        <v>100.38199999999998</v>
      </c>
    </row>
    <row r="112" spans="1:16" x14ac:dyDescent="0.4">
      <c r="A112" s="2" t="s">
        <v>180</v>
      </c>
      <c r="B112" s="11">
        <v>21.133700000000001</v>
      </c>
      <c r="C112" s="11">
        <v>58.3078</v>
      </c>
      <c r="D112" s="12">
        <v>8.1100000000000005E-2</v>
      </c>
      <c r="E112" s="12">
        <v>4.4999999999999997E-3</v>
      </c>
      <c r="F112" s="12">
        <v>0.1976</v>
      </c>
      <c r="G112" s="12">
        <v>5.8900000000000001E-2</v>
      </c>
      <c r="H112" s="11">
        <v>9.0785</v>
      </c>
      <c r="I112" s="12">
        <v>8.8999999999999996E-2</v>
      </c>
      <c r="J112" s="11">
        <v>10.6966</v>
      </c>
      <c r="K112" s="12">
        <v>2.63E-2</v>
      </c>
      <c r="L112" s="12">
        <v>0.37109999999999999</v>
      </c>
      <c r="M112" s="12">
        <v>7.6600000000000001E-2</v>
      </c>
      <c r="N112" s="12">
        <v>1.0999999999999999E-2</v>
      </c>
      <c r="O112" s="11">
        <f t="shared" si="1"/>
        <v>100.1327</v>
      </c>
    </row>
    <row r="113" spans="1:16" x14ac:dyDescent="0.4">
      <c r="A113" s="2" t="s">
        <v>181</v>
      </c>
      <c r="B113" s="11">
        <v>20.907900000000001</v>
      </c>
      <c r="C113" s="11">
        <v>58.218600000000002</v>
      </c>
      <c r="D113" s="12">
        <v>7.46E-2</v>
      </c>
      <c r="E113" s="12">
        <v>4.3E-3</v>
      </c>
      <c r="F113" s="12">
        <v>0.1963</v>
      </c>
      <c r="G113" s="12">
        <v>6.0100000000000001E-2</v>
      </c>
      <c r="H113" s="11">
        <v>9.0655000000000001</v>
      </c>
      <c r="I113" s="12">
        <v>8.3400000000000002E-2</v>
      </c>
      <c r="J113" s="11">
        <v>10.5678</v>
      </c>
      <c r="K113" s="12">
        <v>2.47E-2</v>
      </c>
      <c r="L113" s="12">
        <v>0.36120000000000002</v>
      </c>
      <c r="M113" s="12">
        <v>7.0300000000000001E-2</v>
      </c>
      <c r="N113" s="12">
        <v>1.09E-2</v>
      </c>
      <c r="O113" s="11">
        <f t="shared" si="1"/>
        <v>99.645600000000016</v>
      </c>
    </row>
    <row r="114" spans="1:16" x14ac:dyDescent="0.4">
      <c r="A114" s="2" t="s">
        <v>182</v>
      </c>
      <c r="B114" s="11">
        <v>21.219100000000001</v>
      </c>
      <c r="C114" s="11">
        <v>58.403500000000001</v>
      </c>
      <c r="D114" s="12">
        <v>7.1499999999999994E-2</v>
      </c>
      <c r="E114" s="12">
        <v>4.1999999999999997E-3</v>
      </c>
      <c r="F114" s="12">
        <v>0.1938</v>
      </c>
      <c r="G114" s="12">
        <v>6.08E-2</v>
      </c>
      <c r="H114" s="11">
        <v>9.0884</v>
      </c>
      <c r="I114" s="12">
        <v>8.5099999999999995E-2</v>
      </c>
      <c r="J114" s="11">
        <v>10.758800000000001</v>
      </c>
      <c r="K114" s="12">
        <v>2.4899999999999999E-2</v>
      </c>
      <c r="L114" s="12">
        <v>0.36149999999999999</v>
      </c>
      <c r="M114" s="12">
        <v>7.4700000000000003E-2</v>
      </c>
      <c r="N114" s="12">
        <v>5.1000000000000004E-3</v>
      </c>
      <c r="O114" s="11">
        <f t="shared" si="1"/>
        <v>100.35140000000001</v>
      </c>
    </row>
    <row r="115" spans="1:16" x14ac:dyDescent="0.4">
      <c r="A115" s="2" t="s">
        <v>183</v>
      </c>
      <c r="B115" s="11">
        <v>21.055499999999999</v>
      </c>
      <c r="C115" s="11">
        <v>58.3232</v>
      </c>
      <c r="D115" s="12">
        <v>0.15190000000000001</v>
      </c>
      <c r="E115" s="12">
        <v>4.5999999999999999E-3</v>
      </c>
      <c r="F115" s="12">
        <v>0.19850000000000001</v>
      </c>
      <c r="G115" s="12">
        <v>5.8799999999999998E-2</v>
      </c>
      <c r="H115" s="11">
        <v>9.0952000000000002</v>
      </c>
      <c r="I115" s="12">
        <v>8.3400000000000002E-2</v>
      </c>
      <c r="J115" s="11">
        <v>10.7562</v>
      </c>
      <c r="K115" s="12">
        <v>2.5000000000000001E-2</v>
      </c>
      <c r="L115" s="12">
        <v>0.36320000000000002</v>
      </c>
      <c r="M115" s="12">
        <v>7.3300000000000004E-2</v>
      </c>
      <c r="N115" s="12">
        <v>1.0999999999999999E-2</v>
      </c>
      <c r="O115" s="11">
        <f t="shared" si="1"/>
        <v>100.1998</v>
      </c>
    </row>
    <row r="116" spans="1:16" x14ac:dyDescent="0.4">
      <c r="A116" s="2" t="s">
        <v>184</v>
      </c>
      <c r="B116" s="11">
        <v>21.133099999999999</v>
      </c>
      <c r="C116" s="11">
        <v>58.326300000000003</v>
      </c>
      <c r="D116" s="12">
        <v>7.9200000000000007E-2</v>
      </c>
      <c r="E116" s="12">
        <v>4.0000000000000001E-3</v>
      </c>
      <c r="F116" s="12">
        <v>0.19589999999999999</v>
      </c>
      <c r="G116" s="12">
        <v>5.7799999999999997E-2</v>
      </c>
      <c r="H116" s="11">
        <v>9.1026000000000007</v>
      </c>
      <c r="I116" s="12">
        <v>8.1600000000000006E-2</v>
      </c>
      <c r="J116" s="11">
        <v>10.8362</v>
      </c>
      <c r="K116" s="12">
        <v>2.4799999999999999E-2</v>
      </c>
      <c r="L116" s="12">
        <v>0.36630000000000001</v>
      </c>
      <c r="M116" s="12">
        <v>7.51E-2</v>
      </c>
      <c r="N116" s="12">
        <v>9.5999999999999992E-3</v>
      </c>
      <c r="O116" s="11">
        <f t="shared" si="1"/>
        <v>100.2925</v>
      </c>
    </row>
    <row r="117" spans="1:16" x14ac:dyDescent="0.4">
      <c r="A117" s="2" t="s">
        <v>185</v>
      </c>
      <c r="B117" s="11">
        <v>20.985700000000001</v>
      </c>
      <c r="C117" s="11">
        <v>58.225000000000001</v>
      </c>
      <c r="D117" s="12">
        <v>8.0799999999999997E-2</v>
      </c>
      <c r="E117" s="12">
        <v>4.1000000000000003E-3</v>
      </c>
      <c r="F117" s="12">
        <v>0.1956</v>
      </c>
      <c r="G117" s="12">
        <v>5.5599999999999997E-2</v>
      </c>
      <c r="H117" s="11">
        <v>9.0838999999999999</v>
      </c>
      <c r="I117" s="12">
        <v>7.9899999999999999E-2</v>
      </c>
      <c r="J117" s="11">
        <v>10.7812</v>
      </c>
      <c r="K117" s="12">
        <v>2.4E-2</v>
      </c>
      <c r="L117" s="12">
        <v>0.36609999999999998</v>
      </c>
      <c r="M117" s="12">
        <v>7.8700000000000006E-2</v>
      </c>
      <c r="N117" s="12">
        <v>6.4000000000000003E-3</v>
      </c>
      <c r="O117" s="11">
        <f t="shared" si="1"/>
        <v>99.966999999999985</v>
      </c>
    </row>
    <row r="118" spans="1:16" x14ac:dyDescent="0.4">
      <c r="A118" s="2" t="s">
        <v>186</v>
      </c>
      <c r="B118" s="11">
        <v>20.950199999999999</v>
      </c>
      <c r="C118" s="11">
        <v>58.200899999999997</v>
      </c>
      <c r="D118" s="12">
        <v>7.7899999999999997E-2</v>
      </c>
      <c r="E118" s="12">
        <v>4.3E-3</v>
      </c>
      <c r="F118" s="12">
        <v>0.19450000000000001</v>
      </c>
      <c r="G118" s="12">
        <v>5.33E-2</v>
      </c>
      <c r="H118" s="11">
        <v>9.0823</v>
      </c>
      <c r="I118" s="12">
        <v>8.4400000000000003E-2</v>
      </c>
      <c r="J118" s="11">
        <v>10.6599</v>
      </c>
      <c r="K118" s="12">
        <v>2.1999999999999999E-2</v>
      </c>
      <c r="L118" s="12">
        <v>0.35859999999999997</v>
      </c>
      <c r="M118" s="12">
        <v>7.3400000000000007E-2</v>
      </c>
      <c r="N118" s="12">
        <v>6.6E-3</v>
      </c>
      <c r="O118" s="11">
        <f t="shared" si="1"/>
        <v>99.768300000000025</v>
      </c>
    </row>
    <row r="119" spans="1:16" x14ac:dyDescent="0.4">
      <c r="A119" s="2" t="s">
        <v>187</v>
      </c>
      <c r="B119" s="11">
        <v>20.918800000000001</v>
      </c>
      <c r="C119" s="11">
        <v>58.162599999999998</v>
      </c>
      <c r="D119" s="12">
        <v>7.9100000000000004E-2</v>
      </c>
      <c r="E119" s="12">
        <v>4.0000000000000001E-3</v>
      </c>
      <c r="F119" s="12">
        <v>0.1976</v>
      </c>
      <c r="G119" s="12">
        <v>5.8000000000000003E-2</v>
      </c>
      <c r="H119" s="11">
        <v>9.0726999999999993</v>
      </c>
      <c r="I119" s="12">
        <v>8.6699999999999999E-2</v>
      </c>
      <c r="J119" s="11">
        <v>10.634600000000001</v>
      </c>
      <c r="K119" s="12">
        <v>2.4500000000000001E-2</v>
      </c>
      <c r="L119" s="12">
        <v>0.36890000000000001</v>
      </c>
      <c r="M119" s="12">
        <v>6.9800000000000001E-2</v>
      </c>
      <c r="N119" s="12">
        <v>1.5599999999999999E-2</v>
      </c>
      <c r="O119" s="11">
        <f t="shared" si="1"/>
        <v>99.692900000000009</v>
      </c>
    </row>
    <row r="120" spans="1:16" x14ac:dyDescent="0.4">
      <c r="A120" s="2" t="s">
        <v>188</v>
      </c>
      <c r="B120" s="11">
        <v>21.017499999999998</v>
      </c>
      <c r="C120" s="11">
        <v>58.278399999999998</v>
      </c>
      <c r="D120" s="12">
        <v>7.7899999999999997E-2</v>
      </c>
      <c r="E120" s="12">
        <v>4.4000000000000003E-3</v>
      </c>
      <c r="F120" s="12">
        <v>0.1943</v>
      </c>
      <c r="G120" s="12">
        <v>5.8500000000000003E-2</v>
      </c>
      <c r="H120" s="11">
        <v>9.0793999999999997</v>
      </c>
      <c r="I120" s="12">
        <v>8.48E-2</v>
      </c>
      <c r="J120" s="11">
        <v>10.672599999999999</v>
      </c>
      <c r="K120" s="12">
        <v>2.47E-2</v>
      </c>
      <c r="L120" s="12">
        <v>0.35909999999999997</v>
      </c>
      <c r="M120" s="12">
        <v>7.46E-2</v>
      </c>
      <c r="N120" s="12">
        <v>1.21E-2</v>
      </c>
      <c r="O120" s="11">
        <f t="shared" si="1"/>
        <v>99.938299999999998</v>
      </c>
    </row>
    <row r="121" spans="1:16" x14ac:dyDescent="0.4">
      <c r="A121" s="2" t="s">
        <v>189</v>
      </c>
      <c r="B121" s="11">
        <v>20.965499999999999</v>
      </c>
      <c r="C121" s="11">
        <v>58.271000000000001</v>
      </c>
      <c r="D121" s="12">
        <v>7.6700000000000004E-2</v>
      </c>
      <c r="E121" s="12">
        <v>4.1999999999999997E-3</v>
      </c>
      <c r="F121" s="12">
        <v>0.1956</v>
      </c>
      <c r="G121" s="12">
        <v>5.7299999999999997E-2</v>
      </c>
      <c r="H121" s="11">
        <v>9.0711999999999993</v>
      </c>
      <c r="I121" s="12">
        <v>8.48E-2</v>
      </c>
      <c r="J121" s="11">
        <v>10.811199999999999</v>
      </c>
      <c r="K121" s="12">
        <v>2.3900000000000001E-2</v>
      </c>
      <c r="L121" s="12">
        <v>0.36430000000000001</v>
      </c>
      <c r="M121" s="12">
        <v>7.6899999999999996E-2</v>
      </c>
      <c r="N121" s="12">
        <v>5.3E-3</v>
      </c>
      <c r="O121" s="11">
        <f t="shared" si="1"/>
        <v>100.00790000000001</v>
      </c>
    </row>
    <row r="122" spans="1:16" x14ac:dyDescent="0.4">
      <c r="A122" s="2" t="s">
        <v>190</v>
      </c>
      <c r="B122" s="11">
        <v>20.9375</v>
      </c>
      <c r="C122" s="11">
        <v>58.120699999999999</v>
      </c>
      <c r="D122" s="12">
        <v>7.6100000000000001E-2</v>
      </c>
      <c r="E122" s="12">
        <v>3.8999999999999998E-3</v>
      </c>
      <c r="F122" s="12">
        <v>0.1978</v>
      </c>
      <c r="G122" s="12">
        <v>5.74E-2</v>
      </c>
      <c r="H122" s="11">
        <v>9.0704999999999991</v>
      </c>
      <c r="I122" s="12">
        <v>8.3000000000000004E-2</v>
      </c>
      <c r="J122" s="11">
        <v>10.654299999999999</v>
      </c>
      <c r="K122" s="12">
        <v>2.3900000000000001E-2</v>
      </c>
      <c r="L122" s="12">
        <v>0.36919999999999997</v>
      </c>
      <c r="M122" s="12">
        <v>7.5600000000000001E-2</v>
      </c>
      <c r="N122" s="12">
        <v>1.3100000000000001E-2</v>
      </c>
      <c r="O122" s="11">
        <f t="shared" si="1"/>
        <v>99.682999999999993</v>
      </c>
    </row>
    <row r="123" spans="1:16" x14ac:dyDescent="0.4">
      <c r="A123" s="2" t="s">
        <v>191</v>
      </c>
      <c r="B123" s="11">
        <v>21.024100000000001</v>
      </c>
      <c r="C123" s="11">
        <v>58.174799999999998</v>
      </c>
      <c r="D123" s="12">
        <v>7.7399999999999997E-2</v>
      </c>
      <c r="E123" s="12">
        <v>4.4999999999999997E-3</v>
      </c>
      <c r="F123" s="12">
        <v>0.1956</v>
      </c>
      <c r="G123" s="12">
        <v>5.96E-2</v>
      </c>
      <c r="H123" s="11">
        <v>9.0853999999999999</v>
      </c>
      <c r="I123" s="12">
        <v>8.5099999999999995E-2</v>
      </c>
      <c r="J123" s="11">
        <v>10.708399999999999</v>
      </c>
      <c r="K123" s="12">
        <v>2.3900000000000001E-2</v>
      </c>
      <c r="L123" s="12">
        <v>0.36299999999999999</v>
      </c>
      <c r="M123" s="12">
        <v>7.5999999999999998E-2</v>
      </c>
      <c r="N123" s="12">
        <v>1.2999999999999999E-2</v>
      </c>
      <c r="O123" s="11">
        <f t="shared" si="1"/>
        <v>99.890799999999984</v>
      </c>
    </row>
    <row r="124" spans="1:16" x14ac:dyDescent="0.4">
      <c r="A124" s="4">
        <v>1</v>
      </c>
      <c r="B124" s="11">
        <v>20.8734</v>
      </c>
      <c r="C124" s="11">
        <v>58.189900000000002</v>
      </c>
      <c r="D124" s="12">
        <v>7.2099999999999997E-2</v>
      </c>
      <c r="E124" s="12">
        <v>4.7999999999999996E-3</v>
      </c>
      <c r="F124" s="12">
        <v>0.21560000000000001</v>
      </c>
      <c r="G124" s="12">
        <v>5.8099999999999999E-2</v>
      </c>
      <c r="H124" s="11">
        <v>9.0867000000000004</v>
      </c>
      <c r="I124" s="12">
        <v>7.8700000000000006E-2</v>
      </c>
      <c r="J124" s="11">
        <v>11.045400000000001</v>
      </c>
      <c r="K124" s="12">
        <v>2.2700000000000001E-2</v>
      </c>
      <c r="L124" s="12">
        <v>0.36749999999999999</v>
      </c>
      <c r="M124" s="12">
        <v>7.4899999999999994E-2</v>
      </c>
      <c r="N124" s="12">
        <v>1.3899999999999999E-2</v>
      </c>
      <c r="O124" s="11">
        <f t="shared" si="1"/>
        <v>100.1037</v>
      </c>
      <c r="P124" s="68"/>
    </row>
    <row r="125" spans="1:16" x14ac:dyDescent="0.4">
      <c r="A125" s="4">
        <v>2</v>
      </c>
      <c r="B125" s="11">
        <v>20.889399999999998</v>
      </c>
      <c r="C125" s="11">
        <v>58.281199999999998</v>
      </c>
      <c r="D125" s="12">
        <v>5.5399999999999998E-2</v>
      </c>
      <c r="E125" s="12">
        <v>4.1000000000000003E-3</v>
      </c>
      <c r="F125" s="12">
        <v>0.20660000000000001</v>
      </c>
      <c r="G125" s="12">
        <v>5.9299999999999999E-2</v>
      </c>
      <c r="H125" s="11">
        <v>9.0889000000000006</v>
      </c>
      <c r="I125" s="12">
        <v>8.3400000000000002E-2</v>
      </c>
      <c r="J125" s="11">
        <v>10.6524</v>
      </c>
      <c r="K125" s="12">
        <v>2.3099999999999999E-2</v>
      </c>
      <c r="L125" s="12">
        <v>0.36480000000000001</v>
      </c>
      <c r="M125" s="12">
        <v>7.3499999999999996E-2</v>
      </c>
      <c r="N125" s="12">
        <v>8.2000000000000007E-3</v>
      </c>
      <c r="O125" s="11">
        <f t="shared" si="1"/>
        <v>99.790299999999974</v>
      </c>
      <c r="P125" s="68"/>
    </row>
    <row r="126" spans="1:16" x14ac:dyDescent="0.4">
      <c r="A126" s="4">
        <v>3</v>
      </c>
      <c r="B126" s="11">
        <v>20.991</v>
      </c>
      <c r="C126" s="11">
        <v>58.209899999999998</v>
      </c>
      <c r="D126" s="12">
        <v>8.2900000000000001E-2</v>
      </c>
      <c r="E126" s="12">
        <v>4.4000000000000003E-3</v>
      </c>
      <c r="F126" s="12">
        <v>0.20130000000000001</v>
      </c>
      <c r="G126" s="12">
        <v>5.9799999999999999E-2</v>
      </c>
      <c r="H126" s="11">
        <v>9.0847999999999995</v>
      </c>
      <c r="I126" s="12">
        <v>8.4400000000000003E-2</v>
      </c>
      <c r="J126" s="11">
        <v>10.869199999999999</v>
      </c>
      <c r="K126" s="12">
        <v>2.3199999999999998E-2</v>
      </c>
      <c r="L126" s="12">
        <v>0.36280000000000001</v>
      </c>
      <c r="M126" s="12">
        <v>7.3400000000000007E-2</v>
      </c>
      <c r="N126" s="12">
        <v>1.5299999999999999E-2</v>
      </c>
      <c r="O126" s="11">
        <f t="shared" si="1"/>
        <v>100.06239999999998</v>
      </c>
    </row>
    <row r="127" spans="1:16" x14ac:dyDescent="0.4">
      <c r="A127" s="4">
        <v>4</v>
      </c>
      <c r="B127" s="11">
        <v>21.111699999999999</v>
      </c>
      <c r="C127" s="11">
        <v>58.183500000000002</v>
      </c>
      <c r="D127" s="12">
        <v>7.5399999999999995E-2</v>
      </c>
      <c r="E127" s="12">
        <v>4.1000000000000003E-3</v>
      </c>
      <c r="F127" s="12">
        <v>0.1991</v>
      </c>
      <c r="G127" s="12">
        <v>5.8299999999999998E-2</v>
      </c>
      <c r="H127" s="11">
        <v>9.0882000000000005</v>
      </c>
      <c r="I127" s="12">
        <v>8.6499999999999994E-2</v>
      </c>
      <c r="J127" s="11">
        <v>10.790699999999999</v>
      </c>
      <c r="K127" s="12">
        <v>2.3900000000000001E-2</v>
      </c>
      <c r="L127" s="12">
        <v>0.371</v>
      </c>
      <c r="M127" s="12">
        <v>7.5700000000000003E-2</v>
      </c>
      <c r="N127" s="12">
        <v>8.0000000000000002E-3</v>
      </c>
      <c r="O127" s="11">
        <f t="shared" si="1"/>
        <v>100.07609999999998</v>
      </c>
    </row>
    <row r="128" spans="1:16" x14ac:dyDescent="0.4">
      <c r="A128" s="4">
        <v>5</v>
      </c>
      <c r="B128" s="11">
        <v>21.070599999999999</v>
      </c>
      <c r="C128" s="11">
        <v>58.288600000000002</v>
      </c>
      <c r="D128" s="12">
        <v>8.2900000000000001E-2</v>
      </c>
      <c r="E128" s="12">
        <v>4.5999999999999999E-3</v>
      </c>
      <c r="F128" s="12">
        <v>0.20169999999999999</v>
      </c>
      <c r="G128" s="12">
        <v>5.8799999999999998E-2</v>
      </c>
      <c r="H128" s="11">
        <v>9.0998000000000001</v>
      </c>
      <c r="I128" s="12">
        <v>8.2600000000000007E-2</v>
      </c>
      <c r="J128" s="11">
        <v>10.812200000000001</v>
      </c>
      <c r="K128" s="12">
        <v>2.3099999999999999E-2</v>
      </c>
      <c r="L128" s="12">
        <v>0.37459999999999999</v>
      </c>
      <c r="M128" s="12">
        <v>7.2099999999999997E-2</v>
      </c>
      <c r="N128" s="12">
        <v>6.1000000000000004E-3</v>
      </c>
      <c r="O128" s="11">
        <f t="shared" si="1"/>
        <v>100.17770000000002</v>
      </c>
    </row>
    <row r="129" spans="1:15" x14ac:dyDescent="0.4">
      <c r="A129" s="4">
        <v>6</v>
      </c>
      <c r="B129" s="11">
        <v>21.157399999999999</v>
      </c>
      <c r="C129" s="11">
        <v>58.267200000000003</v>
      </c>
      <c r="D129" s="12">
        <v>7.5399999999999995E-2</v>
      </c>
      <c r="E129" s="12">
        <v>4.3E-3</v>
      </c>
      <c r="F129" s="12">
        <v>0.1983</v>
      </c>
      <c r="G129" s="12">
        <v>6.0900000000000003E-2</v>
      </c>
      <c r="H129" s="11">
        <v>9.0564999999999998</v>
      </c>
      <c r="I129" s="12">
        <v>8.14E-2</v>
      </c>
      <c r="J129" s="11">
        <v>10.8558</v>
      </c>
      <c r="K129" s="12">
        <v>2.5000000000000001E-2</v>
      </c>
      <c r="L129" s="12">
        <v>0.36330000000000001</v>
      </c>
      <c r="M129" s="12">
        <v>7.51E-2</v>
      </c>
      <c r="N129" s="12">
        <v>6.4000000000000003E-3</v>
      </c>
      <c r="O129" s="11">
        <f t="shared" si="1"/>
        <v>100.22700000000002</v>
      </c>
    </row>
    <row r="130" spans="1:15" x14ac:dyDescent="0.4">
      <c r="A130" s="4">
        <v>7</v>
      </c>
      <c r="B130" s="11">
        <v>21.209299999999999</v>
      </c>
      <c r="C130" s="11">
        <v>58.320399999999999</v>
      </c>
      <c r="D130" s="12">
        <v>7.22E-2</v>
      </c>
      <c r="E130" s="12">
        <v>4.1999999999999997E-3</v>
      </c>
      <c r="F130" s="12">
        <v>0.19339999999999999</v>
      </c>
      <c r="G130" s="12">
        <v>5.8099999999999999E-2</v>
      </c>
      <c r="H130" s="11">
        <v>9.0805000000000007</v>
      </c>
      <c r="I130" s="12">
        <v>7.9500000000000001E-2</v>
      </c>
      <c r="J130" s="11">
        <v>10.797000000000001</v>
      </c>
      <c r="K130" s="12">
        <v>2.3300000000000001E-2</v>
      </c>
      <c r="L130" s="12">
        <v>0.36270000000000002</v>
      </c>
      <c r="M130" s="12">
        <v>7.0800000000000002E-2</v>
      </c>
      <c r="N130" s="12">
        <v>1.09E-2</v>
      </c>
      <c r="O130" s="11">
        <f t="shared" si="1"/>
        <v>100.28229999999999</v>
      </c>
    </row>
    <row r="131" spans="1:15" x14ac:dyDescent="0.4">
      <c r="A131" s="4">
        <v>8</v>
      </c>
      <c r="B131" s="11">
        <v>21.095800000000001</v>
      </c>
      <c r="C131" s="11">
        <v>58.123800000000003</v>
      </c>
      <c r="D131" s="12">
        <v>9.5200000000000007E-2</v>
      </c>
      <c r="E131" s="12">
        <v>4.4000000000000003E-3</v>
      </c>
      <c r="F131" s="12">
        <v>0.1925</v>
      </c>
      <c r="G131" s="12">
        <v>5.9200000000000003E-2</v>
      </c>
      <c r="H131" s="11">
        <v>9.0496999999999996</v>
      </c>
      <c r="I131" s="12">
        <v>8.5000000000000006E-2</v>
      </c>
      <c r="J131" s="11">
        <v>10.6663</v>
      </c>
      <c r="K131" s="12">
        <v>2.46E-2</v>
      </c>
      <c r="L131" s="12">
        <v>0.36749999999999999</v>
      </c>
      <c r="M131" s="12">
        <v>7.3400000000000007E-2</v>
      </c>
      <c r="N131" s="12">
        <v>1.01E-2</v>
      </c>
      <c r="O131" s="11">
        <f t="shared" ref="O131:O166" si="2">SUM(B131:N131)</f>
        <v>99.847500000000025</v>
      </c>
    </row>
    <row r="132" spans="1:15" x14ac:dyDescent="0.4">
      <c r="A132" s="4">
        <v>9</v>
      </c>
      <c r="B132" s="11">
        <v>21.09</v>
      </c>
      <c r="C132" s="11">
        <v>58.320999999999998</v>
      </c>
      <c r="D132" s="12">
        <v>8.9899999999999994E-2</v>
      </c>
      <c r="E132" s="12">
        <v>4.1999999999999997E-3</v>
      </c>
      <c r="F132" s="12">
        <v>0.19239999999999999</v>
      </c>
      <c r="G132" s="12">
        <v>5.6399999999999999E-2</v>
      </c>
      <c r="H132" s="11">
        <v>9.0693000000000001</v>
      </c>
      <c r="I132" s="12">
        <v>8.9099999999999999E-2</v>
      </c>
      <c r="J132" s="11">
        <v>10.6554</v>
      </c>
      <c r="K132" s="12">
        <v>2.6700000000000002E-2</v>
      </c>
      <c r="L132" s="12">
        <v>0.35699999999999998</v>
      </c>
      <c r="M132" s="12">
        <v>7.3899999999999993E-2</v>
      </c>
      <c r="N132" s="12">
        <v>1.1299999999999999E-2</v>
      </c>
      <c r="O132" s="11">
        <f t="shared" si="2"/>
        <v>100.03660000000001</v>
      </c>
    </row>
    <row r="133" spans="1:15" x14ac:dyDescent="0.4">
      <c r="A133" s="4">
        <v>10</v>
      </c>
      <c r="B133" s="11">
        <v>21.148599999999998</v>
      </c>
      <c r="C133" s="11">
        <v>58.296199999999999</v>
      </c>
      <c r="D133" s="12">
        <v>0.1013</v>
      </c>
      <c r="E133" s="12">
        <v>4.4000000000000003E-3</v>
      </c>
      <c r="F133" s="12">
        <v>0.19789999999999999</v>
      </c>
      <c r="G133" s="12">
        <v>5.9499999999999997E-2</v>
      </c>
      <c r="H133" s="11">
        <v>9.0832999999999995</v>
      </c>
      <c r="I133" s="12">
        <v>8.3099999999999993E-2</v>
      </c>
      <c r="J133" s="11">
        <v>10.746499999999999</v>
      </c>
      <c r="K133" s="12">
        <v>2.3400000000000001E-2</v>
      </c>
      <c r="L133" s="12">
        <v>0.36059999999999998</v>
      </c>
      <c r="M133" s="12">
        <v>7.4899999999999994E-2</v>
      </c>
      <c r="N133" s="12">
        <v>1.29E-2</v>
      </c>
      <c r="O133" s="11">
        <f t="shared" si="2"/>
        <v>100.1926</v>
      </c>
    </row>
    <row r="134" spans="1:15" x14ac:dyDescent="0.4">
      <c r="A134" s="4">
        <v>11</v>
      </c>
      <c r="B134" s="11">
        <v>21.126100000000001</v>
      </c>
      <c r="C134" s="11">
        <v>58.344999999999999</v>
      </c>
      <c r="D134" s="12">
        <v>8.3299999999999999E-2</v>
      </c>
      <c r="E134" s="12">
        <v>3.8E-3</v>
      </c>
      <c r="F134" s="12">
        <v>0.1993</v>
      </c>
      <c r="G134" s="12">
        <v>5.9200000000000003E-2</v>
      </c>
      <c r="H134" s="11">
        <v>9.0656999999999996</v>
      </c>
      <c r="I134" s="12">
        <v>8.1500000000000003E-2</v>
      </c>
      <c r="J134" s="11">
        <v>10.806900000000001</v>
      </c>
      <c r="K134" s="12">
        <v>2.1000000000000001E-2</v>
      </c>
      <c r="L134" s="12">
        <v>0.36859999999999998</v>
      </c>
      <c r="M134" s="12">
        <v>7.7299999999999994E-2</v>
      </c>
      <c r="N134" s="12">
        <v>1.52E-2</v>
      </c>
      <c r="O134" s="11">
        <f t="shared" si="2"/>
        <v>100.25289999999998</v>
      </c>
    </row>
    <row r="135" spans="1:15" x14ac:dyDescent="0.4">
      <c r="A135" s="4">
        <v>12</v>
      </c>
      <c r="B135" s="11">
        <v>21.151299999999999</v>
      </c>
      <c r="C135" s="11">
        <v>58.284300000000002</v>
      </c>
      <c r="D135" s="12">
        <v>0.10390000000000001</v>
      </c>
      <c r="E135" s="12">
        <v>4.1999999999999997E-3</v>
      </c>
      <c r="F135" s="12">
        <v>0.19789999999999999</v>
      </c>
      <c r="G135" s="12">
        <v>5.9799999999999999E-2</v>
      </c>
      <c r="H135" s="11">
        <v>9.0572999999999997</v>
      </c>
      <c r="I135" s="12">
        <v>8.7900000000000006E-2</v>
      </c>
      <c r="J135" s="11">
        <v>10.7515</v>
      </c>
      <c r="K135" s="12">
        <v>2.2599999999999999E-2</v>
      </c>
      <c r="L135" s="12">
        <v>0.36659999999999998</v>
      </c>
      <c r="M135" s="12">
        <v>8.4000000000000005E-2</v>
      </c>
      <c r="N135" s="12">
        <v>1.0999999999999999E-2</v>
      </c>
      <c r="O135" s="11">
        <f t="shared" si="2"/>
        <v>100.18229999999998</v>
      </c>
    </row>
    <row r="136" spans="1:15" x14ac:dyDescent="0.4">
      <c r="A136" s="4">
        <v>13</v>
      </c>
      <c r="B136" s="11">
        <v>21.1173</v>
      </c>
      <c r="C136" s="11">
        <v>58.279200000000003</v>
      </c>
      <c r="D136" s="12">
        <v>5.7000000000000002E-2</v>
      </c>
      <c r="E136" s="12">
        <v>4.0000000000000001E-3</v>
      </c>
      <c r="F136" s="12">
        <v>0.1971</v>
      </c>
      <c r="G136" s="12">
        <v>5.9200000000000003E-2</v>
      </c>
      <c r="H136" s="11">
        <v>9.0661000000000005</v>
      </c>
      <c r="I136" s="12">
        <v>8.8599999999999998E-2</v>
      </c>
      <c r="J136" s="11">
        <v>10.831</v>
      </c>
      <c r="K136" s="12">
        <v>2.4500000000000001E-2</v>
      </c>
      <c r="L136" s="12">
        <v>0.35659999999999997</v>
      </c>
      <c r="M136" s="12">
        <v>7.5499999999999998E-2</v>
      </c>
      <c r="N136" s="12">
        <v>7.9000000000000008E-3</v>
      </c>
      <c r="O136" s="11">
        <f t="shared" si="2"/>
        <v>100.16400000000004</v>
      </c>
    </row>
    <row r="137" spans="1:15" x14ac:dyDescent="0.4">
      <c r="A137" s="4">
        <v>14</v>
      </c>
      <c r="B137" s="11">
        <v>20.8583</v>
      </c>
      <c r="C137" s="11">
        <v>58.130899999999997</v>
      </c>
      <c r="D137" s="12">
        <v>6.2799999999999995E-2</v>
      </c>
      <c r="E137" s="12">
        <v>4.0000000000000001E-3</v>
      </c>
      <c r="F137" s="12">
        <v>0.19439999999999999</v>
      </c>
      <c r="G137" s="12">
        <v>5.8500000000000003E-2</v>
      </c>
      <c r="H137" s="11">
        <v>9.0533999999999999</v>
      </c>
      <c r="I137" s="12">
        <v>0.09</v>
      </c>
      <c r="J137" s="11">
        <v>10.7506</v>
      </c>
      <c r="K137" s="12">
        <v>2.3099999999999999E-2</v>
      </c>
      <c r="L137" s="12">
        <v>0.37130000000000002</v>
      </c>
      <c r="M137" s="12">
        <v>6.4100000000000004E-2</v>
      </c>
      <c r="N137" s="12">
        <v>9.7000000000000003E-3</v>
      </c>
      <c r="O137" s="11">
        <f t="shared" si="2"/>
        <v>99.671099999999996</v>
      </c>
    </row>
    <row r="138" spans="1:15" x14ac:dyDescent="0.4">
      <c r="A138" s="4">
        <v>15</v>
      </c>
      <c r="B138" s="11">
        <v>20.9099</v>
      </c>
      <c r="C138" s="11">
        <v>58.122900000000001</v>
      </c>
      <c r="D138" s="12">
        <v>5.8799999999999998E-2</v>
      </c>
      <c r="E138" s="12">
        <v>4.4999999999999997E-3</v>
      </c>
      <c r="F138" s="12">
        <v>0.20419999999999999</v>
      </c>
      <c r="G138" s="12">
        <v>0.06</v>
      </c>
      <c r="H138" s="11">
        <v>9.0656999999999996</v>
      </c>
      <c r="I138" s="12">
        <v>8.2400000000000001E-2</v>
      </c>
      <c r="J138" s="11">
        <v>11.0512</v>
      </c>
      <c r="K138" s="12">
        <v>2.1399999999999999E-2</v>
      </c>
      <c r="L138" s="12">
        <v>0.36</v>
      </c>
      <c r="M138" s="12">
        <v>8.0100000000000005E-2</v>
      </c>
      <c r="N138" s="12">
        <v>1.12E-2</v>
      </c>
      <c r="O138" s="11">
        <f t="shared" si="2"/>
        <v>100.03230000000002</v>
      </c>
    </row>
    <row r="139" spans="1:15" x14ac:dyDescent="0.4">
      <c r="A139" s="4">
        <v>16</v>
      </c>
      <c r="B139" s="11">
        <v>21.016999999999999</v>
      </c>
      <c r="C139" s="11">
        <v>58.379600000000003</v>
      </c>
      <c r="D139" s="12">
        <v>6.5500000000000003E-2</v>
      </c>
      <c r="E139" s="12">
        <v>4.3E-3</v>
      </c>
      <c r="F139" s="12">
        <v>0.20660000000000001</v>
      </c>
      <c r="G139" s="12">
        <v>5.7200000000000001E-2</v>
      </c>
      <c r="H139" s="11">
        <v>9.0665999999999993</v>
      </c>
      <c r="I139" s="12">
        <v>8.3199999999999996E-2</v>
      </c>
      <c r="J139" s="11">
        <v>10.6587</v>
      </c>
      <c r="K139" s="12">
        <v>2.5000000000000001E-2</v>
      </c>
      <c r="L139" s="12">
        <v>0.3705</v>
      </c>
      <c r="M139" s="12">
        <v>8.0500000000000002E-2</v>
      </c>
      <c r="N139" s="12">
        <v>7.7999999999999996E-3</v>
      </c>
      <c r="O139" s="11">
        <f t="shared" si="2"/>
        <v>100.02250000000001</v>
      </c>
    </row>
    <row r="140" spans="1:15" x14ac:dyDescent="0.4">
      <c r="A140" s="4">
        <v>17</v>
      </c>
      <c r="B140" s="11">
        <v>21.2454</v>
      </c>
      <c r="C140" s="11">
        <v>58.417400000000001</v>
      </c>
      <c r="D140" s="12">
        <v>6.3E-2</v>
      </c>
      <c r="E140" s="12">
        <v>4.5999999999999999E-3</v>
      </c>
      <c r="F140" s="12">
        <v>0.2044</v>
      </c>
      <c r="G140" s="12">
        <v>6.2E-2</v>
      </c>
      <c r="H140" s="11">
        <v>9.0795999999999992</v>
      </c>
      <c r="I140" s="12">
        <v>8.3699999999999997E-2</v>
      </c>
      <c r="J140" s="11">
        <v>10.724600000000001</v>
      </c>
      <c r="K140" s="12">
        <v>2.3900000000000001E-2</v>
      </c>
      <c r="L140" s="12">
        <v>0.35580000000000001</v>
      </c>
      <c r="M140" s="12">
        <v>7.9100000000000004E-2</v>
      </c>
      <c r="N140" s="12">
        <v>9.4000000000000004E-3</v>
      </c>
      <c r="O140" s="11">
        <f t="shared" si="2"/>
        <v>100.35289999999999</v>
      </c>
    </row>
    <row r="141" spans="1:15" x14ac:dyDescent="0.4">
      <c r="A141" s="4">
        <v>18</v>
      </c>
      <c r="B141" s="11">
        <v>21.191299999999998</v>
      </c>
      <c r="C141" s="11">
        <v>58.358899999999998</v>
      </c>
      <c r="D141" s="12">
        <v>6.6600000000000006E-2</v>
      </c>
      <c r="E141" s="12">
        <v>3.8999999999999998E-3</v>
      </c>
      <c r="F141" s="12">
        <v>0.21390000000000001</v>
      </c>
      <c r="G141" s="12">
        <v>6.13E-2</v>
      </c>
      <c r="H141" s="11">
        <v>9.0801999999999996</v>
      </c>
      <c r="I141" s="12">
        <v>8.77E-2</v>
      </c>
      <c r="J141" s="11">
        <v>10.711600000000001</v>
      </c>
      <c r="K141" s="12">
        <v>2.4299999999999999E-2</v>
      </c>
      <c r="L141" s="12">
        <v>0.35489999999999999</v>
      </c>
      <c r="M141" s="12">
        <v>6.9199999999999998E-2</v>
      </c>
      <c r="N141" s="12">
        <v>9.7999999999999997E-3</v>
      </c>
      <c r="O141" s="11">
        <f t="shared" si="2"/>
        <v>100.23359999999998</v>
      </c>
    </row>
    <row r="142" spans="1:15" x14ac:dyDescent="0.4">
      <c r="A142" s="4">
        <v>19</v>
      </c>
      <c r="B142" s="11">
        <v>21.039300000000001</v>
      </c>
      <c r="C142" s="11">
        <v>58.265500000000003</v>
      </c>
      <c r="D142" s="12">
        <v>6.7699999999999996E-2</v>
      </c>
      <c r="E142" s="12">
        <v>4.5999999999999999E-3</v>
      </c>
      <c r="F142" s="12">
        <v>0.24729999999999999</v>
      </c>
      <c r="G142" s="12">
        <v>6.3399999999999998E-2</v>
      </c>
      <c r="H142" s="11">
        <v>9.0679999999999996</v>
      </c>
      <c r="I142" s="12">
        <v>8.6599999999999996E-2</v>
      </c>
      <c r="J142" s="11">
        <v>10.7598</v>
      </c>
      <c r="K142" s="12">
        <v>2.4E-2</v>
      </c>
      <c r="L142" s="12">
        <v>0.35139999999999999</v>
      </c>
      <c r="M142" s="12">
        <v>7.51E-2</v>
      </c>
      <c r="N142" s="12">
        <v>7.4000000000000003E-3</v>
      </c>
      <c r="O142" s="11">
        <f t="shared" si="2"/>
        <v>100.06010000000001</v>
      </c>
    </row>
    <row r="143" spans="1:15" x14ac:dyDescent="0.4">
      <c r="A143" s="4">
        <v>20</v>
      </c>
      <c r="B143" s="11">
        <v>20.992999999999999</v>
      </c>
      <c r="C143" s="11">
        <v>58.3416</v>
      </c>
      <c r="D143" s="12">
        <v>6.7599999999999993E-2</v>
      </c>
      <c r="E143" s="12">
        <v>4.5999999999999999E-3</v>
      </c>
      <c r="F143" s="12">
        <v>0.24440000000000001</v>
      </c>
      <c r="G143" s="12">
        <v>6.7000000000000004E-2</v>
      </c>
      <c r="H143" s="11">
        <v>9.0692000000000004</v>
      </c>
      <c r="I143" s="12">
        <v>8.2000000000000003E-2</v>
      </c>
      <c r="J143" s="11">
        <v>10.831799999999999</v>
      </c>
      <c r="K143" s="12">
        <v>2.3599999999999999E-2</v>
      </c>
      <c r="L143" s="12">
        <v>0.36380000000000001</v>
      </c>
      <c r="M143" s="12">
        <v>8.8099999999999998E-2</v>
      </c>
      <c r="N143" s="12">
        <v>8.8000000000000005E-3</v>
      </c>
      <c r="O143" s="11">
        <f t="shared" si="2"/>
        <v>100.18549999999996</v>
      </c>
    </row>
    <row r="144" spans="1:15" x14ac:dyDescent="0.4">
      <c r="A144" s="4">
        <v>21</v>
      </c>
      <c r="B144" s="11">
        <v>21.085799999999999</v>
      </c>
      <c r="C144" s="11">
        <v>58.306800000000003</v>
      </c>
      <c r="D144" s="12">
        <v>9.7600000000000006E-2</v>
      </c>
      <c r="E144" s="12">
        <v>4.3E-3</v>
      </c>
      <c r="F144" s="12">
        <v>0.23730000000000001</v>
      </c>
      <c r="G144" s="12">
        <v>6.4600000000000005E-2</v>
      </c>
      <c r="H144" s="11">
        <v>9.0746000000000002</v>
      </c>
      <c r="I144" s="12">
        <v>9.0399999999999994E-2</v>
      </c>
      <c r="J144" s="11">
        <v>10.6236</v>
      </c>
      <c r="K144" s="12">
        <v>2.5499999999999998E-2</v>
      </c>
      <c r="L144" s="12">
        <v>0.36720000000000003</v>
      </c>
      <c r="M144" s="12">
        <v>7.8899999999999998E-2</v>
      </c>
      <c r="N144" s="12">
        <v>1.0500000000000001E-2</v>
      </c>
      <c r="O144" s="11">
        <f t="shared" si="2"/>
        <v>100.0671</v>
      </c>
    </row>
    <row r="145" spans="1:15" x14ac:dyDescent="0.4">
      <c r="A145" s="4">
        <v>22</v>
      </c>
      <c r="B145" s="11">
        <v>21.110700000000001</v>
      </c>
      <c r="C145" s="11">
        <v>58.224800000000002</v>
      </c>
      <c r="D145" s="12">
        <v>7.3200000000000001E-2</v>
      </c>
      <c r="E145" s="12">
        <v>4.7999999999999996E-3</v>
      </c>
      <c r="F145" s="12">
        <v>0.2145</v>
      </c>
      <c r="G145" s="12">
        <v>5.91E-2</v>
      </c>
      <c r="H145" s="11">
        <v>9.0519999999999996</v>
      </c>
      <c r="I145" s="12">
        <v>8.5400000000000004E-2</v>
      </c>
      <c r="J145" s="11">
        <v>10.7477</v>
      </c>
      <c r="K145" s="12">
        <v>2.3900000000000001E-2</v>
      </c>
      <c r="L145" s="12">
        <v>0.3639</v>
      </c>
      <c r="M145" s="12">
        <v>7.5800000000000006E-2</v>
      </c>
      <c r="N145" s="12">
        <v>6.1999999999999998E-3</v>
      </c>
      <c r="O145" s="11">
        <f t="shared" si="2"/>
        <v>100.04200000000002</v>
      </c>
    </row>
    <row r="146" spans="1:15" x14ac:dyDescent="0.4">
      <c r="A146" s="4">
        <v>23</v>
      </c>
      <c r="B146" s="11">
        <v>21.010400000000001</v>
      </c>
      <c r="C146" s="11">
        <v>58.2898</v>
      </c>
      <c r="D146" s="12">
        <v>8.3199999999999996E-2</v>
      </c>
      <c r="E146" s="12">
        <v>4.3E-3</v>
      </c>
      <c r="F146" s="12">
        <v>0.20749999999999999</v>
      </c>
      <c r="G146" s="12">
        <v>5.8500000000000003E-2</v>
      </c>
      <c r="H146" s="11">
        <v>9.0860000000000003</v>
      </c>
      <c r="I146" s="12">
        <v>8.5599999999999996E-2</v>
      </c>
      <c r="J146" s="11">
        <v>10.697800000000001</v>
      </c>
      <c r="K146" s="12">
        <v>2.2499999999999999E-2</v>
      </c>
      <c r="L146" s="12">
        <v>0.36299999999999999</v>
      </c>
      <c r="M146" s="12">
        <v>7.4399999999999994E-2</v>
      </c>
      <c r="N146" s="12">
        <v>1.0999999999999999E-2</v>
      </c>
      <c r="O146" s="11">
        <f t="shared" si="2"/>
        <v>99.993999999999986</v>
      </c>
    </row>
    <row r="147" spans="1:15" x14ac:dyDescent="0.4">
      <c r="A147" s="4">
        <v>24</v>
      </c>
      <c r="B147" s="11">
        <v>21.0593</v>
      </c>
      <c r="C147" s="11">
        <v>58.240699999999997</v>
      </c>
      <c r="D147" s="12">
        <v>5.16E-2</v>
      </c>
      <c r="E147" s="12">
        <v>4.1000000000000003E-3</v>
      </c>
      <c r="F147" s="12">
        <v>0.19819999999999999</v>
      </c>
      <c r="G147" s="12">
        <v>6.0900000000000003E-2</v>
      </c>
      <c r="H147" s="11">
        <v>9.0765999999999991</v>
      </c>
      <c r="I147" s="12">
        <v>8.1500000000000003E-2</v>
      </c>
      <c r="J147" s="11">
        <v>10.7766</v>
      </c>
      <c r="K147" s="12">
        <v>2.3800000000000002E-2</v>
      </c>
      <c r="L147" s="12">
        <v>0.3695</v>
      </c>
      <c r="M147" s="12">
        <v>7.1199999999999999E-2</v>
      </c>
      <c r="N147" s="12">
        <v>0.01</v>
      </c>
      <c r="O147" s="11">
        <f t="shared" si="2"/>
        <v>100.024</v>
      </c>
    </row>
    <row r="148" spans="1:15" x14ac:dyDescent="0.4">
      <c r="A148" s="4">
        <v>25</v>
      </c>
      <c r="B148" s="11">
        <v>21.032900000000001</v>
      </c>
      <c r="C148" s="11">
        <v>58.271799999999999</v>
      </c>
      <c r="D148" s="12">
        <v>0.1578</v>
      </c>
      <c r="E148" s="12">
        <v>4.4000000000000003E-3</v>
      </c>
      <c r="F148" s="12">
        <v>0.20050000000000001</v>
      </c>
      <c r="G148" s="12">
        <v>5.91E-2</v>
      </c>
      <c r="H148" s="11">
        <v>9.0724999999999998</v>
      </c>
      <c r="I148" s="12">
        <v>8.3299999999999999E-2</v>
      </c>
      <c r="J148" s="11">
        <v>10.8407</v>
      </c>
      <c r="K148" s="12">
        <v>2.29E-2</v>
      </c>
      <c r="L148" s="12">
        <v>0.36449999999999999</v>
      </c>
      <c r="M148" s="12">
        <v>7.0099999999999996E-2</v>
      </c>
      <c r="N148" s="12">
        <v>6.8999999999999999E-3</v>
      </c>
      <c r="O148" s="11">
        <f t="shared" si="2"/>
        <v>100.18740000000001</v>
      </c>
    </row>
    <row r="149" spans="1:15" x14ac:dyDescent="0.4">
      <c r="A149" s="4">
        <v>26</v>
      </c>
      <c r="B149" s="11">
        <v>21.095700000000001</v>
      </c>
      <c r="C149" s="11">
        <v>58.308</v>
      </c>
      <c r="D149" s="12">
        <v>6.8900000000000003E-2</v>
      </c>
      <c r="E149" s="12">
        <v>4.4999999999999997E-3</v>
      </c>
      <c r="F149" s="12">
        <v>0.1996</v>
      </c>
      <c r="G149" s="12">
        <v>6.0299999999999999E-2</v>
      </c>
      <c r="H149" s="11">
        <v>9.0733999999999995</v>
      </c>
      <c r="I149" s="12">
        <v>8.7999999999999995E-2</v>
      </c>
      <c r="J149" s="11">
        <v>10.904</v>
      </c>
      <c r="K149" s="12">
        <v>2.4500000000000001E-2</v>
      </c>
      <c r="L149" s="12">
        <v>0.37459999999999999</v>
      </c>
      <c r="M149" s="12">
        <v>6.8500000000000005E-2</v>
      </c>
      <c r="N149" s="12">
        <v>6.8999999999999999E-3</v>
      </c>
      <c r="O149" s="11">
        <f t="shared" si="2"/>
        <v>100.27689999999998</v>
      </c>
    </row>
    <row r="150" spans="1:15" x14ac:dyDescent="0.4">
      <c r="A150" s="4">
        <v>27</v>
      </c>
      <c r="B150" s="11">
        <v>20.8003</v>
      </c>
      <c r="C150" s="11">
        <v>58.085599999999999</v>
      </c>
      <c r="D150" s="12">
        <v>6.1400000000000003E-2</v>
      </c>
      <c r="E150" s="12">
        <v>4.3E-3</v>
      </c>
      <c r="F150" s="12">
        <v>0.19869999999999999</v>
      </c>
      <c r="G150" s="12">
        <v>5.74E-2</v>
      </c>
      <c r="H150" s="11">
        <v>9.0587999999999997</v>
      </c>
      <c r="I150" s="12">
        <v>8.0600000000000005E-2</v>
      </c>
      <c r="J150" s="11">
        <v>10.893700000000001</v>
      </c>
      <c r="K150" s="12">
        <v>2.4199999999999999E-2</v>
      </c>
      <c r="L150" s="12">
        <v>0.37059999999999998</v>
      </c>
      <c r="M150" s="12">
        <v>7.46E-2</v>
      </c>
      <c r="N150" s="12">
        <v>6.1999999999999998E-3</v>
      </c>
      <c r="O150" s="11">
        <f t="shared" si="2"/>
        <v>99.716400000000007</v>
      </c>
    </row>
    <row r="151" spans="1:15" x14ac:dyDescent="0.4">
      <c r="A151" s="4">
        <v>28</v>
      </c>
      <c r="B151" s="11">
        <v>21.163900000000002</v>
      </c>
      <c r="C151" s="11">
        <v>58.249000000000002</v>
      </c>
      <c r="D151" s="12">
        <v>8.5199999999999998E-2</v>
      </c>
      <c r="E151" s="12">
        <v>4.3E-3</v>
      </c>
      <c r="F151" s="12">
        <v>0.1968</v>
      </c>
      <c r="G151" s="12">
        <v>0.06</v>
      </c>
      <c r="H151" s="11">
        <v>9.0738000000000003</v>
      </c>
      <c r="I151" s="12">
        <v>8.2500000000000004E-2</v>
      </c>
      <c r="J151" s="11">
        <v>10.7316</v>
      </c>
      <c r="K151" s="12">
        <v>2.3800000000000002E-2</v>
      </c>
      <c r="L151" s="12">
        <v>0.37269999999999998</v>
      </c>
      <c r="M151" s="12">
        <v>7.17E-2</v>
      </c>
      <c r="N151" s="12">
        <v>1.01E-2</v>
      </c>
      <c r="O151" s="11">
        <f t="shared" si="2"/>
        <v>100.1254</v>
      </c>
    </row>
    <row r="152" spans="1:15" x14ac:dyDescent="0.4">
      <c r="A152" s="4">
        <v>29</v>
      </c>
      <c r="B152" s="11">
        <v>21.141300000000001</v>
      </c>
      <c r="C152" s="11">
        <v>58.298499999999997</v>
      </c>
      <c r="D152" s="12">
        <v>9.74E-2</v>
      </c>
      <c r="E152" s="12">
        <v>4.3E-3</v>
      </c>
      <c r="F152" s="12">
        <v>0.20100000000000001</v>
      </c>
      <c r="G152" s="12">
        <v>5.8799999999999998E-2</v>
      </c>
      <c r="H152" s="11">
        <v>9.0555000000000003</v>
      </c>
      <c r="I152" s="12">
        <v>8.72E-2</v>
      </c>
      <c r="J152" s="11">
        <v>10.844200000000001</v>
      </c>
      <c r="K152" s="12">
        <v>2.41E-2</v>
      </c>
      <c r="L152" s="12">
        <v>0.37169999999999997</v>
      </c>
      <c r="M152" s="12">
        <v>8.0299999999999996E-2</v>
      </c>
      <c r="N152" s="12">
        <v>8.8999999999999999E-3</v>
      </c>
      <c r="O152" s="11">
        <f t="shared" si="2"/>
        <v>100.27319999999997</v>
      </c>
    </row>
    <row r="153" spans="1:15" x14ac:dyDescent="0.4">
      <c r="A153" s="4">
        <v>30</v>
      </c>
      <c r="B153" s="11">
        <v>21.176600000000001</v>
      </c>
      <c r="C153" s="11">
        <v>58.299599999999998</v>
      </c>
      <c r="D153" s="12">
        <v>8.7099999999999997E-2</v>
      </c>
      <c r="E153" s="12">
        <v>4.1999999999999997E-3</v>
      </c>
      <c r="F153" s="12">
        <v>0.1973</v>
      </c>
      <c r="G153" s="12">
        <v>5.9299999999999999E-2</v>
      </c>
      <c r="H153" s="11">
        <v>9.0754999999999999</v>
      </c>
      <c r="I153" s="12">
        <v>8.9700000000000002E-2</v>
      </c>
      <c r="J153" s="11">
        <v>10.8215</v>
      </c>
      <c r="K153" s="12">
        <v>2.4400000000000002E-2</v>
      </c>
      <c r="L153" s="12">
        <v>0.37109999999999999</v>
      </c>
      <c r="M153" s="12">
        <v>7.1999999999999995E-2</v>
      </c>
      <c r="N153" s="12">
        <v>0.01</v>
      </c>
      <c r="O153" s="11">
        <f t="shared" si="2"/>
        <v>100.28830000000001</v>
      </c>
    </row>
    <row r="154" spans="1:15" x14ac:dyDescent="0.4">
      <c r="A154" s="4">
        <v>31</v>
      </c>
      <c r="B154" s="11">
        <v>21.112400000000001</v>
      </c>
      <c r="C154" s="11">
        <v>58.383000000000003</v>
      </c>
      <c r="D154" s="12">
        <v>0.14280000000000001</v>
      </c>
      <c r="E154" s="12">
        <v>4.5999999999999999E-3</v>
      </c>
      <c r="F154" s="12">
        <v>0.2024</v>
      </c>
      <c r="G154" s="12">
        <v>5.7599999999999998E-2</v>
      </c>
      <c r="H154" s="11">
        <v>9.0932999999999993</v>
      </c>
      <c r="I154" s="12">
        <v>8.7800000000000003E-2</v>
      </c>
      <c r="J154" s="11">
        <v>10.720499999999999</v>
      </c>
      <c r="K154" s="12">
        <v>2.46E-2</v>
      </c>
      <c r="L154" s="12">
        <v>0.37430000000000002</v>
      </c>
      <c r="M154" s="12">
        <v>7.3499999999999996E-2</v>
      </c>
      <c r="N154" s="12">
        <v>1.18E-2</v>
      </c>
      <c r="O154" s="11">
        <f t="shared" si="2"/>
        <v>100.28859999999999</v>
      </c>
    </row>
    <row r="155" spans="1:15" x14ac:dyDescent="0.4">
      <c r="A155" s="4">
        <v>32</v>
      </c>
      <c r="B155" s="11">
        <v>20.9117</v>
      </c>
      <c r="C155" s="11">
        <v>58.238799999999998</v>
      </c>
      <c r="D155" s="12">
        <v>7.3400000000000007E-2</v>
      </c>
      <c r="E155" s="12">
        <v>4.4000000000000003E-3</v>
      </c>
      <c r="F155" s="12">
        <v>0.1961</v>
      </c>
      <c r="G155" s="12">
        <v>6.0600000000000001E-2</v>
      </c>
      <c r="H155" s="11">
        <v>9.0763999999999996</v>
      </c>
      <c r="I155" s="12">
        <v>8.2900000000000001E-2</v>
      </c>
      <c r="J155" s="11">
        <v>10.7362</v>
      </c>
      <c r="K155" s="12">
        <v>2.3400000000000001E-2</v>
      </c>
      <c r="L155" s="12">
        <v>0.37659999999999999</v>
      </c>
      <c r="M155" s="12">
        <v>7.3899999999999993E-2</v>
      </c>
      <c r="N155" s="12">
        <v>1.14E-2</v>
      </c>
      <c r="O155" s="11">
        <f t="shared" si="2"/>
        <v>99.865799999999965</v>
      </c>
    </row>
    <row r="156" spans="1:15" x14ac:dyDescent="0.4">
      <c r="A156" s="4">
        <v>33</v>
      </c>
      <c r="B156" s="11">
        <v>21.088100000000001</v>
      </c>
      <c r="C156" s="11">
        <v>58.254199999999997</v>
      </c>
      <c r="D156" s="12">
        <v>9.5399999999999999E-2</v>
      </c>
      <c r="E156" s="12">
        <v>4.0000000000000001E-3</v>
      </c>
      <c r="F156" s="12">
        <v>0.19589999999999999</v>
      </c>
      <c r="G156" s="12">
        <v>5.9900000000000002E-2</v>
      </c>
      <c r="H156" s="11">
        <v>9.0787999999999993</v>
      </c>
      <c r="I156" s="12">
        <v>8.6699999999999999E-2</v>
      </c>
      <c r="J156" s="11">
        <v>10.7182</v>
      </c>
      <c r="K156" s="12">
        <v>2.4299999999999999E-2</v>
      </c>
      <c r="L156" s="12">
        <v>0.36699999999999999</v>
      </c>
      <c r="M156" s="12">
        <v>7.3599999999999999E-2</v>
      </c>
      <c r="N156" s="12">
        <v>8.5000000000000006E-3</v>
      </c>
      <c r="O156" s="11">
        <f t="shared" si="2"/>
        <v>100.05459999999998</v>
      </c>
    </row>
    <row r="157" spans="1:15" x14ac:dyDescent="0.4">
      <c r="A157" s="4">
        <v>34</v>
      </c>
      <c r="B157" s="11">
        <v>20.827400000000001</v>
      </c>
      <c r="C157" s="11">
        <v>58.086300000000001</v>
      </c>
      <c r="D157" s="12">
        <v>5.8599999999999999E-2</v>
      </c>
      <c r="E157" s="12">
        <v>4.4999999999999997E-3</v>
      </c>
      <c r="F157" s="12">
        <v>0.1981</v>
      </c>
      <c r="G157" s="12">
        <v>5.7799999999999997E-2</v>
      </c>
      <c r="H157" s="11">
        <v>9.06</v>
      </c>
      <c r="I157" s="12">
        <v>8.5900000000000004E-2</v>
      </c>
      <c r="J157" s="11">
        <v>10.725300000000001</v>
      </c>
      <c r="K157" s="12">
        <v>2.4E-2</v>
      </c>
      <c r="L157" s="12">
        <v>0.36899999999999999</v>
      </c>
      <c r="M157" s="12">
        <v>7.2800000000000004E-2</v>
      </c>
      <c r="N157" s="12">
        <v>1.09E-2</v>
      </c>
      <c r="O157" s="11">
        <f t="shared" si="2"/>
        <v>99.580600000000004</v>
      </c>
    </row>
    <row r="158" spans="1:15" x14ac:dyDescent="0.4">
      <c r="A158" s="4">
        <v>35</v>
      </c>
      <c r="B158" s="11">
        <v>21.106999999999999</v>
      </c>
      <c r="C158" s="11">
        <v>58.243600000000001</v>
      </c>
      <c r="D158" s="12">
        <v>5.5800000000000002E-2</v>
      </c>
      <c r="E158" s="12">
        <v>4.1999999999999997E-3</v>
      </c>
      <c r="F158" s="12">
        <v>0.19489999999999999</v>
      </c>
      <c r="G158" s="12">
        <v>6.0600000000000001E-2</v>
      </c>
      <c r="H158" s="11">
        <v>9.0890000000000004</v>
      </c>
      <c r="I158" s="12">
        <v>8.7099999999999997E-2</v>
      </c>
      <c r="J158" s="11">
        <v>10.8325</v>
      </c>
      <c r="K158" s="12">
        <v>2.3099999999999999E-2</v>
      </c>
      <c r="L158" s="12">
        <v>0.37230000000000002</v>
      </c>
      <c r="M158" s="12">
        <v>7.6899999999999996E-2</v>
      </c>
      <c r="N158" s="12">
        <v>8.5000000000000006E-3</v>
      </c>
      <c r="O158" s="11">
        <f t="shared" si="2"/>
        <v>100.15549999999999</v>
      </c>
    </row>
    <row r="159" spans="1:15" x14ac:dyDescent="0.4">
      <c r="A159" s="4">
        <v>36</v>
      </c>
      <c r="B159" s="11">
        <v>21.113700000000001</v>
      </c>
      <c r="C159" s="11">
        <v>58.273600000000002</v>
      </c>
      <c r="D159" s="12">
        <v>0.12379999999999999</v>
      </c>
      <c r="E159" s="12">
        <v>4.1999999999999997E-3</v>
      </c>
      <c r="F159" s="12">
        <v>0.19900000000000001</v>
      </c>
      <c r="G159" s="12">
        <v>6.0400000000000002E-2</v>
      </c>
      <c r="H159" s="11">
        <v>9.0901999999999994</v>
      </c>
      <c r="I159" s="12">
        <v>8.3900000000000002E-2</v>
      </c>
      <c r="J159" s="11">
        <v>10.795</v>
      </c>
      <c r="K159" s="12">
        <v>2.4799999999999999E-2</v>
      </c>
      <c r="L159" s="12">
        <v>0.36780000000000002</v>
      </c>
      <c r="M159" s="12">
        <v>7.4800000000000005E-2</v>
      </c>
      <c r="N159" s="12">
        <v>8.3999999999999995E-3</v>
      </c>
      <c r="O159" s="11">
        <f t="shared" si="2"/>
        <v>100.2196</v>
      </c>
    </row>
    <row r="160" spans="1:15" x14ac:dyDescent="0.4">
      <c r="A160" s="4">
        <v>37</v>
      </c>
      <c r="B160" s="11">
        <v>21.028400000000001</v>
      </c>
      <c r="C160" s="11">
        <v>58.212800000000001</v>
      </c>
      <c r="D160" s="12">
        <v>6.7699999999999996E-2</v>
      </c>
      <c r="E160" s="12">
        <v>4.1999999999999997E-3</v>
      </c>
      <c r="F160" s="12">
        <v>0.1993</v>
      </c>
      <c r="G160" s="12">
        <v>5.9499999999999997E-2</v>
      </c>
      <c r="H160" s="11">
        <v>9.0708000000000002</v>
      </c>
      <c r="I160" s="12">
        <v>8.7400000000000005E-2</v>
      </c>
      <c r="J160" s="11">
        <v>10.9108</v>
      </c>
      <c r="K160" s="12">
        <v>2.35E-2</v>
      </c>
      <c r="L160" s="12">
        <v>0.36840000000000001</v>
      </c>
      <c r="M160" s="12">
        <v>7.5899999999999995E-2</v>
      </c>
      <c r="N160" s="12">
        <v>9.4999999999999998E-3</v>
      </c>
      <c r="O160" s="11">
        <f t="shared" si="2"/>
        <v>100.1182</v>
      </c>
    </row>
    <row r="161" spans="1:19" x14ac:dyDescent="0.4">
      <c r="A161" s="4">
        <v>38</v>
      </c>
      <c r="B161" s="11">
        <v>21.053799999999999</v>
      </c>
      <c r="C161" s="11">
        <v>58.377699999999997</v>
      </c>
      <c r="D161" s="12">
        <v>6.2399999999999997E-2</v>
      </c>
      <c r="E161" s="12">
        <v>4.3E-3</v>
      </c>
      <c r="F161" s="12">
        <v>0.2034</v>
      </c>
      <c r="G161" s="12">
        <v>6.0100000000000001E-2</v>
      </c>
      <c r="H161" s="11">
        <v>9.0827000000000009</v>
      </c>
      <c r="I161" s="12">
        <v>8.3500000000000005E-2</v>
      </c>
      <c r="J161" s="11">
        <v>10.64</v>
      </c>
      <c r="K161" s="12">
        <v>2.2499999999999999E-2</v>
      </c>
      <c r="L161" s="12">
        <v>0.36609999999999998</v>
      </c>
      <c r="M161" s="12">
        <v>7.2099999999999997E-2</v>
      </c>
      <c r="N161" s="12">
        <v>1.06E-2</v>
      </c>
      <c r="O161" s="11">
        <f t="shared" si="2"/>
        <v>100.03920000000001</v>
      </c>
    </row>
    <row r="162" spans="1:19" x14ac:dyDescent="0.4">
      <c r="A162" s="4">
        <v>39</v>
      </c>
      <c r="B162" s="11">
        <v>20.8935</v>
      </c>
      <c r="C162" s="11">
        <v>58.176200000000001</v>
      </c>
      <c r="D162" s="12">
        <v>6.2600000000000003E-2</v>
      </c>
      <c r="E162" s="12">
        <v>4.1999999999999997E-3</v>
      </c>
      <c r="F162" s="12">
        <v>0.2041</v>
      </c>
      <c r="G162" s="12">
        <v>6.1400000000000003E-2</v>
      </c>
      <c r="H162" s="11">
        <v>9.0877999999999997</v>
      </c>
      <c r="I162" s="12">
        <v>8.9099999999999999E-2</v>
      </c>
      <c r="J162" s="11">
        <v>10.6922</v>
      </c>
      <c r="K162" s="12">
        <v>2.3800000000000002E-2</v>
      </c>
      <c r="L162" s="12">
        <v>0.3705</v>
      </c>
      <c r="M162" s="12">
        <v>7.6799999999999993E-2</v>
      </c>
      <c r="N162" s="12">
        <v>1.04E-2</v>
      </c>
      <c r="O162" s="11">
        <f t="shared" si="2"/>
        <v>99.752600000000015</v>
      </c>
    </row>
    <row r="163" spans="1:19" x14ac:dyDescent="0.4">
      <c r="A163" s="4">
        <v>40</v>
      </c>
      <c r="B163" s="11">
        <v>20.940899999999999</v>
      </c>
      <c r="C163" s="11">
        <v>58.171199999999999</v>
      </c>
      <c r="D163" s="12">
        <v>6.2399999999999997E-2</v>
      </c>
      <c r="E163" s="12">
        <v>4.4000000000000003E-3</v>
      </c>
      <c r="F163" s="12">
        <v>0.2079</v>
      </c>
      <c r="G163" s="12">
        <v>5.9400000000000001E-2</v>
      </c>
      <c r="H163" s="11">
        <v>9.0844000000000005</v>
      </c>
      <c r="I163" s="12">
        <v>8.6999999999999994E-2</v>
      </c>
      <c r="J163" s="11">
        <v>10.7577</v>
      </c>
      <c r="K163" s="12">
        <v>2.3599999999999999E-2</v>
      </c>
      <c r="L163" s="12">
        <v>0.36680000000000001</v>
      </c>
      <c r="M163" s="12">
        <v>7.3700000000000002E-2</v>
      </c>
      <c r="N163" s="12">
        <v>1.14E-2</v>
      </c>
      <c r="O163" s="11">
        <f t="shared" si="2"/>
        <v>99.850799999999992</v>
      </c>
    </row>
    <row r="164" spans="1:19" x14ac:dyDescent="0.4">
      <c r="A164" s="4">
        <v>41</v>
      </c>
      <c r="B164" s="11">
        <v>20.975999999999999</v>
      </c>
      <c r="C164" s="11">
        <v>58.237299999999998</v>
      </c>
      <c r="D164" s="12">
        <v>6.6100000000000006E-2</v>
      </c>
      <c r="E164" s="12">
        <v>4.1000000000000003E-3</v>
      </c>
      <c r="F164" s="12">
        <v>0.21290000000000001</v>
      </c>
      <c r="G164" s="12">
        <v>5.7099999999999998E-2</v>
      </c>
      <c r="H164" s="11">
        <v>9.0707000000000004</v>
      </c>
      <c r="I164" s="12">
        <v>8.8400000000000006E-2</v>
      </c>
      <c r="J164" s="11">
        <v>10.8071</v>
      </c>
      <c r="K164" s="12">
        <v>2.5100000000000001E-2</v>
      </c>
      <c r="L164" s="12">
        <v>0.36570000000000003</v>
      </c>
      <c r="M164" s="12">
        <v>7.2900000000000006E-2</v>
      </c>
      <c r="N164" s="12">
        <v>9.9000000000000008E-3</v>
      </c>
      <c r="O164" s="11">
        <f t="shared" si="2"/>
        <v>99.993300000000019</v>
      </c>
    </row>
    <row r="165" spans="1:19" x14ac:dyDescent="0.4">
      <c r="A165" s="4">
        <v>42</v>
      </c>
      <c r="B165" s="11">
        <v>21.026199999999999</v>
      </c>
      <c r="C165" s="11">
        <v>58.2637</v>
      </c>
      <c r="D165" s="12">
        <v>6.0600000000000001E-2</v>
      </c>
      <c r="E165" s="12">
        <v>4.3E-3</v>
      </c>
      <c r="F165" s="12">
        <v>0.23219999999999999</v>
      </c>
      <c r="G165" s="12">
        <v>6.0400000000000002E-2</v>
      </c>
      <c r="H165" s="11">
        <v>9.0786999999999995</v>
      </c>
      <c r="I165" s="12">
        <v>8.3799999999999999E-2</v>
      </c>
      <c r="J165" s="11">
        <v>10.679</v>
      </c>
      <c r="K165" s="12">
        <v>2.3199999999999998E-2</v>
      </c>
      <c r="L165" s="12">
        <v>0.36299999999999999</v>
      </c>
      <c r="M165" s="12">
        <v>7.3599999999999999E-2</v>
      </c>
      <c r="N165" s="12">
        <v>1.03E-2</v>
      </c>
      <c r="O165" s="11">
        <f t="shared" si="2"/>
        <v>99.959000000000003</v>
      </c>
    </row>
    <row r="166" spans="1:19" x14ac:dyDescent="0.4">
      <c r="A166" s="4">
        <v>43</v>
      </c>
      <c r="B166" s="11">
        <v>20.989100000000001</v>
      </c>
      <c r="C166" s="11">
        <v>58.228499999999997</v>
      </c>
      <c r="D166" s="12">
        <v>7.2599999999999998E-2</v>
      </c>
      <c r="E166" s="12">
        <v>4.5999999999999999E-3</v>
      </c>
      <c r="F166" s="12">
        <v>0.2001</v>
      </c>
      <c r="G166" s="12">
        <v>6.8400000000000002E-2</v>
      </c>
      <c r="H166" s="11">
        <v>9.0721000000000007</v>
      </c>
      <c r="I166" s="12">
        <v>8.5599999999999996E-2</v>
      </c>
      <c r="J166" s="11">
        <v>10.727</v>
      </c>
      <c r="K166" s="12">
        <v>2.29E-2</v>
      </c>
      <c r="L166" s="12">
        <v>0.34889999999999999</v>
      </c>
      <c r="M166" s="12">
        <v>7.6600000000000001E-2</v>
      </c>
      <c r="N166" s="12">
        <v>1.11E-2</v>
      </c>
      <c r="O166" s="11">
        <f t="shared" si="2"/>
        <v>99.907500000000013</v>
      </c>
    </row>
    <row r="167" spans="1:19" x14ac:dyDescent="0.4">
      <c r="A167" s="4">
        <v>44</v>
      </c>
      <c r="B167" s="11">
        <v>21.567299999999999</v>
      </c>
      <c r="C167" s="11">
        <v>57.908499999999997</v>
      </c>
      <c r="D167" s="12">
        <v>9.9900000000000003E-2</v>
      </c>
      <c r="E167" s="12">
        <v>4.8999999999999998E-3</v>
      </c>
      <c r="F167" s="12">
        <v>0.19539999999999999</v>
      </c>
      <c r="G167" s="12">
        <v>6.8900000000000003E-2</v>
      </c>
      <c r="H167" s="11">
        <v>9.1301000000000005</v>
      </c>
      <c r="I167" s="12">
        <v>9.5699999999999993E-2</v>
      </c>
      <c r="J167" s="11">
        <v>10.362500000000001</v>
      </c>
      <c r="K167" s="12">
        <v>2.5100000000000001E-2</v>
      </c>
      <c r="L167" s="12">
        <v>0.376</v>
      </c>
      <c r="M167" s="12">
        <v>0.08</v>
      </c>
      <c r="N167" s="12">
        <v>9.9000000000000008E-3</v>
      </c>
      <c r="O167" s="11">
        <f t="shared" ref="O167:O188" si="3">SUM(B167:N167)</f>
        <v>99.924199999999999</v>
      </c>
    </row>
    <row r="168" spans="1:19" x14ac:dyDescent="0.4">
      <c r="A168" s="4">
        <v>45</v>
      </c>
      <c r="B168" s="11">
        <v>21.521000000000001</v>
      </c>
      <c r="C168" s="11">
        <v>58.216299999999997</v>
      </c>
      <c r="D168" s="12">
        <v>0.104</v>
      </c>
      <c r="E168" s="12">
        <v>3.8E-3</v>
      </c>
      <c r="F168" s="12">
        <v>0.19739999999999999</v>
      </c>
      <c r="G168" s="12">
        <v>5.3100000000000001E-2</v>
      </c>
      <c r="H168" s="11">
        <v>9.1440999999999999</v>
      </c>
      <c r="I168" s="12">
        <v>0.1002</v>
      </c>
      <c r="J168" s="11">
        <v>10.3283</v>
      </c>
      <c r="K168" s="12">
        <v>2.35E-2</v>
      </c>
      <c r="L168" s="12">
        <v>0.37459999999999999</v>
      </c>
      <c r="M168" s="12">
        <v>8.1199999999999994E-2</v>
      </c>
      <c r="N168" s="12">
        <v>3.1699999999999999E-2</v>
      </c>
      <c r="O168" s="11">
        <f t="shared" si="3"/>
        <v>100.17919999999999</v>
      </c>
    </row>
    <row r="169" spans="1:19" x14ac:dyDescent="0.4">
      <c r="A169" s="4">
        <v>46</v>
      </c>
      <c r="B169" s="11">
        <v>21.427700000000002</v>
      </c>
      <c r="C169" s="11">
        <v>58.164700000000003</v>
      </c>
      <c r="D169" s="12">
        <v>7.5899999999999995E-2</v>
      </c>
      <c r="E169" s="12">
        <v>3.5999999999999999E-3</v>
      </c>
      <c r="F169" s="12">
        <v>0.19670000000000001</v>
      </c>
      <c r="G169" s="12">
        <v>6.1800000000000001E-2</v>
      </c>
      <c r="H169" s="11">
        <v>9.1364999999999998</v>
      </c>
      <c r="I169" s="12">
        <v>9.5600000000000004E-2</v>
      </c>
      <c r="J169" s="11">
        <v>10.3878</v>
      </c>
      <c r="K169" s="12">
        <v>2.3599999999999999E-2</v>
      </c>
      <c r="L169" s="12">
        <v>0.37480000000000002</v>
      </c>
      <c r="M169" s="12">
        <v>8.2799999999999999E-2</v>
      </c>
      <c r="N169" s="12">
        <v>9.2999999999999992E-3</v>
      </c>
      <c r="O169" s="11">
        <f t="shared" si="3"/>
        <v>100.04080000000002</v>
      </c>
      <c r="R169" s="48"/>
      <c r="S169" s="48"/>
    </row>
    <row r="170" spans="1:19" x14ac:dyDescent="0.4">
      <c r="A170" s="4">
        <v>47</v>
      </c>
      <c r="B170" s="11">
        <v>21.522300000000001</v>
      </c>
      <c r="C170" s="11">
        <v>58.346499999999999</v>
      </c>
      <c r="D170" s="12">
        <v>7.4899999999999994E-2</v>
      </c>
      <c r="E170" s="12">
        <v>2.8E-3</v>
      </c>
      <c r="F170" s="12">
        <v>0.19570000000000001</v>
      </c>
      <c r="G170" s="12">
        <v>6.0600000000000001E-2</v>
      </c>
      <c r="H170" s="11">
        <v>9.1648999999999994</v>
      </c>
      <c r="I170" s="12">
        <v>9.5500000000000002E-2</v>
      </c>
      <c r="J170" s="11">
        <v>10.4939</v>
      </c>
      <c r="K170" s="12">
        <v>2.18E-2</v>
      </c>
      <c r="L170" s="12">
        <v>0.376</v>
      </c>
      <c r="M170" s="12">
        <v>7.8100000000000003E-2</v>
      </c>
      <c r="N170" s="12">
        <v>1.01E-2</v>
      </c>
      <c r="O170" s="11">
        <f t="shared" si="3"/>
        <v>100.44309999999999</v>
      </c>
      <c r="R170" s="48"/>
      <c r="S170" s="48"/>
    </row>
    <row r="171" spans="1:19" x14ac:dyDescent="0.4">
      <c r="A171" s="4">
        <v>48</v>
      </c>
      <c r="B171" s="11">
        <v>21.384899999999998</v>
      </c>
      <c r="C171" s="11">
        <v>58.151400000000002</v>
      </c>
      <c r="D171" s="12">
        <v>6.8500000000000005E-2</v>
      </c>
      <c r="E171" s="12">
        <v>5.8999999999999999E-3</v>
      </c>
      <c r="F171" s="12">
        <v>0.19739999999999999</v>
      </c>
      <c r="G171" s="12">
        <v>7.1099999999999997E-2</v>
      </c>
      <c r="H171" s="11">
        <v>9.2453000000000003</v>
      </c>
      <c r="I171" s="12">
        <v>9.4399999999999998E-2</v>
      </c>
      <c r="J171" s="11">
        <v>10.4709</v>
      </c>
      <c r="K171" s="12">
        <v>2.29E-2</v>
      </c>
      <c r="L171" s="12">
        <v>0.36509999999999998</v>
      </c>
      <c r="M171" s="12">
        <v>8.3000000000000004E-2</v>
      </c>
      <c r="N171" s="12">
        <v>8.2000000000000007E-3</v>
      </c>
      <c r="O171" s="11">
        <f t="shared" si="3"/>
        <v>100.169</v>
      </c>
      <c r="R171" s="48"/>
      <c r="S171" s="48"/>
    </row>
    <row r="172" spans="1:19" x14ac:dyDescent="0.4">
      <c r="A172" s="4">
        <v>49</v>
      </c>
      <c r="B172" s="11">
        <v>21.496200000000002</v>
      </c>
      <c r="C172" s="11">
        <v>58.401299999999999</v>
      </c>
      <c r="D172" s="12">
        <v>8.77E-2</v>
      </c>
      <c r="E172" s="12">
        <v>4.4999999999999997E-3</v>
      </c>
      <c r="F172" s="12">
        <v>0.2019</v>
      </c>
      <c r="G172" s="12">
        <v>6.4399999999999999E-2</v>
      </c>
      <c r="H172" s="11">
        <v>9.1014999999999997</v>
      </c>
      <c r="I172" s="12">
        <v>9.5899999999999999E-2</v>
      </c>
      <c r="J172" s="11">
        <v>10.4762</v>
      </c>
      <c r="K172" s="12">
        <v>2.4299999999999999E-2</v>
      </c>
      <c r="L172" s="12">
        <v>0.37419999999999998</v>
      </c>
      <c r="M172" s="12">
        <v>8.0699999999999994E-2</v>
      </c>
      <c r="N172" s="12">
        <v>0.01</v>
      </c>
      <c r="O172" s="11">
        <f t="shared" si="3"/>
        <v>100.4188</v>
      </c>
      <c r="R172" s="48"/>
      <c r="S172" s="48"/>
    </row>
    <row r="173" spans="1:19" x14ac:dyDescent="0.4">
      <c r="A173" s="4">
        <v>50</v>
      </c>
      <c r="B173" s="11">
        <v>21.375900000000001</v>
      </c>
      <c r="C173" s="11">
        <v>58.176600000000001</v>
      </c>
      <c r="D173" s="12">
        <v>8.5400000000000004E-2</v>
      </c>
      <c r="E173" s="12">
        <v>5.4999999999999997E-3</v>
      </c>
      <c r="F173" s="12">
        <v>0.19739999999999999</v>
      </c>
      <c r="G173" s="12">
        <v>7.4700000000000003E-2</v>
      </c>
      <c r="H173" s="11">
        <v>9.0945999999999998</v>
      </c>
      <c r="I173" s="12">
        <v>9.7199999999999995E-2</v>
      </c>
      <c r="J173" s="11">
        <v>10.4861</v>
      </c>
      <c r="K173" s="12">
        <v>2.4500000000000001E-2</v>
      </c>
      <c r="L173" s="12">
        <v>0.373</v>
      </c>
      <c r="M173" s="12">
        <v>7.5899999999999995E-2</v>
      </c>
      <c r="N173" s="12">
        <v>1.2500000000000001E-2</v>
      </c>
      <c r="O173" s="11">
        <f t="shared" si="3"/>
        <v>100.07930000000005</v>
      </c>
      <c r="R173" s="48"/>
      <c r="S173" s="48"/>
    </row>
    <row r="174" spans="1:19" x14ac:dyDescent="0.4">
      <c r="A174" s="4">
        <v>51</v>
      </c>
      <c r="B174" s="11">
        <v>21.5183</v>
      </c>
      <c r="C174" s="11">
        <v>58.3491</v>
      </c>
      <c r="D174" s="12">
        <v>8.5999999999999993E-2</v>
      </c>
      <c r="E174" s="12">
        <v>2.8E-3</v>
      </c>
      <c r="F174" s="12">
        <v>0.2006</v>
      </c>
      <c r="G174" s="12">
        <v>6.9000000000000006E-2</v>
      </c>
      <c r="H174" s="11">
        <v>9.1408000000000005</v>
      </c>
      <c r="I174" s="12">
        <v>9.64E-2</v>
      </c>
      <c r="J174" s="11">
        <v>10.5177</v>
      </c>
      <c r="K174" s="12">
        <v>2.4E-2</v>
      </c>
      <c r="L174" s="12">
        <v>0.3715</v>
      </c>
      <c r="M174" s="12">
        <v>7.8200000000000006E-2</v>
      </c>
      <c r="N174" s="12">
        <v>1.09E-2</v>
      </c>
      <c r="O174" s="11">
        <f t="shared" si="3"/>
        <v>100.4653</v>
      </c>
      <c r="R174" s="48"/>
      <c r="S174" s="48"/>
    </row>
    <row r="175" spans="1:19" x14ac:dyDescent="0.4">
      <c r="A175" s="4">
        <v>52</v>
      </c>
      <c r="B175" s="11">
        <v>21.3764</v>
      </c>
      <c r="C175" s="11">
        <v>58.001199999999997</v>
      </c>
      <c r="D175" s="12">
        <v>8.4900000000000003E-2</v>
      </c>
      <c r="E175" s="12">
        <v>2.0999999999999999E-3</v>
      </c>
      <c r="F175" s="12">
        <v>0.20169999999999999</v>
      </c>
      <c r="G175" s="12">
        <v>6.6400000000000001E-2</v>
      </c>
      <c r="H175" s="11">
        <v>9.1417000000000002</v>
      </c>
      <c r="I175" s="12">
        <v>9.9500000000000005E-2</v>
      </c>
      <c r="J175" s="11">
        <v>10.4831</v>
      </c>
      <c r="K175" s="12">
        <v>2.3E-2</v>
      </c>
      <c r="L175" s="12">
        <v>0.36580000000000001</v>
      </c>
      <c r="M175" s="12">
        <v>8.3099999999999993E-2</v>
      </c>
      <c r="N175" s="12">
        <v>1.1900000000000001E-2</v>
      </c>
      <c r="O175" s="11">
        <f t="shared" si="3"/>
        <v>99.94080000000001</v>
      </c>
      <c r="R175" s="48"/>
      <c r="S175" s="48"/>
    </row>
    <row r="176" spans="1:19" x14ac:dyDescent="0.4">
      <c r="A176" s="4">
        <v>53</v>
      </c>
      <c r="B176" s="11">
        <v>21.398700000000002</v>
      </c>
      <c r="C176" s="11">
        <v>58.283700000000003</v>
      </c>
      <c r="D176" s="12">
        <v>0.14480000000000001</v>
      </c>
      <c r="E176" s="12">
        <v>4.1999999999999997E-3</v>
      </c>
      <c r="F176" s="12">
        <v>0.2039</v>
      </c>
      <c r="G176" s="12">
        <v>6.93E-2</v>
      </c>
      <c r="H176" s="11">
        <v>9.0474999999999994</v>
      </c>
      <c r="I176" s="12">
        <v>9.9500000000000005E-2</v>
      </c>
      <c r="J176" s="11">
        <v>10.535600000000001</v>
      </c>
      <c r="K176" s="12">
        <v>2.2800000000000001E-2</v>
      </c>
      <c r="L176" s="12">
        <v>0.36670000000000003</v>
      </c>
      <c r="M176" s="12">
        <v>7.7100000000000002E-2</v>
      </c>
      <c r="N176" s="12">
        <v>1.7899999999999999E-2</v>
      </c>
      <c r="O176" s="11">
        <f t="shared" si="3"/>
        <v>100.27170000000001</v>
      </c>
      <c r="R176" s="48"/>
      <c r="S176" s="48"/>
    </row>
    <row r="177" spans="1:19" x14ac:dyDescent="0.4">
      <c r="A177" s="4">
        <v>54</v>
      </c>
      <c r="B177" s="11">
        <v>21.583100000000002</v>
      </c>
      <c r="C177" s="11">
        <v>58.369900000000001</v>
      </c>
      <c r="D177" s="12">
        <v>8.3000000000000004E-2</v>
      </c>
      <c r="E177" s="12">
        <v>5.7000000000000002E-3</v>
      </c>
      <c r="F177" s="12">
        <v>0.19520000000000001</v>
      </c>
      <c r="G177" s="12">
        <v>6.9099999999999995E-2</v>
      </c>
      <c r="H177" s="11">
        <v>9.1000999999999994</v>
      </c>
      <c r="I177" s="12">
        <v>9.3899999999999997E-2</v>
      </c>
      <c r="J177" s="11">
        <v>10.4434</v>
      </c>
      <c r="K177" s="12">
        <v>2.35E-2</v>
      </c>
      <c r="L177" s="12">
        <v>0.37140000000000001</v>
      </c>
      <c r="M177" s="12">
        <v>7.7299999999999994E-2</v>
      </c>
      <c r="N177" s="12">
        <v>7.6E-3</v>
      </c>
      <c r="O177" s="11">
        <f t="shared" si="3"/>
        <v>100.42319999999999</v>
      </c>
      <c r="R177" s="48"/>
      <c r="S177" s="48"/>
    </row>
    <row r="178" spans="1:19" x14ac:dyDescent="0.4">
      <c r="A178" s="4">
        <v>55</v>
      </c>
      <c r="B178" s="11">
        <v>21.495999999999999</v>
      </c>
      <c r="C178" s="11">
        <v>58.682000000000002</v>
      </c>
      <c r="D178" s="12">
        <v>8.5099999999999995E-2</v>
      </c>
      <c r="E178" s="12">
        <v>3.8E-3</v>
      </c>
      <c r="F178" s="12">
        <v>0.1956</v>
      </c>
      <c r="G178" s="12">
        <v>6.9199999999999998E-2</v>
      </c>
      <c r="H178" s="11">
        <v>9.0459999999999994</v>
      </c>
      <c r="I178" s="12">
        <v>9.7199999999999995E-2</v>
      </c>
      <c r="J178" s="11">
        <v>10.4384</v>
      </c>
      <c r="K178" s="12">
        <v>2.35E-2</v>
      </c>
      <c r="L178" s="12">
        <v>0.37009999999999998</v>
      </c>
      <c r="M178" s="12">
        <v>7.9000000000000001E-2</v>
      </c>
      <c r="N178" s="12">
        <v>1.2699999999999999E-2</v>
      </c>
      <c r="O178" s="11">
        <f t="shared" si="3"/>
        <v>100.59859999999998</v>
      </c>
      <c r="R178" s="48"/>
      <c r="S178" s="48"/>
    </row>
    <row r="179" spans="1:19" x14ac:dyDescent="0.4">
      <c r="A179" s="4">
        <v>56</v>
      </c>
      <c r="B179" s="11">
        <v>21.200399999999998</v>
      </c>
      <c r="C179" s="11">
        <v>58.280900000000003</v>
      </c>
      <c r="D179" s="12">
        <v>8.2799999999999999E-2</v>
      </c>
      <c r="E179" s="12">
        <v>3.3999999999999998E-3</v>
      </c>
      <c r="F179" s="12">
        <v>0.19670000000000001</v>
      </c>
      <c r="G179" s="12">
        <v>6.1100000000000002E-2</v>
      </c>
      <c r="H179" s="11">
        <v>9.0853000000000002</v>
      </c>
      <c r="I179" s="12">
        <v>9.4500000000000001E-2</v>
      </c>
      <c r="J179" s="11">
        <v>10.421900000000001</v>
      </c>
      <c r="K179" s="12">
        <v>2.41E-2</v>
      </c>
      <c r="L179" s="12">
        <v>0.37119999999999997</v>
      </c>
      <c r="M179" s="12">
        <v>8.0799999999999997E-2</v>
      </c>
      <c r="N179" s="12">
        <v>1.26E-2</v>
      </c>
      <c r="O179" s="11">
        <f t="shared" si="3"/>
        <v>99.915700000000029</v>
      </c>
      <c r="R179" s="48"/>
      <c r="S179" s="48"/>
    </row>
    <row r="180" spans="1:19" x14ac:dyDescent="0.4">
      <c r="A180" s="4">
        <v>57</v>
      </c>
      <c r="B180" s="11">
        <v>21.513300000000001</v>
      </c>
      <c r="C180" s="11">
        <v>58.577300000000001</v>
      </c>
      <c r="D180" s="12">
        <v>9.8199999999999996E-2</v>
      </c>
      <c r="E180" s="12">
        <v>3.3999999999999998E-3</v>
      </c>
      <c r="F180" s="12">
        <v>0.19520000000000001</v>
      </c>
      <c r="G180" s="12">
        <v>6.2E-2</v>
      </c>
      <c r="H180" s="11">
        <v>9.0920000000000005</v>
      </c>
      <c r="I180" s="12">
        <v>9.2399999999999996E-2</v>
      </c>
      <c r="J180" s="11">
        <v>10.4587</v>
      </c>
      <c r="K180" s="12">
        <v>2.3099999999999999E-2</v>
      </c>
      <c r="L180" s="12">
        <v>0.37669999999999998</v>
      </c>
      <c r="M180" s="12">
        <v>7.6600000000000001E-2</v>
      </c>
      <c r="N180" s="12">
        <v>7.6E-3</v>
      </c>
      <c r="O180" s="11">
        <f t="shared" si="3"/>
        <v>100.5765</v>
      </c>
      <c r="R180" s="48"/>
      <c r="S180" s="48"/>
    </row>
    <row r="181" spans="1:19" x14ac:dyDescent="0.4">
      <c r="A181" s="4">
        <v>58</v>
      </c>
      <c r="B181" s="11">
        <v>21.4604</v>
      </c>
      <c r="C181" s="11">
        <v>58.4328</v>
      </c>
      <c r="D181" s="12">
        <v>8.5599999999999996E-2</v>
      </c>
      <c r="E181" s="12">
        <v>4.4999999999999997E-3</v>
      </c>
      <c r="F181" s="12">
        <v>0.19420000000000001</v>
      </c>
      <c r="G181" s="12">
        <v>6.0600000000000001E-2</v>
      </c>
      <c r="H181" s="11">
        <v>9.0917999999999992</v>
      </c>
      <c r="I181" s="12">
        <v>9.5299999999999996E-2</v>
      </c>
      <c r="J181" s="11">
        <v>10.4575</v>
      </c>
      <c r="K181" s="12">
        <v>2.7300000000000001E-2</v>
      </c>
      <c r="L181" s="12">
        <v>0.37669999999999998</v>
      </c>
      <c r="M181" s="12">
        <v>7.8600000000000003E-2</v>
      </c>
      <c r="N181" s="12">
        <v>7.9000000000000008E-3</v>
      </c>
      <c r="O181" s="11">
        <f t="shared" si="3"/>
        <v>100.37319999999997</v>
      </c>
      <c r="R181" s="48"/>
      <c r="S181" s="48"/>
    </row>
    <row r="182" spans="1:19" x14ac:dyDescent="0.4">
      <c r="A182" s="4">
        <v>59</v>
      </c>
      <c r="B182" s="11">
        <v>21.527699999999999</v>
      </c>
      <c r="C182" s="11">
        <v>58.779800000000002</v>
      </c>
      <c r="D182" s="12">
        <v>0.16470000000000001</v>
      </c>
      <c r="E182" s="12">
        <v>5.4999999999999997E-3</v>
      </c>
      <c r="F182" s="12">
        <v>0.2034</v>
      </c>
      <c r="G182" s="12">
        <v>6.6400000000000001E-2</v>
      </c>
      <c r="H182" s="11">
        <v>8.8178000000000001</v>
      </c>
      <c r="I182" s="12">
        <v>8.7599999999999997E-2</v>
      </c>
      <c r="J182" s="11">
        <v>10.353</v>
      </c>
      <c r="K182" s="12">
        <v>2.3E-2</v>
      </c>
      <c r="L182" s="12">
        <v>0.37140000000000001</v>
      </c>
      <c r="M182" s="12">
        <v>8.4199999999999997E-2</v>
      </c>
      <c r="N182" s="12">
        <v>9.4999999999999998E-3</v>
      </c>
      <c r="O182" s="11">
        <f t="shared" si="3"/>
        <v>100.49399999999999</v>
      </c>
      <c r="R182" s="48"/>
      <c r="S182" s="48"/>
    </row>
    <row r="183" spans="1:19" x14ac:dyDescent="0.4">
      <c r="A183" s="4">
        <v>60</v>
      </c>
      <c r="B183" s="11">
        <v>21.605899999999998</v>
      </c>
      <c r="C183" s="11">
        <v>58.649799999999999</v>
      </c>
      <c r="D183" s="12">
        <v>8.0399999999999999E-2</v>
      </c>
      <c r="E183" s="12">
        <v>2.8999999999999998E-3</v>
      </c>
      <c r="F183" s="12">
        <v>0.2049</v>
      </c>
      <c r="G183" s="12">
        <v>6.4500000000000002E-2</v>
      </c>
      <c r="H183" s="11">
        <v>8.9951000000000008</v>
      </c>
      <c r="I183" s="12">
        <v>9.2399999999999996E-2</v>
      </c>
      <c r="J183" s="11">
        <v>10.335900000000001</v>
      </c>
      <c r="K183" s="12">
        <v>2.4E-2</v>
      </c>
      <c r="L183" s="12">
        <v>0.3735</v>
      </c>
      <c r="M183" s="12">
        <v>7.6200000000000004E-2</v>
      </c>
      <c r="N183" s="12">
        <v>8.5000000000000006E-3</v>
      </c>
      <c r="O183" s="11">
        <f t="shared" si="3"/>
        <v>100.51399999999997</v>
      </c>
      <c r="R183" s="48"/>
      <c r="S183" s="48"/>
    </row>
    <row r="184" spans="1:19" x14ac:dyDescent="0.4">
      <c r="A184" s="4">
        <v>61</v>
      </c>
      <c r="B184" s="11">
        <v>21.582999999999998</v>
      </c>
      <c r="C184" s="11">
        <v>58.691299999999998</v>
      </c>
      <c r="D184" s="12">
        <v>0.1061</v>
      </c>
      <c r="E184" s="12">
        <v>3.3999999999999998E-3</v>
      </c>
      <c r="F184" s="12">
        <v>0.2029</v>
      </c>
      <c r="G184" s="12">
        <v>6.2799999999999995E-2</v>
      </c>
      <c r="H184" s="11">
        <v>8.9997000000000007</v>
      </c>
      <c r="I184" s="12">
        <v>9.3299999999999994E-2</v>
      </c>
      <c r="J184" s="11">
        <v>10.3924</v>
      </c>
      <c r="K184" s="12">
        <v>2.1499999999999998E-2</v>
      </c>
      <c r="L184" s="12">
        <v>0.37380000000000002</v>
      </c>
      <c r="M184" s="12">
        <v>7.5200000000000003E-2</v>
      </c>
      <c r="N184" s="12">
        <v>9.9000000000000008E-3</v>
      </c>
      <c r="O184" s="11">
        <f t="shared" si="3"/>
        <v>100.61529999999999</v>
      </c>
      <c r="R184" s="48"/>
      <c r="S184" s="48"/>
    </row>
    <row r="185" spans="1:19" x14ac:dyDescent="0.4">
      <c r="A185" s="4">
        <v>62</v>
      </c>
      <c r="B185" s="11">
        <v>21.5732</v>
      </c>
      <c r="C185" s="11">
        <v>58.762099999999997</v>
      </c>
      <c r="D185" s="12">
        <v>0.1014</v>
      </c>
      <c r="E185" s="12">
        <v>4.7999999999999996E-3</v>
      </c>
      <c r="F185" s="12">
        <v>0.2031</v>
      </c>
      <c r="G185" s="12">
        <v>6.1800000000000001E-2</v>
      </c>
      <c r="H185" s="11">
        <v>9.0093999999999994</v>
      </c>
      <c r="I185" s="12">
        <v>8.7599999999999997E-2</v>
      </c>
      <c r="J185" s="11">
        <v>10.263</v>
      </c>
      <c r="K185" s="12">
        <v>2.4199999999999999E-2</v>
      </c>
      <c r="L185" s="12">
        <v>0.37109999999999999</v>
      </c>
      <c r="M185" s="12">
        <v>8.4500000000000006E-2</v>
      </c>
      <c r="N185" s="12">
        <v>1.14E-2</v>
      </c>
      <c r="O185" s="11">
        <f t="shared" si="3"/>
        <v>100.55759999999999</v>
      </c>
      <c r="R185" s="48"/>
      <c r="S185" s="48"/>
    </row>
    <row r="186" spans="1:19" x14ac:dyDescent="0.4">
      <c r="A186" s="4">
        <v>63</v>
      </c>
      <c r="B186" s="11">
        <v>21.337299999999999</v>
      </c>
      <c r="C186" s="11">
        <v>58.313400000000001</v>
      </c>
      <c r="D186" s="12">
        <v>7.8299999999999995E-2</v>
      </c>
      <c r="E186" s="12">
        <v>3.3999999999999998E-3</v>
      </c>
      <c r="F186" s="12">
        <v>0.2009</v>
      </c>
      <c r="G186" s="12">
        <v>5.9799999999999999E-2</v>
      </c>
      <c r="H186" s="11">
        <v>8.9143000000000008</v>
      </c>
      <c r="I186" s="12">
        <v>8.8499999999999995E-2</v>
      </c>
      <c r="J186" s="11">
        <v>10.4231</v>
      </c>
      <c r="K186" s="12">
        <v>2.4899999999999999E-2</v>
      </c>
      <c r="L186" s="12">
        <v>0.38059999999999999</v>
      </c>
      <c r="M186" s="12">
        <v>8.1699999999999995E-2</v>
      </c>
      <c r="N186" s="12">
        <v>7.1000000000000004E-3</v>
      </c>
      <c r="O186" s="11">
        <f t="shared" si="3"/>
        <v>99.913299999999992</v>
      </c>
      <c r="R186" s="48"/>
      <c r="S186" s="48"/>
    </row>
    <row r="187" spans="1:19" x14ac:dyDescent="0.4">
      <c r="A187" s="4">
        <v>64</v>
      </c>
      <c r="B187" s="11">
        <v>21.463799999999999</v>
      </c>
      <c r="C187" s="11">
        <v>58.456400000000002</v>
      </c>
      <c r="D187" s="12">
        <v>8.0699999999999994E-2</v>
      </c>
      <c r="E187" s="12">
        <v>3.5000000000000001E-3</v>
      </c>
      <c r="F187" s="12">
        <v>0.20569999999999999</v>
      </c>
      <c r="G187" s="12">
        <v>6.6100000000000006E-2</v>
      </c>
      <c r="H187" s="11">
        <v>8.9681999999999995</v>
      </c>
      <c r="I187" s="12">
        <v>8.8999999999999996E-2</v>
      </c>
      <c r="J187" s="11">
        <v>10.402200000000001</v>
      </c>
      <c r="K187" s="12">
        <v>2.4400000000000002E-2</v>
      </c>
      <c r="L187" s="12">
        <v>0.3735</v>
      </c>
      <c r="M187" s="12">
        <v>7.7399999999999997E-2</v>
      </c>
      <c r="N187" s="12">
        <v>9.5999999999999992E-3</v>
      </c>
      <c r="O187" s="11">
        <f t="shared" si="3"/>
        <v>100.22049999999999</v>
      </c>
      <c r="R187" s="48"/>
      <c r="S187" s="48"/>
    </row>
    <row r="188" spans="1:19" x14ac:dyDescent="0.4">
      <c r="A188" s="4">
        <v>65</v>
      </c>
      <c r="B188" s="11">
        <v>21.494499999999999</v>
      </c>
      <c r="C188" s="11">
        <v>58.448999999999998</v>
      </c>
      <c r="D188" s="12">
        <v>7.5700000000000003E-2</v>
      </c>
      <c r="E188" s="12">
        <v>4.7999999999999996E-3</v>
      </c>
      <c r="F188" s="12">
        <v>0.21110000000000001</v>
      </c>
      <c r="G188" s="12">
        <v>5.8799999999999998E-2</v>
      </c>
      <c r="H188" s="11">
        <v>9.0157000000000007</v>
      </c>
      <c r="I188" s="12">
        <v>8.3400000000000002E-2</v>
      </c>
      <c r="J188" s="11">
        <v>10.1905</v>
      </c>
      <c r="K188" s="12">
        <v>2.52E-2</v>
      </c>
      <c r="L188" s="12">
        <v>0.37290000000000001</v>
      </c>
      <c r="M188" s="12">
        <v>8.9399999999999993E-2</v>
      </c>
      <c r="N188" s="12">
        <v>9.4999999999999998E-3</v>
      </c>
      <c r="O188" s="11">
        <f t="shared" si="3"/>
        <v>100.0805</v>
      </c>
      <c r="R188" s="48"/>
      <c r="S188" s="48"/>
    </row>
    <row r="189" spans="1:19" x14ac:dyDescent="0.4">
      <c r="A189" s="4">
        <v>66</v>
      </c>
      <c r="B189" s="11">
        <v>21.337800000000001</v>
      </c>
      <c r="C189" s="11">
        <v>58.620899999999999</v>
      </c>
      <c r="D189" s="12">
        <v>8.2799999999999999E-2</v>
      </c>
      <c r="E189" s="12">
        <v>5.0000000000000001E-3</v>
      </c>
      <c r="F189" s="12">
        <v>0.20369999999999999</v>
      </c>
      <c r="G189" s="12">
        <v>6.2E-2</v>
      </c>
      <c r="H189" s="11">
        <v>8.9896999999999991</v>
      </c>
      <c r="I189" s="12">
        <v>9.3100000000000002E-2</v>
      </c>
      <c r="J189" s="11">
        <v>10.6334</v>
      </c>
      <c r="K189" s="12">
        <v>2.3699999999999999E-2</v>
      </c>
      <c r="L189" s="12">
        <v>0.36780000000000002</v>
      </c>
      <c r="M189" s="12">
        <v>7.8799999999999995E-2</v>
      </c>
      <c r="N189" s="12">
        <v>7.7000000000000002E-3</v>
      </c>
      <c r="O189" s="11">
        <f t="shared" ref="O189:O252" si="4">SUM(B189:N189)</f>
        <v>100.5064</v>
      </c>
      <c r="R189" s="48"/>
      <c r="S189" s="48"/>
    </row>
    <row r="190" spans="1:19" x14ac:dyDescent="0.4">
      <c r="A190" s="4">
        <v>67</v>
      </c>
      <c r="B190" s="11">
        <v>21.433399999999999</v>
      </c>
      <c r="C190" s="11">
        <v>58.6526</v>
      </c>
      <c r="D190" s="12">
        <v>8.6900000000000005E-2</v>
      </c>
      <c r="E190" s="12">
        <v>3.5999999999999999E-3</v>
      </c>
      <c r="F190" s="12">
        <v>0.20039999999999999</v>
      </c>
      <c r="G190" s="12">
        <v>6.3600000000000004E-2</v>
      </c>
      <c r="H190" s="11">
        <v>9.0715000000000003</v>
      </c>
      <c r="I190" s="12">
        <v>9.35E-2</v>
      </c>
      <c r="J190" s="11">
        <v>10.5661</v>
      </c>
      <c r="K190" s="12">
        <v>2.58E-2</v>
      </c>
      <c r="L190" s="12">
        <v>0.36680000000000001</v>
      </c>
      <c r="M190" s="12">
        <v>7.9299999999999995E-2</v>
      </c>
      <c r="N190" s="12">
        <v>1.03E-2</v>
      </c>
      <c r="O190" s="11">
        <f t="shared" si="4"/>
        <v>100.65380000000002</v>
      </c>
      <c r="R190" s="48"/>
      <c r="S190" s="48"/>
    </row>
    <row r="191" spans="1:19" x14ac:dyDescent="0.4">
      <c r="A191" s="4">
        <v>68</v>
      </c>
      <c r="B191" s="11">
        <v>21.251000000000001</v>
      </c>
      <c r="C191" s="11">
        <v>58.266599999999997</v>
      </c>
      <c r="D191" s="12">
        <v>8.6199999999999999E-2</v>
      </c>
      <c r="E191" s="12">
        <v>6.8999999999999999E-3</v>
      </c>
      <c r="F191" s="12">
        <v>0.20569999999999999</v>
      </c>
      <c r="G191" s="12">
        <v>6.4600000000000005E-2</v>
      </c>
      <c r="H191" s="11">
        <v>9.0495999999999999</v>
      </c>
      <c r="I191" s="12">
        <v>8.8300000000000003E-2</v>
      </c>
      <c r="J191" s="11">
        <v>10.592000000000001</v>
      </c>
      <c r="K191" s="12">
        <v>2.5499999999999998E-2</v>
      </c>
      <c r="L191" s="12">
        <v>0.37009999999999998</v>
      </c>
      <c r="M191" s="12">
        <v>7.7299999999999994E-2</v>
      </c>
      <c r="N191" s="12">
        <v>1.29E-2</v>
      </c>
      <c r="O191" s="11">
        <f t="shared" si="4"/>
        <v>100.09669999999998</v>
      </c>
      <c r="R191" s="48"/>
      <c r="S191" s="48"/>
    </row>
    <row r="192" spans="1:19" x14ac:dyDescent="0.4">
      <c r="A192" s="4">
        <v>69</v>
      </c>
      <c r="B192" s="11">
        <v>21.718</v>
      </c>
      <c r="C192" s="11">
        <v>58.700400000000002</v>
      </c>
      <c r="D192" s="12">
        <v>8.2799999999999999E-2</v>
      </c>
      <c r="E192" s="12">
        <v>3.3999999999999998E-3</v>
      </c>
      <c r="F192" s="12">
        <v>0.22220000000000001</v>
      </c>
      <c r="G192" s="12">
        <v>6.0100000000000001E-2</v>
      </c>
      <c r="H192" s="11">
        <v>9.1469000000000005</v>
      </c>
      <c r="I192" s="12">
        <v>9.1300000000000006E-2</v>
      </c>
      <c r="J192" s="11">
        <v>10.3849</v>
      </c>
      <c r="K192" s="12">
        <v>2.1399999999999999E-2</v>
      </c>
      <c r="L192" s="12">
        <v>0.3664</v>
      </c>
      <c r="M192" s="12">
        <v>8.0199999999999994E-2</v>
      </c>
      <c r="N192" s="12">
        <v>1.12E-2</v>
      </c>
      <c r="O192" s="11">
        <f t="shared" si="4"/>
        <v>100.88920000000003</v>
      </c>
      <c r="R192" s="48"/>
      <c r="S192" s="48"/>
    </row>
    <row r="193" spans="1:19" x14ac:dyDescent="0.4">
      <c r="A193" s="4">
        <v>70</v>
      </c>
      <c r="B193" s="11">
        <v>21.5274</v>
      </c>
      <c r="C193" s="11">
        <v>58.351799999999997</v>
      </c>
      <c r="D193" s="12">
        <v>8.5800000000000001E-2</v>
      </c>
      <c r="E193" s="12">
        <v>3.5999999999999999E-3</v>
      </c>
      <c r="F193" s="12">
        <v>0.21540000000000001</v>
      </c>
      <c r="G193" s="12">
        <v>6.9099999999999995E-2</v>
      </c>
      <c r="H193" s="11">
        <v>9.0909999999999993</v>
      </c>
      <c r="I193" s="12">
        <v>9.1300000000000006E-2</v>
      </c>
      <c r="J193" s="11">
        <v>10.366400000000001</v>
      </c>
      <c r="K193" s="12">
        <v>2.6599999999999999E-2</v>
      </c>
      <c r="L193" s="12">
        <v>0.35539999999999999</v>
      </c>
      <c r="M193" s="12">
        <v>7.8799999999999995E-2</v>
      </c>
      <c r="N193" s="12">
        <v>7.0000000000000001E-3</v>
      </c>
      <c r="O193" s="11">
        <f t="shared" si="4"/>
        <v>100.26960000000003</v>
      </c>
      <c r="R193" s="48"/>
      <c r="S193" s="48"/>
    </row>
    <row r="194" spans="1:19" x14ac:dyDescent="0.4">
      <c r="A194" s="4">
        <v>71</v>
      </c>
      <c r="B194" s="11">
        <v>21.345700000000001</v>
      </c>
      <c r="C194" s="11">
        <v>58.372100000000003</v>
      </c>
      <c r="D194" s="12">
        <v>9.2600000000000002E-2</v>
      </c>
      <c r="E194" s="12">
        <v>5.0000000000000001E-3</v>
      </c>
      <c r="F194" s="12">
        <v>0.2341</v>
      </c>
      <c r="G194" s="12">
        <v>6.2199999999999998E-2</v>
      </c>
      <c r="H194" s="11">
        <v>9.1645000000000003</v>
      </c>
      <c r="I194" s="12">
        <v>9.5299999999999996E-2</v>
      </c>
      <c r="J194" s="11">
        <v>10.227499999999999</v>
      </c>
      <c r="K194" s="12">
        <v>2.52E-2</v>
      </c>
      <c r="L194" s="12">
        <v>0.34949999999999998</v>
      </c>
      <c r="M194" s="12">
        <v>8.0600000000000005E-2</v>
      </c>
      <c r="N194" s="12">
        <v>1.8100000000000002E-2</v>
      </c>
      <c r="O194" s="11">
        <f t="shared" si="4"/>
        <v>100.07240000000003</v>
      </c>
      <c r="R194" s="48"/>
      <c r="S194" s="48"/>
    </row>
    <row r="195" spans="1:19" x14ac:dyDescent="0.4">
      <c r="A195" s="4">
        <v>72</v>
      </c>
      <c r="B195" s="11">
        <v>21.5045</v>
      </c>
      <c r="C195" s="11">
        <v>58.619199999999999</v>
      </c>
      <c r="D195" s="12">
        <v>7.5499999999999998E-2</v>
      </c>
      <c r="E195" s="12">
        <v>3.3999999999999998E-3</v>
      </c>
      <c r="F195" s="12">
        <v>0.21809999999999999</v>
      </c>
      <c r="G195" s="12">
        <v>6.59E-2</v>
      </c>
      <c r="H195" s="11">
        <v>9.0005000000000006</v>
      </c>
      <c r="I195" s="12">
        <v>8.5099999999999995E-2</v>
      </c>
      <c r="J195" s="11">
        <v>10.324400000000001</v>
      </c>
      <c r="K195" s="12">
        <v>2.4299999999999999E-2</v>
      </c>
      <c r="L195" s="12">
        <v>0.37119999999999997</v>
      </c>
      <c r="M195" s="12">
        <v>7.4700000000000003E-2</v>
      </c>
      <c r="N195" s="12">
        <v>1.17E-2</v>
      </c>
      <c r="O195" s="11">
        <f t="shared" si="4"/>
        <v>100.37850000000002</v>
      </c>
      <c r="R195" s="48"/>
      <c r="S195" s="48"/>
    </row>
    <row r="196" spans="1:19" x14ac:dyDescent="0.4">
      <c r="A196" s="4">
        <v>73</v>
      </c>
      <c r="B196" s="11">
        <v>21.5472</v>
      </c>
      <c r="C196" s="11">
        <v>58.315899999999999</v>
      </c>
      <c r="D196" s="12">
        <v>7.0800000000000002E-2</v>
      </c>
      <c r="E196" s="12">
        <v>3.8999999999999998E-3</v>
      </c>
      <c r="F196" s="12">
        <v>0.20419999999999999</v>
      </c>
      <c r="G196" s="12">
        <v>6.3500000000000001E-2</v>
      </c>
      <c r="H196" s="11">
        <v>8.8986999999999998</v>
      </c>
      <c r="I196" s="12">
        <v>9.06E-2</v>
      </c>
      <c r="J196" s="11">
        <v>10.4818</v>
      </c>
      <c r="K196" s="12">
        <v>2.63E-2</v>
      </c>
      <c r="L196" s="12">
        <v>0.36870000000000003</v>
      </c>
      <c r="M196" s="12">
        <v>7.6300000000000007E-2</v>
      </c>
      <c r="N196" s="12">
        <v>6.4999999999999997E-3</v>
      </c>
      <c r="O196" s="11">
        <f t="shared" si="4"/>
        <v>100.15440000000002</v>
      </c>
      <c r="R196" s="48"/>
      <c r="S196" s="48"/>
    </row>
    <row r="197" spans="1:19" x14ac:dyDescent="0.4">
      <c r="A197" s="4">
        <v>74</v>
      </c>
      <c r="B197" s="11">
        <v>21.5227</v>
      </c>
      <c r="C197" s="11">
        <v>58.3307</v>
      </c>
      <c r="D197" s="12">
        <v>7.1499999999999994E-2</v>
      </c>
      <c r="E197" s="12">
        <v>4.1999999999999997E-3</v>
      </c>
      <c r="F197" s="12">
        <v>0.2014</v>
      </c>
      <c r="G197" s="12">
        <v>5.11E-2</v>
      </c>
      <c r="H197" s="11">
        <v>9.1045999999999996</v>
      </c>
      <c r="I197" s="12">
        <v>8.9399999999999993E-2</v>
      </c>
      <c r="J197" s="11">
        <v>10.3301</v>
      </c>
      <c r="K197" s="12">
        <v>2.29E-2</v>
      </c>
      <c r="L197" s="12">
        <v>0.36799999999999999</v>
      </c>
      <c r="M197" s="12">
        <v>7.3800000000000004E-2</v>
      </c>
      <c r="N197" s="12">
        <v>8.0000000000000002E-3</v>
      </c>
      <c r="O197" s="11">
        <f t="shared" si="4"/>
        <v>100.17840000000001</v>
      </c>
      <c r="R197" s="48"/>
      <c r="S197" s="48"/>
    </row>
    <row r="198" spans="1:19" x14ac:dyDescent="0.4">
      <c r="A198" s="4">
        <v>75</v>
      </c>
      <c r="B198" s="11">
        <v>21.511500000000002</v>
      </c>
      <c r="C198" s="11">
        <v>59.3506</v>
      </c>
      <c r="D198" s="12">
        <v>6.3799999999999996E-2</v>
      </c>
      <c r="E198" s="12">
        <v>6.7000000000000002E-3</v>
      </c>
      <c r="F198" s="12">
        <v>0.21060000000000001</v>
      </c>
      <c r="G198" s="12">
        <v>6.4100000000000004E-2</v>
      </c>
      <c r="H198" s="11">
        <v>8.9931000000000001</v>
      </c>
      <c r="I198" s="12">
        <v>8.5099999999999995E-2</v>
      </c>
      <c r="J198" s="11">
        <v>10.1553</v>
      </c>
      <c r="K198" s="12">
        <v>2.23E-2</v>
      </c>
      <c r="L198" s="12">
        <v>0.35139999999999999</v>
      </c>
      <c r="M198" s="12">
        <v>8.3699999999999997E-2</v>
      </c>
      <c r="N198" s="12">
        <v>1.4999999999999999E-2</v>
      </c>
      <c r="O198" s="11">
        <f t="shared" si="4"/>
        <v>100.91319999999997</v>
      </c>
      <c r="R198" s="48"/>
      <c r="S198" s="48"/>
    </row>
    <row r="199" spans="1:19" x14ac:dyDescent="0.4">
      <c r="A199" s="4">
        <v>76</v>
      </c>
      <c r="B199" s="11">
        <v>21.2333</v>
      </c>
      <c r="C199" s="11">
        <v>58.540199999999999</v>
      </c>
      <c r="D199" s="12">
        <v>6.5699999999999995E-2</v>
      </c>
      <c r="E199" s="12">
        <v>3.5000000000000001E-3</v>
      </c>
      <c r="F199" s="12">
        <v>0.20910000000000001</v>
      </c>
      <c r="G199" s="12">
        <v>6.9699999999999998E-2</v>
      </c>
      <c r="H199" s="11">
        <v>8.8634000000000004</v>
      </c>
      <c r="I199" s="12">
        <v>9.3899999999999997E-2</v>
      </c>
      <c r="J199" s="11">
        <v>10.184699999999999</v>
      </c>
      <c r="K199" s="12">
        <v>2.4199999999999999E-2</v>
      </c>
      <c r="L199" s="12">
        <v>0.36170000000000002</v>
      </c>
      <c r="M199" s="12">
        <v>7.5999999999999998E-2</v>
      </c>
      <c r="N199" s="12">
        <v>8.5000000000000006E-3</v>
      </c>
      <c r="O199" s="11">
        <f t="shared" si="4"/>
        <v>99.733900000000006</v>
      </c>
      <c r="R199" s="48"/>
      <c r="S199" s="48"/>
    </row>
    <row r="200" spans="1:19" x14ac:dyDescent="0.4">
      <c r="A200" s="4">
        <v>77</v>
      </c>
      <c r="B200" s="11">
        <v>21.375399999999999</v>
      </c>
      <c r="C200" s="11">
        <v>58.174799999999998</v>
      </c>
      <c r="D200" s="12">
        <v>6.2E-2</v>
      </c>
      <c r="E200" s="12">
        <v>3.3999999999999998E-3</v>
      </c>
      <c r="F200" s="12">
        <v>0.2084</v>
      </c>
      <c r="G200" s="12">
        <v>7.0400000000000004E-2</v>
      </c>
      <c r="H200" s="11">
        <v>9.0185999999999993</v>
      </c>
      <c r="I200" s="12">
        <v>8.9300000000000004E-2</v>
      </c>
      <c r="J200" s="11">
        <v>10.4093</v>
      </c>
      <c r="K200" s="12">
        <v>2.3199999999999998E-2</v>
      </c>
      <c r="L200" s="12">
        <v>0.36609999999999998</v>
      </c>
      <c r="M200" s="12">
        <v>7.6999999999999999E-2</v>
      </c>
      <c r="N200" s="12">
        <v>8.5000000000000006E-3</v>
      </c>
      <c r="O200" s="11">
        <f t="shared" si="4"/>
        <v>99.886399999999981</v>
      </c>
      <c r="R200" s="48"/>
      <c r="S200" s="48"/>
    </row>
    <row r="201" spans="1:19" x14ac:dyDescent="0.4">
      <c r="A201" s="4">
        <v>78</v>
      </c>
      <c r="B201" s="11">
        <v>21.3215</v>
      </c>
      <c r="C201" s="11">
        <v>57.886899999999997</v>
      </c>
      <c r="D201" s="12">
        <v>7.0999999999999994E-2</v>
      </c>
      <c r="E201" s="12">
        <v>3.5000000000000001E-3</v>
      </c>
      <c r="F201" s="12">
        <v>0.2026</v>
      </c>
      <c r="G201" s="12">
        <v>6.1499999999999999E-2</v>
      </c>
      <c r="H201" s="11">
        <v>9.0391999999999992</v>
      </c>
      <c r="I201" s="12">
        <v>9.2200000000000004E-2</v>
      </c>
      <c r="J201" s="11">
        <v>10.369</v>
      </c>
      <c r="K201" s="12">
        <v>2.1899999999999999E-2</v>
      </c>
      <c r="L201" s="12">
        <v>0.36980000000000002</v>
      </c>
      <c r="M201" s="12">
        <v>7.85E-2</v>
      </c>
      <c r="N201" s="12">
        <v>1.17E-2</v>
      </c>
      <c r="O201" s="11">
        <f t="shared" si="4"/>
        <v>99.529300000000006</v>
      </c>
      <c r="R201" s="48"/>
      <c r="S201" s="48"/>
    </row>
    <row r="202" spans="1:19" x14ac:dyDescent="0.4">
      <c r="A202" s="4">
        <v>79</v>
      </c>
      <c r="B202" s="11">
        <v>21.618099999999998</v>
      </c>
      <c r="C202" s="11">
        <v>58.198500000000003</v>
      </c>
      <c r="D202" s="12">
        <v>7.3400000000000007E-2</v>
      </c>
      <c r="E202" s="12">
        <v>5.8999999999999999E-3</v>
      </c>
      <c r="F202" s="12">
        <v>0.2009</v>
      </c>
      <c r="G202" s="12">
        <v>6.4000000000000001E-2</v>
      </c>
      <c r="H202" s="11">
        <v>8.9763000000000002</v>
      </c>
      <c r="I202" s="12">
        <v>8.9200000000000002E-2</v>
      </c>
      <c r="J202" s="11">
        <v>10.4391</v>
      </c>
      <c r="K202" s="12">
        <v>2.5899999999999999E-2</v>
      </c>
      <c r="L202" s="12">
        <v>0.36990000000000001</v>
      </c>
      <c r="M202" s="12">
        <v>8.0399999999999999E-2</v>
      </c>
      <c r="N202" s="12">
        <v>1.5699999999999999E-2</v>
      </c>
      <c r="O202" s="11">
        <f t="shared" si="4"/>
        <v>100.15729999999998</v>
      </c>
      <c r="R202" s="48"/>
      <c r="S202" s="48"/>
    </row>
    <row r="203" spans="1:19" x14ac:dyDescent="0.4">
      <c r="A203" s="4">
        <v>80</v>
      </c>
      <c r="B203" s="11">
        <v>21.559200000000001</v>
      </c>
      <c r="C203" s="11">
        <v>58.494399999999999</v>
      </c>
      <c r="D203" s="12">
        <v>7.3400000000000007E-2</v>
      </c>
      <c r="E203" s="12">
        <v>3.5999999999999999E-3</v>
      </c>
      <c r="F203" s="12">
        <v>0.2019</v>
      </c>
      <c r="G203" s="12">
        <v>5.8200000000000002E-2</v>
      </c>
      <c r="H203" s="11">
        <v>8.9556000000000004</v>
      </c>
      <c r="I203" s="12">
        <v>9.0499999999999997E-2</v>
      </c>
      <c r="J203" s="11">
        <v>10.4444</v>
      </c>
      <c r="K203" s="12">
        <v>2.41E-2</v>
      </c>
      <c r="L203" s="12">
        <v>0.36890000000000001</v>
      </c>
      <c r="M203" s="12">
        <v>7.7899999999999997E-2</v>
      </c>
      <c r="N203" s="12">
        <v>1.2800000000000001E-2</v>
      </c>
      <c r="O203" s="11">
        <f t="shared" si="4"/>
        <v>100.36490000000002</v>
      </c>
      <c r="R203" s="48"/>
      <c r="S203" s="48"/>
    </row>
    <row r="204" spans="1:19" x14ac:dyDescent="0.4">
      <c r="A204" s="4">
        <v>81</v>
      </c>
      <c r="B204" s="11">
        <v>21.6508</v>
      </c>
      <c r="C204" s="11">
        <v>58.534300000000002</v>
      </c>
      <c r="D204" s="12">
        <v>7.4200000000000002E-2</v>
      </c>
      <c r="E204" s="12">
        <v>2.3999999999999998E-3</v>
      </c>
      <c r="F204" s="12">
        <v>0.19939999999999999</v>
      </c>
      <c r="G204" s="12">
        <v>6.6299999999999998E-2</v>
      </c>
      <c r="H204" s="11">
        <v>9.0386000000000006</v>
      </c>
      <c r="I204" s="12">
        <v>9.0999999999999998E-2</v>
      </c>
      <c r="J204" s="11">
        <v>10.3811</v>
      </c>
      <c r="K204" s="12">
        <v>2.69E-2</v>
      </c>
      <c r="L204" s="12">
        <v>0.37609999999999999</v>
      </c>
      <c r="M204" s="12">
        <v>8.0699999999999994E-2</v>
      </c>
      <c r="N204" s="12">
        <v>8.6999999999999994E-3</v>
      </c>
      <c r="O204" s="11">
        <f t="shared" si="4"/>
        <v>100.53049999999999</v>
      </c>
      <c r="R204" s="48"/>
      <c r="S204" s="48"/>
    </row>
    <row r="205" spans="1:19" x14ac:dyDescent="0.4">
      <c r="A205" s="4">
        <v>82</v>
      </c>
      <c r="B205" s="11">
        <v>21.316600000000001</v>
      </c>
      <c r="C205" s="11">
        <v>57.770899999999997</v>
      </c>
      <c r="D205" s="12">
        <v>7.0999999999999994E-2</v>
      </c>
      <c r="E205" s="12">
        <v>5.3E-3</v>
      </c>
      <c r="F205" s="12">
        <v>0.21190000000000001</v>
      </c>
      <c r="G205" s="12">
        <v>5.5199999999999999E-2</v>
      </c>
      <c r="H205" s="11">
        <v>9.1396999999999995</v>
      </c>
      <c r="I205" s="12">
        <v>8.5500000000000007E-2</v>
      </c>
      <c r="J205" s="11">
        <v>10.6012</v>
      </c>
      <c r="K205" s="12">
        <v>2.3400000000000001E-2</v>
      </c>
      <c r="L205" s="12">
        <v>0.37440000000000001</v>
      </c>
      <c r="M205" s="12">
        <v>8.3099999999999993E-2</v>
      </c>
      <c r="N205" s="12">
        <v>8.3000000000000001E-3</v>
      </c>
      <c r="O205" s="11">
        <f t="shared" si="4"/>
        <v>99.746500000000012</v>
      </c>
      <c r="R205" s="48"/>
      <c r="S205" s="48"/>
    </row>
    <row r="206" spans="1:19" x14ac:dyDescent="0.4">
      <c r="A206" s="4">
        <v>83</v>
      </c>
      <c r="B206" s="11">
        <v>21.304099999999998</v>
      </c>
      <c r="C206" s="11">
        <v>57.902200000000001</v>
      </c>
      <c r="D206" s="12">
        <v>7.17E-2</v>
      </c>
      <c r="E206" s="12">
        <v>3.8E-3</v>
      </c>
      <c r="F206" s="12">
        <v>0.2084</v>
      </c>
      <c r="G206" s="12">
        <v>6.6799999999999998E-2</v>
      </c>
      <c r="H206" s="11">
        <v>9.1166</v>
      </c>
      <c r="I206" s="12">
        <v>9.0200000000000002E-2</v>
      </c>
      <c r="J206" s="11">
        <v>10.579000000000001</v>
      </c>
      <c r="K206" s="12">
        <v>2.7E-2</v>
      </c>
      <c r="L206" s="12">
        <v>0.37309999999999999</v>
      </c>
      <c r="M206" s="12">
        <v>7.8299999999999995E-2</v>
      </c>
      <c r="N206" s="12">
        <v>1.77E-2</v>
      </c>
      <c r="O206" s="11">
        <f t="shared" si="4"/>
        <v>99.83890000000001</v>
      </c>
      <c r="R206" s="48"/>
      <c r="S206" s="48"/>
    </row>
    <row r="207" spans="1:19" x14ac:dyDescent="0.4">
      <c r="A207" s="4">
        <v>84</v>
      </c>
      <c r="B207" s="11">
        <v>21.3689</v>
      </c>
      <c r="C207" s="11">
        <v>57.877899999999997</v>
      </c>
      <c r="D207" s="12">
        <v>8.4500000000000006E-2</v>
      </c>
      <c r="E207" s="12">
        <v>4.5999999999999999E-3</v>
      </c>
      <c r="F207" s="12">
        <v>0.20419999999999999</v>
      </c>
      <c r="G207" s="12">
        <v>6.2600000000000003E-2</v>
      </c>
      <c r="H207" s="11">
        <v>9.1170000000000009</v>
      </c>
      <c r="I207" s="12">
        <v>8.7300000000000003E-2</v>
      </c>
      <c r="J207" s="11">
        <v>10.5474</v>
      </c>
      <c r="K207" s="12">
        <v>2.6200000000000001E-2</v>
      </c>
      <c r="L207" s="12">
        <v>0.36919999999999997</v>
      </c>
      <c r="M207" s="12">
        <v>8.2299999999999998E-2</v>
      </c>
      <c r="N207" s="12">
        <v>1.4200000000000001E-2</v>
      </c>
      <c r="O207" s="11">
        <f t="shared" si="4"/>
        <v>99.846300000000014</v>
      </c>
      <c r="R207" s="48"/>
      <c r="S207" s="48"/>
    </row>
    <row r="208" spans="1:19" x14ac:dyDescent="0.4">
      <c r="A208" s="4">
        <v>85</v>
      </c>
      <c r="B208" s="11">
        <v>21.448799999999999</v>
      </c>
      <c r="C208" s="11">
        <v>58.258099999999999</v>
      </c>
      <c r="D208" s="12">
        <v>0.17760000000000001</v>
      </c>
      <c r="E208" s="12">
        <v>5.0000000000000001E-3</v>
      </c>
      <c r="F208" s="12">
        <v>0.2019</v>
      </c>
      <c r="G208" s="12">
        <v>6.0999999999999999E-2</v>
      </c>
      <c r="H208" s="11">
        <v>9.1524999999999999</v>
      </c>
      <c r="I208" s="12">
        <v>9.2399999999999996E-2</v>
      </c>
      <c r="J208" s="11">
        <v>10.567399999999999</v>
      </c>
      <c r="K208" s="12">
        <v>2.3199999999999998E-2</v>
      </c>
      <c r="L208" s="12">
        <v>0.37209999999999999</v>
      </c>
      <c r="M208" s="12">
        <v>7.9200000000000007E-2</v>
      </c>
      <c r="N208" s="12">
        <v>1.1599999999999999E-2</v>
      </c>
      <c r="O208" s="11">
        <f t="shared" si="4"/>
        <v>100.4508</v>
      </c>
      <c r="R208" s="48"/>
      <c r="S208" s="48"/>
    </row>
    <row r="209" spans="1:19" x14ac:dyDescent="0.4">
      <c r="A209" s="4">
        <v>86</v>
      </c>
      <c r="B209" s="11">
        <v>21.5288</v>
      </c>
      <c r="C209" s="11">
        <v>58.129800000000003</v>
      </c>
      <c r="D209" s="12">
        <v>0.13439999999999999</v>
      </c>
      <c r="E209" s="12">
        <v>2.8E-3</v>
      </c>
      <c r="F209" s="12">
        <v>0.2011</v>
      </c>
      <c r="G209" s="12">
        <v>6.9000000000000006E-2</v>
      </c>
      <c r="H209" s="11">
        <v>9.2066999999999997</v>
      </c>
      <c r="I209" s="12">
        <v>9.0399999999999994E-2</v>
      </c>
      <c r="J209" s="11">
        <v>10.668100000000001</v>
      </c>
      <c r="K209" s="12">
        <v>2.5600000000000001E-2</v>
      </c>
      <c r="L209" s="12">
        <v>0.37</v>
      </c>
      <c r="M209" s="12">
        <v>7.9200000000000007E-2</v>
      </c>
      <c r="N209" s="12">
        <v>8.5000000000000006E-3</v>
      </c>
      <c r="O209" s="11">
        <f t="shared" si="4"/>
        <v>100.51439999999999</v>
      </c>
      <c r="R209" s="48"/>
      <c r="S209" s="48"/>
    </row>
    <row r="210" spans="1:19" x14ac:dyDescent="0.4">
      <c r="A210" s="4">
        <v>87</v>
      </c>
      <c r="B210" s="11">
        <v>21.3933</v>
      </c>
      <c r="C210" s="11">
        <v>57.839100000000002</v>
      </c>
      <c r="D210" s="12">
        <v>7.2999999999999995E-2</v>
      </c>
      <c r="E210" s="12">
        <v>3.3999999999999998E-3</v>
      </c>
      <c r="F210" s="12">
        <v>0.18690000000000001</v>
      </c>
      <c r="G210" s="12">
        <v>6.3500000000000001E-2</v>
      </c>
      <c r="H210" s="11">
        <v>9.1231000000000009</v>
      </c>
      <c r="I210" s="12">
        <v>8.6099999999999996E-2</v>
      </c>
      <c r="J210" s="11">
        <v>10.562099999999999</v>
      </c>
      <c r="K210" s="12">
        <v>2.2700000000000001E-2</v>
      </c>
      <c r="L210" s="12">
        <v>0.37009999999999998</v>
      </c>
      <c r="M210" s="12">
        <v>7.4800000000000005E-2</v>
      </c>
      <c r="N210" s="12">
        <v>7.9000000000000008E-3</v>
      </c>
      <c r="O210" s="11">
        <f t="shared" si="4"/>
        <v>99.805999999999997</v>
      </c>
      <c r="R210" s="48"/>
      <c r="S210" s="48"/>
    </row>
    <row r="211" spans="1:19" x14ac:dyDescent="0.4">
      <c r="A211" s="4">
        <v>88</v>
      </c>
      <c r="B211" s="11">
        <v>21.343299999999999</v>
      </c>
      <c r="C211" s="11">
        <v>58.138300000000001</v>
      </c>
      <c r="D211" s="12">
        <v>7.9200000000000007E-2</v>
      </c>
      <c r="E211" s="12">
        <v>2.8E-3</v>
      </c>
      <c r="F211" s="12">
        <v>0.189</v>
      </c>
      <c r="G211" s="12">
        <v>6.4899999999999999E-2</v>
      </c>
      <c r="H211" s="11">
        <v>9.1372999999999998</v>
      </c>
      <c r="I211" s="12">
        <v>8.4000000000000005E-2</v>
      </c>
      <c r="J211" s="11">
        <v>10.527799999999999</v>
      </c>
      <c r="K211" s="12">
        <v>2.24E-2</v>
      </c>
      <c r="L211" s="12">
        <v>0.36969999999999997</v>
      </c>
      <c r="M211" s="12">
        <v>7.5700000000000003E-2</v>
      </c>
      <c r="N211" s="12">
        <v>8.5000000000000006E-3</v>
      </c>
      <c r="O211" s="11">
        <f t="shared" si="4"/>
        <v>100.04289999999997</v>
      </c>
      <c r="R211" s="48"/>
      <c r="S211" s="48"/>
    </row>
    <row r="212" spans="1:19" x14ac:dyDescent="0.4">
      <c r="A212" s="4">
        <v>89</v>
      </c>
      <c r="B212" s="11">
        <v>21.256799999999998</v>
      </c>
      <c r="C212" s="11">
        <v>58.085099999999997</v>
      </c>
      <c r="D212" s="12">
        <v>0.1089</v>
      </c>
      <c r="E212" s="12">
        <v>5.1999999999999998E-3</v>
      </c>
      <c r="F212" s="12">
        <v>0.18640000000000001</v>
      </c>
      <c r="G212" s="12">
        <v>6.1800000000000001E-2</v>
      </c>
      <c r="H212" s="11">
        <v>9.1295999999999999</v>
      </c>
      <c r="I212" s="12">
        <v>8.5599999999999996E-2</v>
      </c>
      <c r="J212" s="11">
        <v>10.587400000000001</v>
      </c>
      <c r="K212" s="12">
        <v>2.5000000000000001E-2</v>
      </c>
      <c r="L212" s="12">
        <v>0.37840000000000001</v>
      </c>
      <c r="M212" s="12">
        <v>7.5899999999999995E-2</v>
      </c>
      <c r="N212" s="12">
        <v>1.03E-2</v>
      </c>
      <c r="O212" s="11">
        <f t="shared" si="4"/>
        <v>99.996400000000023</v>
      </c>
      <c r="R212" s="48"/>
      <c r="S212" s="48"/>
    </row>
    <row r="213" spans="1:19" x14ac:dyDescent="0.4">
      <c r="A213" s="4">
        <v>90</v>
      </c>
      <c r="B213" s="11">
        <v>21.348199999999999</v>
      </c>
      <c r="C213" s="11">
        <v>58.269199999999998</v>
      </c>
      <c r="D213" s="12">
        <v>7.3999999999999996E-2</v>
      </c>
      <c r="E213" s="12">
        <v>5.1999999999999998E-3</v>
      </c>
      <c r="F213" s="12">
        <v>0.18970000000000001</v>
      </c>
      <c r="G213" s="12">
        <v>6.4699999999999994E-2</v>
      </c>
      <c r="H213" s="11">
        <v>9.1579999999999995</v>
      </c>
      <c r="I213" s="12">
        <v>8.4000000000000005E-2</v>
      </c>
      <c r="J213" s="11">
        <v>10.696099999999999</v>
      </c>
      <c r="K213" s="12">
        <v>2.23E-2</v>
      </c>
      <c r="L213" s="12">
        <v>0.36720000000000003</v>
      </c>
      <c r="M213" s="12">
        <v>6.9400000000000003E-2</v>
      </c>
      <c r="N213" s="12">
        <v>8.9999999999999993E-3</v>
      </c>
      <c r="O213" s="11">
        <f t="shared" si="4"/>
        <v>100.35700000000001</v>
      </c>
      <c r="R213" s="48"/>
      <c r="S213" s="48"/>
    </row>
    <row r="214" spans="1:19" x14ac:dyDescent="0.4">
      <c r="A214" s="4">
        <v>91</v>
      </c>
      <c r="B214" s="11">
        <v>21.215699999999998</v>
      </c>
      <c r="C214" s="11">
        <v>58.080300000000001</v>
      </c>
      <c r="D214" s="12">
        <v>6.8500000000000005E-2</v>
      </c>
      <c r="E214" s="12">
        <v>4.8999999999999998E-3</v>
      </c>
      <c r="F214" s="12">
        <v>0.19170000000000001</v>
      </c>
      <c r="G214" s="12">
        <v>6.2600000000000003E-2</v>
      </c>
      <c r="H214" s="11">
        <v>9.2379999999999995</v>
      </c>
      <c r="I214" s="12">
        <v>8.5000000000000006E-2</v>
      </c>
      <c r="J214" s="11">
        <v>10.671900000000001</v>
      </c>
      <c r="K214" s="12">
        <v>2.4299999999999999E-2</v>
      </c>
      <c r="L214" s="12">
        <v>0.37409999999999999</v>
      </c>
      <c r="M214" s="12">
        <v>7.46E-2</v>
      </c>
      <c r="N214" s="12">
        <v>1.06E-2</v>
      </c>
      <c r="O214" s="11">
        <f t="shared" si="4"/>
        <v>100.10219999999998</v>
      </c>
      <c r="R214" s="48"/>
      <c r="S214" s="48"/>
    </row>
    <row r="215" spans="1:19" x14ac:dyDescent="0.4">
      <c r="A215" s="4">
        <v>92</v>
      </c>
      <c r="B215" s="11">
        <v>21.324400000000001</v>
      </c>
      <c r="C215" s="11">
        <v>58.3279</v>
      </c>
      <c r="D215" s="12">
        <v>8.7900000000000006E-2</v>
      </c>
      <c r="E215" s="12">
        <v>3.3999999999999998E-3</v>
      </c>
      <c r="F215" s="12">
        <v>0.19089999999999999</v>
      </c>
      <c r="G215" s="12">
        <v>6.3600000000000004E-2</v>
      </c>
      <c r="H215" s="11">
        <v>9.0945</v>
      </c>
      <c r="I215" s="12">
        <v>8.6099999999999996E-2</v>
      </c>
      <c r="J215" s="11">
        <v>10.6776</v>
      </c>
      <c r="K215" s="12">
        <v>2.2599999999999999E-2</v>
      </c>
      <c r="L215" s="12">
        <v>0.37309999999999999</v>
      </c>
      <c r="M215" s="12">
        <v>7.7399999999999997E-2</v>
      </c>
      <c r="N215" s="12">
        <v>9.1000000000000004E-3</v>
      </c>
      <c r="O215" s="11">
        <f t="shared" si="4"/>
        <v>100.33849999999998</v>
      </c>
      <c r="R215" s="48"/>
      <c r="S215" s="48"/>
    </row>
    <row r="216" spans="1:19" x14ac:dyDescent="0.4">
      <c r="A216" s="4">
        <v>93</v>
      </c>
      <c r="B216" s="11">
        <v>21.2057</v>
      </c>
      <c r="C216" s="11">
        <v>58.104999999999997</v>
      </c>
      <c r="D216" s="12">
        <v>8.4699999999999998E-2</v>
      </c>
      <c r="E216" s="12">
        <v>3.0999999999999999E-3</v>
      </c>
      <c r="F216" s="12">
        <v>0.19489999999999999</v>
      </c>
      <c r="G216" s="12">
        <v>6.2300000000000001E-2</v>
      </c>
      <c r="H216" s="11">
        <v>9.0876000000000001</v>
      </c>
      <c r="I216" s="12">
        <v>8.7800000000000003E-2</v>
      </c>
      <c r="J216" s="11">
        <v>10.6876</v>
      </c>
      <c r="K216" s="12">
        <v>2.3900000000000001E-2</v>
      </c>
      <c r="L216" s="12">
        <v>0.37090000000000001</v>
      </c>
      <c r="M216" s="12">
        <v>7.6499999999999999E-2</v>
      </c>
      <c r="N216" s="12">
        <v>1.15E-2</v>
      </c>
      <c r="O216" s="11">
        <f t="shared" si="4"/>
        <v>100.00149999999999</v>
      </c>
      <c r="R216" s="48"/>
      <c r="S216" s="48"/>
    </row>
    <row r="217" spans="1:19" x14ac:dyDescent="0.4">
      <c r="A217" s="4">
        <v>94</v>
      </c>
      <c r="B217" s="11">
        <v>21.3462</v>
      </c>
      <c r="C217" s="11">
        <v>58.275199999999998</v>
      </c>
      <c r="D217" s="12">
        <v>8.4699999999999998E-2</v>
      </c>
      <c r="E217" s="12">
        <v>4.5999999999999999E-3</v>
      </c>
      <c r="F217" s="12">
        <v>0.193</v>
      </c>
      <c r="G217" s="12">
        <v>6.1899999999999997E-2</v>
      </c>
      <c r="H217" s="11">
        <v>9.1338000000000008</v>
      </c>
      <c r="I217" s="12">
        <v>9.2899999999999996E-2</v>
      </c>
      <c r="J217" s="11">
        <v>10.719900000000001</v>
      </c>
      <c r="K217" s="12">
        <v>2.47E-2</v>
      </c>
      <c r="L217" s="12">
        <v>0.36830000000000002</v>
      </c>
      <c r="M217" s="12">
        <v>7.0800000000000002E-2</v>
      </c>
      <c r="N217" s="12">
        <v>1.21E-2</v>
      </c>
      <c r="O217" s="11">
        <f t="shared" si="4"/>
        <v>100.38809999999998</v>
      </c>
      <c r="R217" s="48"/>
      <c r="S217" s="48"/>
    </row>
    <row r="218" spans="1:19" x14ac:dyDescent="0.4">
      <c r="A218" s="4">
        <v>95</v>
      </c>
      <c r="B218" s="11">
        <v>21.206499999999998</v>
      </c>
      <c r="C218" s="11">
        <v>57.9285</v>
      </c>
      <c r="D218" s="12">
        <v>8.43E-2</v>
      </c>
      <c r="E218" s="12">
        <v>3.2000000000000002E-3</v>
      </c>
      <c r="F218" s="12">
        <v>0.19389999999999999</v>
      </c>
      <c r="G218" s="12">
        <v>6.3500000000000001E-2</v>
      </c>
      <c r="H218" s="11">
        <v>9.1344999999999992</v>
      </c>
      <c r="I218" s="12">
        <v>8.9700000000000002E-2</v>
      </c>
      <c r="J218" s="11">
        <v>10.6845</v>
      </c>
      <c r="K218" s="12">
        <v>2.47E-2</v>
      </c>
      <c r="L218" s="12">
        <v>0.36909999999999998</v>
      </c>
      <c r="M218" s="12">
        <v>7.7200000000000005E-2</v>
      </c>
      <c r="N218" s="12">
        <v>1.09E-2</v>
      </c>
      <c r="O218" s="11">
        <f t="shared" si="4"/>
        <v>99.870500000000007</v>
      </c>
      <c r="R218" s="48"/>
      <c r="S218" s="48"/>
    </row>
    <row r="219" spans="1:19" x14ac:dyDescent="0.4">
      <c r="A219" s="4">
        <v>96</v>
      </c>
      <c r="B219" s="11">
        <v>21.2285</v>
      </c>
      <c r="C219" s="11">
        <v>58.221400000000003</v>
      </c>
      <c r="D219" s="12">
        <v>8.2400000000000001E-2</v>
      </c>
      <c r="E219" s="12">
        <v>5.3E-3</v>
      </c>
      <c r="F219" s="12">
        <v>0.19819999999999999</v>
      </c>
      <c r="G219" s="12">
        <v>6.5199999999999994E-2</v>
      </c>
      <c r="H219" s="11">
        <v>9.0402000000000005</v>
      </c>
      <c r="I219" s="12">
        <v>8.5300000000000001E-2</v>
      </c>
      <c r="J219" s="11">
        <v>10.738099999999999</v>
      </c>
      <c r="K219" s="12">
        <v>2.6200000000000001E-2</v>
      </c>
      <c r="L219" s="12">
        <v>0.37059999999999998</v>
      </c>
      <c r="M219" s="12">
        <v>7.3899999999999993E-2</v>
      </c>
      <c r="N219" s="12">
        <v>7.7999999999999996E-3</v>
      </c>
      <c r="O219" s="11">
        <f t="shared" si="4"/>
        <v>100.14310000000002</v>
      </c>
      <c r="R219" s="48"/>
      <c r="S219" s="48"/>
    </row>
    <row r="220" spans="1:19" x14ac:dyDescent="0.4">
      <c r="A220" s="4">
        <v>97</v>
      </c>
      <c r="B220" s="11">
        <v>21.412400000000002</v>
      </c>
      <c r="C220" s="11">
        <v>58.298400000000001</v>
      </c>
      <c r="D220" s="12">
        <v>8.4699999999999998E-2</v>
      </c>
      <c r="E220" s="12">
        <v>4.1000000000000003E-3</v>
      </c>
      <c r="F220" s="12">
        <v>0.18870000000000001</v>
      </c>
      <c r="G220" s="12">
        <v>6.1899999999999997E-2</v>
      </c>
      <c r="H220" s="11">
        <v>9.093</v>
      </c>
      <c r="I220" s="12">
        <v>8.6099999999999996E-2</v>
      </c>
      <c r="J220" s="11">
        <v>10.6439</v>
      </c>
      <c r="K220" s="12">
        <v>2.35E-2</v>
      </c>
      <c r="L220" s="12">
        <v>0.37469999999999998</v>
      </c>
      <c r="M220" s="12">
        <v>7.3999999999999996E-2</v>
      </c>
      <c r="N220" s="12">
        <v>9.7999999999999997E-3</v>
      </c>
      <c r="O220" s="11">
        <f t="shared" si="4"/>
        <v>100.3552</v>
      </c>
      <c r="R220" s="48"/>
      <c r="S220" s="48"/>
    </row>
    <row r="221" spans="1:19" x14ac:dyDescent="0.4">
      <c r="A221" s="4">
        <v>98</v>
      </c>
      <c r="B221" s="11">
        <v>21.322700000000001</v>
      </c>
      <c r="C221" s="11">
        <v>58.607500000000002</v>
      </c>
      <c r="D221" s="12">
        <v>8.3900000000000002E-2</v>
      </c>
      <c r="E221" s="12">
        <v>2.8E-3</v>
      </c>
      <c r="F221" s="12">
        <v>0.18920000000000001</v>
      </c>
      <c r="G221" s="12">
        <v>6.2E-2</v>
      </c>
      <c r="H221" s="11">
        <v>9.0391999999999992</v>
      </c>
      <c r="I221" s="12">
        <v>8.1299999999999997E-2</v>
      </c>
      <c r="J221" s="11">
        <v>10.639200000000001</v>
      </c>
      <c r="K221" s="12">
        <v>2.46E-2</v>
      </c>
      <c r="L221" s="12">
        <v>0.36890000000000001</v>
      </c>
      <c r="M221" s="12">
        <v>7.4200000000000002E-2</v>
      </c>
      <c r="N221" s="12">
        <v>8.9999999999999993E-3</v>
      </c>
      <c r="O221" s="11">
        <f t="shared" si="4"/>
        <v>100.50449999999999</v>
      </c>
      <c r="R221" s="48"/>
      <c r="S221" s="48"/>
    </row>
    <row r="222" spans="1:19" x14ac:dyDescent="0.4">
      <c r="A222" s="4">
        <v>99</v>
      </c>
      <c r="B222" s="11">
        <v>21.029800000000002</v>
      </c>
      <c r="C222" s="11">
        <v>58.204799999999999</v>
      </c>
      <c r="D222" s="12">
        <v>8.5400000000000004E-2</v>
      </c>
      <c r="E222" s="12">
        <v>4.1999999999999997E-3</v>
      </c>
      <c r="F222" s="12">
        <v>0.18740000000000001</v>
      </c>
      <c r="G222" s="12">
        <v>6.2100000000000002E-2</v>
      </c>
      <c r="H222" s="11">
        <v>9.0784000000000002</v>
      </c>
      <c r="I222" s="12">
        <v>8.3500000000000005E-2</v>
      </c>
      <c r="J222" s="11">
        <v>10.622400000000001</v>
      </c>
      <c r="K222" s="12">
        <v>2.5399999999999999E-2</v>
      </c>
      <c r="L222" s="12">
        <v>0.374</v>
      </c>
      <c r="M222" s="12">
        <v>7.2700000000000001E-2</v>
      </c>
      <c r="N222" s="12">
        <v>6.4000000000000003E-3</v>
      </c>
      <c r="O222" s="11">
        <f t="shared" si="4"/>
        <v>99.836500000000001</v>
      </c>
      <c r="R222" s="48"/>
      <c r="S222" s="48"/>
    </row>
    <row r="223" spans="1:19" x14ac:dyDescent="0.4">
      <c r="A223" s="4">
        <v>100</v>
      </c>
      <c r="B223" s="11">
        <v>21.3432</v>
      </c>
      <c r="C223" s="11">
        <v>58.509500000000003</v>
      </c>
      <c r="D223" s="12">
        <v>7.1199999999999999E-2</v>
      </c>
      <c r="E223" s="12">
        <v>4.5999999999999999E-3</v>
      </c>
      <c r="F223" s="12">
        <v>0.18720000000000001</v>
      </c>
      <c r="G223" s="12">
        <v>6.2899999999999998E-2</v>
      </c>
      <c r="H223" s="11">
        <v>9.0848999999999993</v>
      </c>
      <c r="I223" s="12">
        <v>8.6499999999999994E-2</v>
      </c>
      <c r="J223" s="11">
        <v>10.659700000000001</v>
      </c>
      <c r="K223" s="12">
        <v>2.3400000000000001E-2</v>
      </c>
      <c r="L223" s="12">
        <v>0.37080000000000002</v>
      </c>
      <c r="M223" s="12">
        <v>7.5800000000000006E-2</v>
      </c>
      <c r="N223" s="12">
        <v>9.5999999999999992E-3</v>
      </c>
      <c r="O223" s="11">
        <f t="shared" si="4"/>
        <v>100.48930000000001</v>
      </c>
      <c r="R223" s="48"/>
      <c r="S223" s="48"/>
    </row>
    <row r="224" spans="1:19" x14ac:dyDescent="0.4">
      <c r="A224" s="4">
        <v>101</v>
      </c>
      <c r="B224" s="11">
        <v>21.289300000000001</v>
      </c>
      <c r="C224" s="11">
        <v>58.360100000000003</v>
      </c>
      <c r="D224" s="12">
        <v>7.8700000000000006E-2</v>
      </c>
      <c r="E224" s="12">
        <v>3.2000000000000002E-3</v>
      </c>
      <c r="F224" s="12">
        <v>0.1905</v>
      </c>
      <c r="G224" s="12">
        <v>6.3700000000000007E-2</v>
      </c>
      <c r="H224" s="11">
        <v>9.0848999999999993</v>
      </c>
      <c r="I224" s="12">
        <v>8.1500000000000003E-2</v>
      </c>
      <c r="J224" s="11">
        <v>10.6586</v>
      </c>
      <c r="K224" s="12">
        <v>2.5399999999999999E-2</v>
      </c>
      <c r="L224" s="12">
        <v>0.37509999999999999</v>
      </c>
      <c r="M224" s="12">
        <v>7.5700000000000003E-2</v>
      </c>
      <c r="N224" s="12">
        <v>7.7000000000000002E-3</v>
      </c>
      <c r="O224" s="11">
        <f t="shared" si="4"/>
        <v>100.29440000000002</v>
      </c>
      <c r="R224" s="48"/>
      <c r="S224" s="48"/>
    </row>
    <row r="225" spans="1:19" x14ac:dyDescent="0.4">
      <c r="A225" s="4">
        <v>102</v>
      </c>
      <c r="B225" s="11">
        <v>21.357500000000002</v>
      </c>
      <c r="C225" s="11">
        <v>58.722799999999999</v>
      </c>
      <c r="D225" s="12">
        <v>7.6399999999999996E-2</v>
      </c>
      <c r="E225" s="12">
        <v>3.5000000000000001E-3</v>
      </c>
      <c r="F225" s="12">
        <v>0.20039999999999999</v>
      </c>
      <c r="G225" s="12">
        <v>6.4100000000000004E-2</v>
      </c>
      <c r="H225" s="11">
        <v>8.8106000000000009</v>
      </c>
      <c r="I225" s="12">
        <v>8.3000000000000004E-2</v>
      </c>
      <c r="J225" s="11">
        <v>10.5519</v>
      </c>
      <c r="K225" s="12">
        <v>2.46E-2</v>
      </c>
      <c r="L225" s="12">
        <v>0.371</v>
      </c>
      <c r="M225" s="12">
        <v>7.7200000000000005E-2</v>
      </c>
      <c r="N225" s="12">
        <v>7.7999999999999996E-3</v>
      </c>
      <c r="O225" s="11">
        <f t="shared" si="4"/>
        <v>100.35080000000001</v>
      </c>
      <c r="R225" s="48"/>
      <c r="S225" s="48"/>
    </row>
    <row r="226" spans="1:19" x14ac:dyDescent="0.4">
      <c r="A226" s="4">
        <v>103</v>
      </c>
      <c r="B226" s="11">
        <v>21.435199999999998</v>
      </c>
      <c r="C226" s="11">
        <v>58.576300000000003</v>
      </c>
      <c r="D226" s="12">
        <v>8.3599999999999994E-2</v>
      </c>
      <c r="E226" s="12">
        <v>4.3E-3</v>
      </c>
      <c r="F226" s="12">
        <v>0.19869999999999999</v>
      </c>
      <c r="G226" s="12">
        <v>6.1899999999999997E-2</v>
      </c>
      <c r="H226" s="11">
        <v>8.9880999999999993</v>
      </c>
      <c r="I226" s="12">
        <v>8.2199999999999995E-2</v>
      </c>
      <c r="J226" s="11">
        <v>10.5343</v>
      </c>
      <c r="K226" s="12">
        <v>2.7900000000000001E-2</v>
      </c>
      <c r="L226" s="12">
        <v>0.37909999999999999</v>
      </c>
      <c r="M226" s="12">
        <v>7.46E-2</v>
      </c>
      <c r="N226" s="12">
        <v>4.5999999999999999E-3</v>
      </c>
      <c r="O226" s="11">
        <f t="shared" si="4"/>
        <v>100.4508</v>
      </c>
      <c r="R226" s="48"/>
      <c r="S226" s="48"/>
    </row>
    <row r="227" spans="1:19" x14ac:dyDescent="0.4">
      <c r="A227" s="4">
        <v>104</v>
      </c>
      <c r="B227" s="11">
        <v>21.413499999999999</v>
      </c>
      <c r="C227" s="11">
        <v>58.625700000000002</v>
      </c>
      <c r="D227" s="12">
        <v>7.6200000000000004E-2</v>
      </c>
      <c r="E227" s="12">
        <v>5.3E-3</v>
      </c>
      <c r="F227" s="12">
        <v>0.19270000000000001</v>
      </c>
      <c r="G227" s="12">
        <v>6.2399999999999997E-2</v>
      </c>
      <c r="H227" s="11">
        <v>8.9924999999999997</v>
      </c>
      <c r="I227" s="12">
        <v>8.3000000000000004E-2</v>
      </c>
      <c r="J227" s="11">
        <v>10.591799999999999</v>
      </c>
      <c r="K227" s="12">
        <v>2.4E-2</v>
      </c>
      <c r="L227" s="12">
        <v>0.37590000000000001</v>
      </c>
      <c r="M227" s="12">
        <v>7.5899999999999995E-2</v>
      </c>
      <c r="N227" s="12">
        <v>9.7000000000000003E-3</v>
      </c>
      <c r="O227" s="11">
        <f t="shared" si="4"/>
        <v>100.52860000000001</v>
      </c>
      <c r="R227" s="48"/>
      <c r="S227" s="48"/>
    </row>
    <row r="228" spans="1:19" x14ac:dyDescent="0.4">
      <c r="A228" s="4">
        <v>105</v>
      </c>
      <c r="B228" s="11">
        <v>21.398299999999999</v>
      </c>
      <c r="C228" s="11">
        <v>58.681100000000001</v>
      </c>
      <c r="D228" s="12">
        <v>0.1183</v>
      </c>
      <c r="E228" s="12">
        <v>4.3E-3</v>
      </c>
      <c r="F228" s="12">
        <v>0.19339999999999999</v>
      </c>
      <c r="G228" s="12">
        <v>6.3299999999999995E-2</v>
      </c>
      <c r="H228" s="11">
        <v>9.0027000000000008</v>
      </c>
      <c r="I228" s="12">
        <v>8.2000000000000003E-2</v>
      </c>
      <c r="J228" s="11">
        <v>10.460699999999999</v>
      </c>
      <c r="K228" s="12">
        <v>2.6200000000000001E-2</v>
      </c>
      <c r="L228" s="12">
        <v>0.371</v>
      </c>
      <c r="M228" s="12">
        <v>7.1400000000000005E-2</v>
      </c>
      <c r="N228" s="12">
        <v>7.4999999999999997E-3</v>
      </c>
      <c r="O228" s="11">
        <f t="shared" si="4"/>
        <v>100.48019999999998</v>
      </c>
      <c r="R228" s="48"/>
      <c r="S228" s="48"/>
    </row>
    <row r="229" spans="1:19" x14ac:dyDescent="0.4">
      <c r="A229" s="4">
        <v>106</v>
      </c>
      <c r="B229" s="11">
        <v>21.168700000000001</v>
      </c>
      <c r="C229" s="11">
        <v>58.240400000000001</v>
      </c>
      <c r="D229" s="12">
        <v>8.1299999999999997E-2</v>
      </c>
      <c r="E229" s="12">
        <v>4.1000000000000003E-3</v>
      </c>
      <c r="F229" s="12">
        <v>0.19500000000000001</v>
      </c>
      <c r="G229" s="12">
        <v>6.3399999999999998E-2</v>
      </c>
      <c r="H229" s="11">
        <v>8.9072999999999993</v>
      </c>
      <c r="I229" s="12">
        <v>7.6700000000000004E-2</v>
      </c>
      <c r="J229" s="11">
        <v>10.6233</v>
      </c>
      <c r="K229" s="12">
        <v>2.4899999999999999E-2</v>
      </c>
      <c r="L229" s="12">
        <v>0.38429999999999997</v>
      </c>
      <c r="M229" s="12">
        <v>7.7100000000000002E-2</v>
      </c>
      <c r="N229" s="12">
        <v>9.5999999999999992E-3</v>
      </c>
      <c r="O229" s="11">
        <f t="shared" si="4"/>
        <v>99.856099999999984</v>
      </c>
      <c r="R229" s="48"/>
      <c r="S229" s="48"/>
    </row>
    <row r="230" spans="1:19" x14ac:dyDescent="0.4">
      <c r="A230" s="4">
        <v>107</v>
      </c>
      <c r="B230" s="11">
        <v>21.296299999999999</v>
      </c>
      <c r="C230" s="11">
        <v>58.386299999999999</v>
      </c>
      <c r="D230" s="12">
        <v>7.8899999999999998E-2</v>
      </c>
      <c r="E230" s="12">
        <v>5.1999999999999998E-3</v>
      </c>
      <c r="F230" s="12">
        <v>0.19789999999999999</v>
      </c>
      <c r="G230" s="12">
        <v>6.3100000000000003E-2</v>
      </c>
      <c r="H230" s="11">
        <v>8.9610000000000003</v>
      </c>
      <c r="I230" s="12">
        <v>8.3400000000000002E-2</v>
      </c>
      <c r="J230" s="11">
        <v>10.601599999999999</v>
      </c>
      <c r="K230" s="12">
        <v>2.6800000000000001E-2</v>
      </c>
      <c r="L230" s="12">
        <v>0.38400000000000001</v>
      </c>
      <c r="M230" s="12">
        <v>7.5200000000000003E-2</v>
      </c>
      <c r="N230" s="12">
        <v>9.4000000000000004E-3</v>
      </c>
      <c r="O230" s="11">
        <f t="shared" si="4"/>
        <v>100.1691</v>
      </c>
      <c r="R230" s="48"/>
      <c r="S230" s="48"/>
    </row>
    <row r="231" spans="1:19" x14ac:dyDescent="0.4">
      <c r="A231" s="4">
        <v>108</v>
      </c>
      <c r="B231" s="11">
        <v>21.322199999999999</v>
      </c>
      <c r="C231" s="11">
        <v>58.372500000000002</v>
      </c>
      <c r="D231" s="12">
        <v>8.0199999999999994E-2</v>
      </c>
      <c r="E231" s="12">
        <v>4.1000000000000003E-3</v>
      </c>
      <c r="F231" s="12">
        <v>0.2019</v>
      </c>
      <c r="G231" s="12">
        <v>6.5600000000000006E-2</v>
      </c>
      <c r="H231" s="11">
        <v>9.0089000000000006</v>
      </c>
      <c r="I231" s="12">
        <v>7.6799999999999993E-2</v>
      </c>
      <c r="J231" s="11">
        <v>10.3864</v>
      </c>
      <c r="K231" s="12">
        <v>2.23E-2</v>
      </c>
      <c r="L231" s="12">
        <v>0.38030000000000003</v>
      </c>
      <c r="M231" s="12">
        <v>7.7100000000000002E-2</v>
      </c>
      <c r="N231" s="12">
        <v>8.6E-3</v>
      </c>
      <c r="O231" s="11">
        <f t="shared" si="4"/>
        <v>100.0069</v>
      </c>
      <c r="R231" s="48"/>
      <c r="S231" s="48"/>
    </row>
    <row r="232" spans="1:19" x14ac:dyDescent="0.4">
      <c r="A232" s="4">
        <v>109</v>
      </c>
      <c r="B232" s="11">
        <v>21.168399999999998</v>
      </c>
      <c r="C232" s="11">
        <v>58.546700000000001</v>
      </c>
      <c r="D232" s="12">
        <v>8.9200000000000002E-2</v>
      </c>
      <c r="E232" s="12">
        <v>3.8999999999999998E-3</v>
      </c>
      <c r="F232" s="12">
        <v>0.19589999999999999</v>
      </c>
      <c r="G232" s="12">
        <v>6.2899999999999998E-2</v>
      </c>
      <c r="H232" s="11">
        <v>8.9826999999999995</v>
      </c>
      <c r="I232" s="12">
        <v>8.2600000000000007E-2</v>
      </c>
      <c r="J232" s="11">
        <v>10.8377</v>
      </c>
      <c r="K232" s="12">
        <v>2.3900000000000001E-2</v>
      </c>
      <c r="L232" s="12">
        <v>0.36799999999999999</v>
      </c>
      <c r="M232" s="12">
        <v>7.6200000000000004E-2</v>
      </c>
      <c r="N232" s="12">
        <v>6.6E-3</v>
      </c>
      <c r="O232" s="11">
        <f t="shared" si="4"/>
        <v>100.4447</v>
      </c>
      <c r="R232" s="48"/>
      <c r="S232" s="48"/>
    </row>
    <row r="233" spans="1:19" x14ac:dyDescent="0.4">
      <c r="A233" s="4">
        <v>110</v>
      </c>
      <c r="B233" s="11">
        <v>21.2636</v>
      </c>
      <c r="C233" s="11">
        <v>58.5792</v>
      </c>
      <c r="D233" s="12">
        <v>8.8599999999999998E-2</v>
      </c>
      <c r="E233" s="12">
        <v>3.0999999999999999E-3</v>
      </c>
      <c r="F233" s="12">
        <v>0.19489999999999999</v>
      </c>
      <c r="G233" s="12">
        <v>6.3200000000000006E-2</v>
      </c>
      <c r="H233" s="11">
        <v>9.0643999999999991</v>
      </c>
      <c r="I233" s="12">
        <v>8.3799999999999999E-2</v>
      </c>
      <c r="J233" s="11">
        <v>10.769</v>
      </c>
      <c r="K233" s="12">
        <v>2.3E-2</v>
      </c>
      <c r="L233" s="12">
        <v>0.3715</v>
      </c>
      <c r="M233" s="12">
        <v>7.6200000000000004E-2</v>
      </c>
      <c r="N233" s="12">
        <v>9.1000000000000004E-3</v>
      </c>
      <c r="O233" s="11">
        <f t="shared" si="4"/>
        <v>100.5896</v>
      </c>
      <c r="R233" s="48"/>
      <c r="S233" s="48"/>
    </row>
    <row r="234" spans="1:19" x14ac:dyDescent="0.4">
      <c r="A234" s="4">
        <v>111</v>
      </c>
      <c r="B234" s="11">
        <v>21.081900000000001</v>
      </c>
      <c r="C234" s="11">
        <v>58.192300000000003</v>
      </c>
      <c r="D234" s="12">
        <v>9.2600000000000002E-2</v>
      </c>
      <c r="E234" s="12">
        <v>3.8999999999999998E-3</v>
      </c>
      <c r="F234" s="12">
        <v>0.19420000000000001</v>
      </c>
      <c r="G234" s="12">
        <v>6.2100000000000002E-2</v>
      </c>
      <c r="H234" s="11">
        <v>9.0424000000000007</v>
      </c>
      <c r="I234" s="12">
        <v>8.5099999999999995E-2</v>
      </c>
      <c r="J234" s="11">
        <v>10.7956</v>
      </c>
      <c r="K234" s="12">
        <v>2.76E-2</v>
      </c>
      <c r="L234" s="12">
        <v>0.37030000000000002</v>
      </c>
      <c r="M234" s="12">
        <v>7.5700000000000003E-2</v>
      </c>
      <c r="N234" s="12">
        <v>5.7999999999999996E-3</v>
      </c>
      <c r="O234" s="11">
        <f t="shared" si="4"/>
        <v>100.02950000000001</v>
      </c>
      <c r="R234" s="48"/>
      <c r="S234" s="48"/>
    </row>
    <row r="235" spans="1:19" x14ac:dyDescent="0.4">
      <c r="A235" s="4">
        <v>112</v>
      </c>
      <c r="B235" s="11">
        <v>21.544499999999999</v>
      </c>
      <c r="C235" s="11">
        <v>58.623699999999999</v>
      </c>
      <c r="D235" s="12">
        <v>8.5099999999999995E-2</v>
      </c>
      <c r="E235" s="12">
        <v>7.3000000000000001E-3</v>
      </c>
      <c r="F235" s="12">
        <v>0.21360000000000001</v>
      </c>
      <c r="G235" s="12">
        <v>6.3899999999999998E-2</v>
      </c>
      <c r="H235" s="11">
        <v>9.1399000000000008</v>
      </c>
      <c r="I235" s="12">
        <v>8.4400000000000003E-2</v>
      </c>
      <c r="J235" s="11">
        <v>10.5847</v>
      </c>
      <c r="K235" s="12">
        <v>2.4299999999999999E-2</v>
      </c>
      <c r="L235" s="12">
        <v>0.36330000000000001</v>
      </c>
      <c r="M235" s="12">
        <v>7.5200000000000003E-2</v>
      </c>
      <c r="N235" s="12">
        <v>8.0000000000000002E-3</v>
      </c>
      <c r="O235" s="11">
        <f t="shared" si="4"/>
        <v>100.81789999999998</v>
      </c>
      <c r="R235" s="48"/>
      <c r="S235" s="48"/>
    </row>
    <row r="236" spans="1:19" x14ac:dyDescent="0.4">
      <c r="A236" s="4">
        <v>113</v>
      </c>
      <c r="B236" s="11">
        <v>21.356000000000002</v>
      </c>
      <c r="C236" s="11">
        <v>58.278599999999997</v>
      </c>
      <c r="D236" s="12">
        <v>8.77E-2</v>
      </c>
      <c r="E236" s="12">
        <v>4.7999999999999996E-3</v>
      </c>
      <c r="F236" s="12">
        <v>0.2056</v>
      </c>
      <c r="G236" s="12">
        <v>6.5000000000000002E-2</v>
      </c>
      <c r="H236" s="11">
        <v>9.0839999999999996</v>
      </c>
      <c r="I236" s="12">
        <v>8.4099999999999994E-2</v>
      </c>
      <c r="J236" s="11">
        <v>10.5655</v>
      </c>
      <c r="K236" s="12">
        <v>2.3E-2</v>
      </c>
      <c r="L236" s="12">
        <v>0.36049999999999999</v>
      </c>
      <c r="M236" s="12">
        <v>7.4399999999999994E-2</v>
      </c>
      <c r="N236" s="12">
        <v>6.1000000000000004E-3</v>
      </c>
      <c r="O236" s="11">
        <f t="shared" si="4"/>
        <v>100.19530000000002</v>
      </c>
      <c r="R236" s="48"/>
      <c r="S236" s="48"/>
    </row>
    <row r="237" spans="1:19" x14ac:dyDescent="0.4">
      <c r="A237" s="4">
        <v>114</v>
      </c>
      <c r="B237" s="11">
        <v>21.172799999999999</v>
      </c>
      <c r="C237" s="11">
        <v>58.299900000000001</v>
      </c>
      <c r="D237" s="12">
        <v>7.9399999999999998E-2</v>
      </c>
      <c r="E237" s="12">
        <v>4.4999999999999997E-3</v>
      </c>
      <c r="F237" s="12">
        <v>0.2142</v>
      </c>
      <c r="G237" s="12">
        <v>6.2700000000000006E-2</v>
      </c>
      <c r="H237" s="11">
        <v>9.1576000000000004</v>
      </c>
      <c r="I237" s="12">
        <v>8.5000000000000006E-2</v>
      </c>
      <c r="J237" s="11">
        <v>10.4244</v>
      </c>
      <c r="K237" s="12">
        <v>1.95E-2</v>
      </c>
      <c r="L237" s="12">
        <v>0.35239999999999999</v>
      </c>
      <c r="M237" s="12">
        <v>7.5999999999999998E-2</v>
      </c>
      <c r="N237" s="12">
        <v>1.11E-2</v>
      </c>
      <c r="O237" s="11">
        <f t="shared" si="4"/>
        <v>99.959500000000006</v>
      </c>
      <c r="R237" s="48"/>
      <c r="S237" s="48"/>
    </row>
    <row r="238" spans="1:19" x14ac:dyDescent="0.4">
      <c r="A238" s="4">
        <v>115</v>
      </c>
      <c r="B238" s="11">
        <v>21.335000000000001</v>
      </c>
      <c r="C238" s="11">
        <v>58.545200000000001</v>
      </c>
      <c r="D238" s="12">
        <v>8.1299999999999997E-2</v>
      </c>
      <c r="E238" s="12">
        <v>5.3E-3</v>
      </c>
      <c r="F238" s="12">
        <v>0.21460000000000001</v>
      </c>
      <c r="G238" s="12">
        <v>6.3700000000000007E-2</v>
      </c>
      <c r="H238" s="11">
        <v>8.9936000000000007</v>
      </c>
      <c r="I238" s="12">
        <v>7.9799999999999996E-2</v>
      </c>
      <c r="J238" s="11">
        <v>10.5227</v>
      </c>
      <c r="K238" s="12">
        <v>2.53E-2</v>
      </c>
      <c r="L238" s="12">
        <v>0.37059999999999998</v>
      </c>
      <c r="M238" s="12">
        <v>7.9200000000000007E-2</v>
      </c>
      <c r="N238" s="12">
        <v>8.0000000000000002E-3</v>
      </c>
      <c r="O238" s="11">
        <f t="shared" si="4"/>
        <v>100.32430000000001</v>
      </c>
      <c r="R238" s="48"/>
      <c r="S238" s="48"/>
    </row>
    <row r="239" spans="1:19" x14ac:dyDescent="0.4">
      <c r="A239" s="4">
        <v>116</v>
      </c>
      <c r="B239" s="11">
        <v>21.3782</v>
      </c>
      <c r="C239" s="11">
        <v>58.244399999999999</v>
      </c>
      <c r="D239" s="12">
        <v>7.17E-2</v>
      </c>
      <c r="E239" s="12">
        <v>4.5999999999999999E-3</v>
      </c>
      <c r="F239" s="12">
        <v>0.19620000000000001</v>
      </c>
      <c r="G239" s="12">
        <v>6.4799999999999996E-2</v>
      </c>
      <c r="H239" s="11">
        <v>8.8917000000000002</v>
      </c>
      <c r="I239" s="12">
        <v>8.1199999999999994E-2</v>
      </c>
      <c r="J239" s="11">
        <v>10.6829</v>
      </c>
      <c r="K239" s="12">
        <v>2.6100000000000002E-2</v>
      </c>
      <c r="L239" s="12">
        <v>0.37609999999999999</v>
      </c>
      <c r="M239" s="12">
        <v>7.4499999999999997E-2</v>
      </c>
      <c r="N239" s="12">
        <v>6.6E-3</v>
      </c>
      <c r="O239" s="11">
        <f t="shared" si="4"/>
        <v>100.09900000000002</v>
      </c>
      <c r="R239" s="48"/>
      <c r="S239" s="48"/>
    </row>
    <row r="240" spans="1:19" x14ac:dyDescent="0.4">
      <c r="A240" s="4">
        <v>117</v>
      </c>
      <c r="B240" s="11">
        <v>21.3552</v>
      </c>
      <c r="C240" s="11">
        <v>58.257599999999996</v>
      </c>
      <c r="D240" s="12">
        <v>7.8700000000000006E-2</v>
      </c>
      <c r="E240" s="12">
        <v>6.1999999999999998E-3</v>
      </c>
      <c r="F240" s="12">
        <v>0.19670000000000001</v>
      </c>
      <c r="G240" s="12">
        <v>6.1699999999999998E-2</v>
      </c>
      <c r="H240" s="11">
        <v>9.0974000000000004</v>
      </c>
      <c r="I240" s="12">
        <v>8.1600000000000006E-2</v>
      </c>
      <c r="J240" s="11">
        <v>10.5282</v>
      </c>
      <c r="K240" s="12">
        <v>2.6700000000000002E-2</v>
      </c>
      <c r="L240" s="12">
        <v>0.37130000000000002</v>
      </c>
      <c r="M240" s="12">
        <v>7.4300000000000005E-2</v>
      </c>
      <c r="N240" s="12">
        <v>1.03E-2</v>
      </c>
      <c r="O240" s="11">
        <f t="shared" si="4"/>
        <v>100.14590000000001</v>
      </c>
      <c r="R240" s="48"/>
      <c r="S240" s="48"/>
    </row>
    <row r="241" spans="1:19" x14ac:dyDescent="0.4">
      <c r="A241" s="4">
        <v>118</v>
      </c>
      <c r="B241" s="11">
        <v>21.340199999999999</v>
      </c>
      <c r="C241" s="11">
        <v>59.273600000000002</v>
      </c>
      <c r="D241" s="12">
        <v>7.2999999999999995E-2</v>
      </c>
      <c r="E241" s="12">
        <v>3.5999999999999999E-3</v>
      </c>
      <c r="F241" s="12">
        <v>0.2029</v>
      </c>
      <c r="G241" s="12">
        <v>6.5600000000000006E-2</v>
      </c>
      <c r="H241" s="11">
        <v>8.9862000000000002</v>
      </c>
      <c r="I241" s="12">
        <v>8.4199999999999997E-2</v>
      </c>
      <c r="J241" s="11">
        <v>10.350300000000001</v>
      </c>
      <c r="K241" s="12">
        <v>2.4299999999999999E-2</v>
      </c>
      <c r="L241" s="12">
        <v>0.35980000000000001</v>
      </c>
      <c r="M241" s="12">
        <v>7.3599999999999999E-2</v>
      </c>
      <c r="N241" s="12">
        <v>1.1900000000000001E-2</v>
      </c>
      <c r="O241" s="11">
        <f t="shared" si="4"/>
        <v>100.8492</v>
      </c>
      <c r="R241" s="48"/>
      <c r="S241" s="48"/>
    </row>
    <row r="242" spans="1:19" x14ac:dyDescent="0.4">
      <c r="A242" s="4">
        <v>119</v>
      </c>
      <c r="B242" s="11">
        <v>21.063800000000001</v>
      </c>
      <c r="C242" s="11">
        <v>58.467199999999998</v>
      </c>
      <c r="D242" s="12">
        <v>6.9099999999999995E-2</v>
      </c>
      <c r="E242" s="12">
        <v>4.3E-3</v>
      </c>
      <c r="F242" s="12">
        <v>0.2016</v>
      </c>
      <c r="G242" s="12">
        <v>6.2399999999999997E-2</v>
      </c>
      <c r="H242" s="11">
        <v>8.8567</v>
      </c>
      <c r="I242" s="12">
        <v>8.0299999999999996E-2</v>
      </c>
      <c r="J242" s="11">
        <v>10.3805</v>
      </c>
      <c r="K242" s="12">
        <v>2.47E-2</v>
      </c>
      <c r="L242" s="12">
        <v>0.3624</v>
      </c>
      <c r="M242" s="12">
        <v>7.5200000000000003E-2</v>
      </c>
      <c r="N242" s="12">
        <v>8.2000000000000007E-3</v>
      </c>
      <c r="O242" s="11">
        <f t="shared" si="4"/>
        <v>99.656399999999991</v>
      </c>
      <c r="R242" s="48"/>
      <c r="S242" s="48"/>
    </row>
    <row r="243" spans="1:19" x14ac:dyDescent="0.4">
      <c r="A243" s="4">
        <v>120</v>
      </c>
      <c r="B243" s="11">
        <v>21.2135</v>
      </c>
      <c r="C243" s="11">
        <v>58.103299999999997</v>
      </c>
      <c r="D243" s="12">
        <v>9.9900000000000003E-2</v>
      </c>
      <c r="E243" s="12">
        <v>6.1999999999999998E-3</v>
      </c>
      <c r="F243" s="12">
        <v>0.19839999999999999</v>
      </c>
      <c r="G243" s="12">
        <v>6.4399999999999999E-2</v>
      </c>
      <c r="H243" s="11">
        <v>9.0112000000000005</v>
      </c>
      <c r="I243" s="12">
        <v>8.5099999999999995E-2</v>
      </c>
      <c r="J243" s="11">
        <v>10.607799999999999</v>
      </c>
      <c r="K243" s="12">
        <v>2.3599999999999999E-2</v>
      </c>
      <c r="L243" s="12">
        <v>0.40139999999999998</v>
      </c>
      <c r="M243" s="12">
        <v>7.5200000000000003E-2</v>
      </c>
      <c r="N243" s="12">
        <v>1.2E-2</v>
      </c>
      <c r="O243" s="11">
        <f t="shared" si="4"/>
        <v>99.902000000000015</v>
      </c>
      <c r="R243" s="48"/>
      <c r="S243" s="48"/>
    </row>
    <row r="244" spans="1:19" x14ac:dyDescent="0.4">
      <c r="A244" s="4">
        <v>121</v>
      </c>
      <c r="B244" s="11">
        <v>21.152999999999999</v>
      </c>
      <c r="C244" s="11">
        <v>57.813699999999997</v>
      </c>
      <c r="D244" s="12">
        <v>7.4200000000000002E-2</v>
      </c>
      <c r="E244" s="12">
        <v>6.1999999999999998E-3</v>
      </c>
      <c r="F244" s="12">
        <v>0.19420000000000001</v>
      </c>
      <c r="G244" s="12">
        <v>6.2899999999999998E-2</v>
      </c>
      <c r="H244" s="11">
        <v>9.0321999999999996</v>
      </c>
      <c r="I244" s="12">
        <v>8.5999999999999993E-2</v>
      </c>
      <c r="J244" s="11">
        <v>10.568199999999999</v>
      </c>
      <c r="K244" s="12">
        <v>2.1899999999999999E-2</v>
      </c>
      <c r="L244" s="12">
        <v>0.37280000000000002</v>
      </c>
      <c r="M244" s="12">
        <v>7.5600000000000001E-2</v>
      </c>
      <c r="N244" s="12">
        <v>1.09E-2</v>
      </c>
      <c r="O244" s="11">
        <f t="shared" si="4"/>
        <v>99.471800000000016</v>
      </c>
      <c r="R244" s="48"/>
      <c r="S244" s="48"/>
    </row>
    <row r="245" spans="1:19" x14ac:dyDescent="0.4">
      <c r="A245" s="4">
        <v>122</v>
      </c>
      <c r="B245" s="11">
        <v>21.4468</v>
      </c>
      <c r="C245" s="11">
        <v>58.123600000000003</v>
      </c>
      <c r="D245" s="12">
        <v>8.09E-2</v>
      </c>
      <c r="E245" s="12">
        <v>3.5999999999999999E-3</v>
      </c>
      <c r="F245" s="12">
        <v>0.19589999999999999</v>
      </c>
      <c r="G245" s="12">
        <v>6.5000000000000002E-2</v>
      </c>
      <c r="H245" s="11">
        <v>8.9693000000000005</v>
      </c>
      <c r="I245" s="12">
        <v>8.1699999999999995E-2</v>
      </c>
      <c r="J245" s="11">
        <v>10.6396</v>
      </c>
      <c r="K245" s="12">
        <v>2.69E-2</v>
      </c>
      <c r="L245" s="12">
        <v>0.37659999999999999</v>
      </c>
      <c r="M245" s="12">
        <v>7.51E-2</v>
      </c>
      <c r="N245" s="12">
        <v>1.1900000000000001E-2</v>
      </c>
      <c r="O245" s="11">
        <f t="shared" si="4"/>
        <v>100.09690000000001</v>
      </c>
      <c r="R245" s="48"/>
      <c r="S245" s="48"/>
    </row>
    <row r="246" spans="1:19" x14ac:dyDescent="0.4">
      <c r="A246" s="4">
        <v>123</v>
      </c>
      <c r="B246" s="11">
        <v>21.3886</v>
      </c>
      <c r="C246" s="11">
        <v>58.420200000000001</v>
      </c>
      <c r="D246" s="12">
        <v>7.3999999999999996E-2</v>
      </c>
      <c r="E246" s="12">
        <v>5.0000000000000001E-3</v>
      </c>
      <c r="F246" s="12">
        <v>0.19470000000000001</v>
      </c>
      <c r="G246" s="12">
        <v>6.1499999999999999E-2</v>
      </c>
      <c r="H246" s="11">
        <v>8.9484999999999992</v>
      </c>
      <c r="I246" s="12">
        <v>8.4099999999999994E-2</v>
      </c>
      <c r="J246" s="11">
        <v>10.645</v>
      </c>
      <c r="K246" s="12">
        <v>2.5899999999999999E-2</v>
      </c>
      <c r="L246" s="12">
        <v>0.37219999999999998</v>
      </c>
      <c r="M246" s="12">
        <v>7.3200000000000001E-2</v>
      </c>
      <c r="N246" s="12">
        <v>1.03E-2</v>
      </c>
      <c r="O246" s="11">
        <f t="shared" si="4"/>
        <v>100.30319999999999</v>
      </c>
      <c r="R246" s="48"/>
      <c r="S246" s="48"/>
    </row>
    <row r="247" spans="1:19" x14ac:dyDescent="0.4">
      <c r="A247" s="4">
        <v>124</v>
      </c>
      <c r="B247" s="11">
        <v>21.475999999999999</v>
      </c>
      <c r="C247" s="11">
        <v>58.447600000000001</v>
      </c>
      <c r="D247" s="12">
        <v>0.12470000000000001</v>
      </c>
      <c r="E247" s="12">
        <v>4.3E-3</v>
      </c>
      <c r="F247" s="12">
        <v>0.19739999999999999</v>
      </c>
      <c r="G247" s="12">
        <v>6.5299999999999997E-2</v>
      </c>
      <c r="H247" s="11">
        <v>9.0320999999999998</v>
      </c>
      <c r="I247" s="12">
        <v>8.0399999999999999E-2</v>
      </c>
      <c r="J247" s="11">
        <v>10.581</v>
      </c>
      <c r="K247" s="12">
        <v>2.4899999999999999E-2</v>
      </c>
      <c r="L247" s="12">
        <v>0.375</v>
      </c>
      <c r="M247" s="12">
        <v>7.5200000000000003E-2</v>
      </c>
      <c r="N247" s="12">
        <v>5.7999999999999996E-3</v>
      </c>
      <c r="O247" s="11">
        <f t="shared" si="4"/>
        <v>100.48969999999998</v>
      </c>
      <c r="R247" s="48"/>
      <c r="S247" s="48"/>
    </row>
    <row r="248" spans="1:19" x14ac:dyDescent="0.4">
      <c r="A248" s="4">
        <v>125</v>
      </c>
      <c r="B248" s="11">
        <v>21.1494</v>
      </c>
      <c r="C248" s="11">
        <v>57.698700000000002</v>
      </c>
      <c r="D248" s="12">
        <v>7.3200000000000001E-2</v>
      </c>
      <c r="E248" s="12">
        <v>5.8999999999999999E-3</v>
      </c>
      <c r="F248" s="12">
        <v>0.20369999999999999</v>
      </c>
      <c r="G248" s="12">
        <v>6.2799999999999995E-2</v>
      </c>
      <c r="H248" s="11">
        <v>9.1323000000000008</v>
      </c>
      <c r="I248" s="12">
        <v>7.9600000000000004E-2</v>
      </c>
      <c r="J248" s="11">
        <v>10.8047</v>
      </c>
      <c r="K248" s="12">
        <v>2.8899999999999999E-2</v>
      </c>
      <c r="L248" s="12">
        <v>0.37459999999999999</v>
      </c>
      <c r="M248" s="12">
        <v>7.6700000000000004E-2</v>
      </c>
      <c r="N248" s="12">
        <v>1.21E-2</v>
      </c>
      <c r="O248" s="11">
        <f t="shared" si="4"/>
        <v>99.70259999999999</v>
      </c>
      <c r="R248" s="48"/>
      <c r="S248" s="48"/>
    </row>
    <row r="249" spans="1:19" x14ac:dyDescent="0.4">
      <c r="A249" s="4">
        <v>126</v>
      </c>
      <c r="B249" s="11">
        <v>21.133600000000001</v>
      </c>
      <c r="C249" s="11">
        <v>57.826799999999999</v>
      </c>
      <c r="D249" s="12">
        <v>7.7899999999999997E-2</v>
      </c>
      <c r="E249" s="12">
        <v>4.1999999999999997E-3</v>
      </c>
      <c r="F249" s="12">
        <v>0.20169999999999999</v>
      </c>
      <c r="G249" s="12">
        <v>6.3299999999999995E-2</v>
      </c>
      <c r="H249" s="11">
        <v>9.1096000000000004</v>
      </c>
      <c r="I249" s="12">
        <v>8.2600000000000007E-2</v>
      </c>
      <c r="J249" s="11">
        <v>10.782400000000001</v>
      </c>
      <c r="K249" s="12">
        <v>2.3900000000000001E-2</v>
      </c>
      <c r="L249" s="12">
        <v>0.37740000000000001</v>
      </c>
      <c r="M249" s="12">
        <v>7.3499999999999996E-2</v>
      </c>
      <c r="N249" s="12">
        <v>1.12E-2</v>
      </c>
      <c r="O249" s="11">
        <f t="shared" si="4"/>
        <v>99.768099999999976</v>
      </c>
      <c r="R249" s="48"/>
      <c r="S249" s="48"/>
    </row>
    <row r="250" spans="1:19" x14ac:dyDescent="0.4">
      <c r="A250" s="4">
        <v>127</v>
      </c>
      <c r="B250" s="11">
        <v>21.201000000000001</v>
      </c>
      <c r="C250" s="11">
        <v>57.810200000000002</v>
      </c>
      <c r="D250" s="12">
        <v>6.4199999999999993E-2</v>
      </c>
      <c r="E250" s="12">
        <v>3.3999999999999998E-3</v>
      </c>
      <c r="F250" s="12">
        <v>0.19639999999999999</v>
      </c>
      <c r="G250" s="12">
        <v>6.3700000000000007E-2</v>
      </c>
      <c r="H250" s="11">
        <v>9.1097000000000001</v>
      </c>
      <c r="I250" s="12">
        <v>8.3699999999999997E-2</v>
      </c>
      <c r="J250" s="11">
        <v>10.749700000000001</v>
      </c>
      <c r="K250" s="12">
        <v>2.3699999999999999E-2</v>
      </c>
      <c r="L250" s="12">
        <v>0.37659999999999999</v>
      </c>
      <c r="M250" s="12">
        <v>7.9799999999999996E-2</v>
      </c>
      <c r="N250" s="12">
        <v>1.09E-2</v>
      </c>
      <c r="O250" s="11">
        <f t="shared" si="4"/>
        <v>99.77300000000001</v>
      </c>
      <c r="R250" s="48"/>
      <c r="S250" s="48"/>
    </row>
    <row r="251" spans="1:19" x14ac:dyDescent="0.4">
      <c r="A251" s="4">
        <v>128</v>
      </c>
      <c r="B251" s="11">
        <v>21.278400000000001</v>
      </c>
      <c r="C251" s="11">
        <v>58.193100000000001</v>
      </c>
      <c r="D251" s="12">
        <v>0.1326</v>
      </c>
      <c r="E251" s="12">
        <v>3.8999999999999998E-3</v>
      </c>
      <c r="F251" s="12">
        <v>0.19350000000000001</v>
      </c>
      <c r="G251" s="12">
        <v>6.5000000000000002E-2</v>
      </c>
      <c r="H251" s="11">
        <v>9.1450999999999993</v>
      </c>
      <c r="I251" s="12">
        <v>8.0199999999999994E-2</v>
      </c>
      <c r="J251" s="11">
        <v>10.7705</v>
      </c>
      <c r="K251" s="12">
        <v>2.2700000000000001E-2</v>
      </c>
      <c r="L251" s="12">
        <v>0.37330000000000002</v>
      </c>
      <c r="M251" s="12">
        <v>7.1900000000000006E-2</v>
      </c>
      <c r="N251" s="12">
        <v>1.11E-2</v>
      </c>
      <c r="O251" s="11">
        <f t="shared" si="4"/>
        <v>100.3413</v>
      </c>
      <c r="R251" s="48"/>
      <c r="S251" s="48"/>
    </row>
    <row r="252" spans="1:19" x14ac:dyDescent="0.4">
      <c r="A252" s="4">
        <v>129</v>
      </c>
      <c r="B252" s="11">
        <v>21.360099999999999</v>
      </c>
      <c r="C252" s="11">
        <v>58.072499999999998</v>
      </c>
      <c r="D252" s="12">
        <v>6.1800000000000001E-2</v>
      </c>
      <c r="E252" s="12">
        <v>6.0000000000000001E-3</v>
      </c>
      <c r="F252" s="12">
        <v>0.1961</v>
      </c>
      <c r="G252" s="12">
        <v>6.3500000000000001E-2</v>
      </c>
      <c r="H252" s="11">
        <v>9.1990999999999996</v>
      </c>
      <c r="I252" s="12">
        <v>7.9799999999999996E-2</v>
      </c>
      <c r="J252" s="11">
        <v>10.8728</v>
      </c>
      <c r="K252" s="12">
        <v>2.6100000000000002E-2</v>
      </c>
      <c r="L252" s="12">
        <v>0.37240000000000001</v>
      </c>
      <c r="M252" s="12">
        <v>7.4399999999999994E-2</v>
      </c>
      <c r="N252" s="12">
        <v>1.09E-2</v>
      </c>
      <c r="O252" s="11">
        <f t="shared" si="4"/>
        <v>100.39550000000001</v>
      </c>
      <c r="R252" s="48"/>
      <c r="S252" s="48"/>
    </row>
    <row r="253" spans="1:19" x14ac:dyDescent="0.4">
      <c r="A253" s="4">
        <v>130</v>
      </c>
      <c r="B253" s="11">
        <v>21.301100000000002</v>
      </c>
      <c r="C253" s="11">
        <v>58.334200000000003</v>
      </c>
      <c r="D253" s="12">
        <v>7.0400000000000004E-2</v>
      </c>
      <c r="E253" s="12">
        <v>4.7999999999999996E-3</v>
      </c>
      <c r="F253" s="12">
        <v>0.1971</v>
      </c>
      <c r="G253" s="12">
        <v>6.2300000000000001E-2</v>
      </c>
      <c r="H253" s="11">
        <v>9.1191999999999993</v>
      </c>
      <c r="I253" s="12">
        <v>8.1000000000000003E-2</v>
      </c>
      <c r="J253" s="11">
        <v>10.767200000000001</v>
      </c>
      <c r="K253" s="12">
        <v>2.98E-2</v>
      </c>
      <c r="L253" s="12">
        <v>0.37419999999999998</v>
      </c>
      <c r="M253" s="12">
        <v>7.7899999999999997E-2</v>
      </c>
      <c r="N253" s="12">
        <v>1.06E-2</v>
      </c>
      <c r="O253" s="11">
        <f t="shared" ref="O253:O310" si="5">SUM(B253:N253)</f>
        <v>100.4298</v>
      </c>
      <c r="R253" s="48"/>
      <c r="S253" s="48"/>
    </row>
    <row r="254" spans="1:19" x14ac:dyDescent="0.4">
      <c r="A254" s="4">
        <v>131</v>
      </c>
      <c r="B254" s="11">
        <v>21.407399999999999</v>
      </c>
      <c r="C254" s="11">
        <v>58.44</v>
      </c>
      <c r="D254" s="12">
        <v>0.10100000000000001</v>
      </c>
      <c r="E254" s="12">
        <v>4.3E-3</v>
      </c>
      <c r="F254" s="12">
        <v>0.19570000000000001</v>
      </c>
      <c r="G254" s="12">
        <v>6.3299999999999995E-2</v>
      </c>
      <c r="H254" s="11">
        <v>9.1125000000000007</v>
      </c>
      <c r="I254" s="12">
        <v>8.0399999999999999E-2</v>
      </c>
      <c r="J254" s="11">
        <v>10.8415</v>
      </c>
      <c r="K254" s="12">
        <v>2.5499999999999998E-2</v>
      </c>
      <c r="L254" s="12">
        <v>0.3735</v>
      </c>
      <c r="M254" s="12">
        <v>7.4300000000000005E-2</v>
      </c>
      <c r="N254" s="12">
        <v>5.7000000000000002E-3</v>
      </c>
      <c r="O254" s="11">
        <f t="shared" si="5"/>
        <v>100.72509999999998</v>
      </c>
      <c r="R254" s="48"/>
      <c r="S254" s="48"/>
    </row>
    <row r="255" spans="1:19" x14ac:dyDescent="0.4">
      <c r="A255" s="4">
        <v>132</v>
      </c>
      <c r="B255" s="11">
        <v>21.111899999999999</v>
      </c>
      <c r="C255" s="11">
        <v>58.092100000000002</v>
      </c>
      <c r="D255" s="12">
        <v>8.1699999999999995E-2</v>
      </c>
      <c r="E255" s="12">
        <v>4.1999999999999997E-3</v>
      </c>
      <c r="F255" s="12">
        <v>0.2079</v>
      </c>
      <c r="G255" s="12">
        <v>6.3299999999999995E-2</v>
      </c>
      <c r="H255" s="11">
        <v>9.1242000000000001</v>
      </c>
      <c r="I255" s="12">
        <v>8.7499999999999994E-2</v>
      </c>
      <c r="J255" s="11">
        <v>10.474399999999999</v>
      </c>
      <c r="K255" s="12">
        <v>2.3800000000000002E-2</v>
      </c>
      <c r="L255" s="12">
        <v>0.3604</v>
      </c>
      <c r="M255" s="12">
        <v>7.51E-2</v>
      </c>
      <c r="N255" s="12">
        <v>9.7999999999999997E-3</v>
      </c>
      <c r="O255" s="11">
        <f t="shared" si="5"/>
        <v>99.716300000000004</v>
      </c>
      <c r="R255" s="48"/>
      <c r="S255" s="48"/>
    </row>
    <row r="256" spans="1:19" x14ac:dyDescent="0.4">
      <c r="A256" s="4">
        <v>133</v>
      </c>
      <c r="B256" s="11">
        <v>21.291399999999999</v>
      </c>
      <c r="C256" s="11">
        <v>58.623100000000001</v>
      </c>
      <c r="D256" s="12">
        <v>7.2999999999999995E-2</v>
      </c>
      <c r="E256" s="12">
        <v>3.8999999999999998E-3</v>
      </c>
      <c r="F256" s="12">
        <v>0.19670000000000001</v>
      </c>
      <c r="G256" s="12">
        <v>6.3500000000000001E-2</v>
      </c>
      <c r="H256" s="11">
        <v>9.1586999999999996</v>
      </c>
      <c r="I256" s="12">
        <v>8.9499999999999996E-2</v>
      </c>
      <c r="J256" s="11">
        <v>10.6395</v>
      </c>
      <c r="K256" s="12">
        <v>2.3800000000000002E-2</v>
      </c>
      <c r="L256" s="12">
        <v>0.36680000000000001</v>
      </c>
      <c r="M256" s="12">
        <v>7.5600000000000001E-2</v>
      </c>
      <c r="N256" s="12">
        <v>2.46E-2</v>
      </c>
      <c r="O256" s="11">
        <f t="shared" si="5"/>
        <v>100.6301</v>
      </c>
      <c r="R256" s="48"/>
      <c r="S256" s="48"/>
    </row>
    <row r="257" spans="1:19" x14ac:dyDescent="0.4">
      <c r="A257" s="4">
        <v>134</v>
      </c>
      <c r="B257" s="11">
        <v>21.427499999999998</v>
      </c>
      <c r="C257" s="11">
        <v>58.448099999999997</v>
      </c>
      <c r="D257" s="12">
        <v>9.2799999999999994E-2</v>
      </c>
      <c r="E257" s="12">
        <v>3.8999999999999998E-3</v>
      </c>
      <c r="F257" s="12">
        <v>0.19339999999999999</v>
      </c>
      <c r="G257" s="12">
        <v>6.2899999999999998E-2</v>
      </c>
      <c r="H257" s="11">
        <v>8.9827999999999992</v>
      </c>
      <c r="I257" s="12">
        <v>8.4500000000000006E-2</v>
      </c>
      <c r="J257" s="11">
        <v>10.563599999999999</v>
      </c>
      <c r="K257" s="12">
        <v>2.5899999999999999E-2</v>
      </c>
      <c r="L257" s="12">
        <v>0.3649</v>
      </c>
      <c r="M257" s="12">
        <v>7.2900000000000006E-2</v>
      </c>
      <c r="N257" s="12">
        <v>5.5999999999999999E-3</v>
      </c>
      <c r="O257" s="11">
        <f t="shared" si="5"/>
        <v>100.32879999999999</v>
      </c>
      <c r="R257" s="48"/>
      <c r="S257" s="48"/>
    </row>
    <row r="258" spans="1:19" x14ac:dyDescent="0.4">
      <c r="A258" s="4">
        <v>135</v>
      </c>
      <c r="B258" s="11">
        <v>21.360299999999999</v>
      </c>
      <c r="C258" s="11">
        <v>58.3005</v>
      </c>
      <c r="D258" s="12">
        <v>6.1400000000000003E-2</v>
      </c>
      <c r="E258" s="12">
        <v>4.1000000000000003E-3</v>
      </c>
      <c r="F258" s="12">
        <v>0.19450000000000001</v>
      </c>
      <c r="G258" s="12">
        <v>6.1800000000000001E-2</v>
      </c>
      <c r="H258" s="11">
        <v>9.1006</v>
      </c>
      <c r="I258" s="12">
        <v>8.9200000000000002E-2</v>
      </c>
      <c r="J258" s="11">
        <v>10.532500000000001</v>
      </c>
      <c r="K258" s="12">
        <v>2.7099999999999999E-2</v>
      </c>
      <c r="L258" s="12">
        <v>0.3695</v>
      </c>
      <c r="M258" s="12">
        <v>7.4899999999999994E-2</v>
      </c>
      <c r="N258" s="12">
        <v>5.7000000000000002E-3</v>
      </c>
      <c r="O258" s="11">
        <f t="shared" si="5"/>
        <v>100.18210000000002</v>
      </c>
      <c r="R258" s="48"/>
      <c r="S258" s="48"/>
    </row>
    <row r="259" spans="1:19" x14ac:dyDescent="0.4">
      <c r="A259" s="4">
        <v>136</v>
      </c>
      <c r="B259" s="11">
        <v>21.526299999999999</v>
      </c>
      <c r="C259" s="11">
        <v>58.360799999999998</v>
      </c>
      <c r="D259" s="12">
        <v>8.9599999999999999E-2</v>
      </c>
      <c r="E259" s="12">
        <v>3.0999999999999999E-3</v>
      </c>
      <c r="F259" s="12">
        <v>0.19289999999999999</v>
      </c>
      <c r="G259" s="12">
        <v>6.2E-2</v>
      </c>
      <c r="H259" s="11">
        <v>9.0541999999999998</v>
      </c>
      <c r="I259" s="12">
        <v>8.3099999999999993E-2</v>
      </c>
      <c r="J259" s="11">
        <v>10.6326</v>
      </c>
      <c r="K259" s="12">
        <v>2.5700000000000001E-2</v>
      </c>
      <c r="L259" s="12">
        <v>0.37059999999999998</v>
      </c>
      <c r="M259" s="12">
        <v>7.6200000000000004E-2</v>
      </c>
      <c r="N259" s="12">
        <v>1.0800000000000001E-2</v>
      </c>
      <c r="O259" s="11">
        <f t="shared" si="5"/>
        <v>100.4879</v>
      </c>
      <c r="R259" s="48"/>
      <c r="S259" s="48"/>
    </row>
    <row r="260" spans="1:19" x14ac:dyDescent="0.4">
      <c r="A260" s="4">
        <v>137</v>
      </c>
      <c r="B260" s="11">
        <v>21.4788</v>
      </c>
      <c r="C260" s="11">
        <v>58.229900000000001</v>
      </c>
      <c r="D260" s="12">
        <v>7.2700000000000001E-2</v>
      </c>
      <c r="E260" s="12">
        <v>4.1000000000000003E-3</v>
      </c>
      <c r="F260" s="12">
        <v>0.19670000000000001</v>
      </c>
      <c r="G260" s="12">
        <v>6.3500000000000001E-2</v>
      </c>
      <c r="H260" s="11">
        <v>9.0676000000000005</v>
      </c>
      <c r="I260" s="12">
        <v>8.1900000000000001E-2</v>
      </c>
      <c r="J260" s="11">
        <v>10.757099999999999</v>
      </c>
      <c r="K260" s="12">
        <v>2.4199999999999999E-2</v>
      </c>
      <c r="L260" s="12">
        <v>0.36940000000000001</v>
      </c>
      <c r="M260" s="12">
        <v>6.8099999999999994E-2</v>
      </c>
      <c r="N260" s="12">
        <v>7.7999999999999996E-3</v>
      </c>
      <c r="O260" s="11">
        <f t="shared" si="5"/>
        <v>100.42179999999999</v>
      </c>
      <c r="R260" s="48"/>
      <c r="S260" s="48"/>
    </row>
    <row r="261" spans="1:19" x14ac:dyDescent="0.4">
      <c r="A261" s="4">
        <v>138</v>
      </c>
      <c r="B261" s="11">
        <v>21.323399999999999</v>
      </c>
      <c r="C261" s="11">
        <v>58.1</v>
      </c>
      <c r="D261" s="12">
        <v>7.6200000000000004E-2</v>
      </c>
      <c r="E261" s="12">
        <v>5.0000000000000001E-3</v>
      </c>
      <c r="F261" s="12">
        <v>0.20069999999999999</v>
      </c>
      <c r="G261" s="12">
        <v>6.3500000000000001E-2</v>
      </c>
      <c r="H261" s="11">
        <v>9.0325000000000006</v>
      </c>
      <c r="I261" s="12">
        <v>8.6499999999999994E-2</v>
      </c>
      <c r="J261" s="11">
        <v>10.8026</v>
      </c>
      <c r="K261" s="12">
        <v>2.3300000000000001E-2</v>
      </c>
      <c r="L261" s="12">
        <v>0.37509999999999999</v>
      </c>
      <c r="M261" s="12">
        <v>7.22E-2</v>
      </c>
      <c r="N261" s="12">
        <v>1.3899999999999999E-2</v>
      </c>
      <c r="O261" s="11">
        <f t="shared" si="5"/>
        <v>100.17490000000001</v>
      </c>
      <c r="R261" s="48"/>
      <c r="S261" s="48"/>
    </row>
    <row r="262" spans="1:19" x14ac:dyDescent="0.4">
      <c r="A262" s="4">
        <v>139</v>
      </c>
      <c r="B262" s="11">
        <v>21.338699999999999</v>
      </c>
      <c r="C262" s="11">
        <v>58.939900000000002</v>
      </c>
      <c r="D262" s="12">
        <v>8.5999999999999993E-2</v>
      </c>
      <c r="E262" s="12">
        <v>5.0000000000000001E-3</v>
      </c>
      <c r="F262" s="12">
        <v>0.2029</v>
      </c>
      <c r="G262" s="12">
        <v>6.3399999999999998E-2</v>
      </c>
      <c r="H262" s="11">
        <v>9.0580999999999996</v>
      </c>
      <c r="I262" s="12">
        <v>8.8499999999999995E-2</v>
      </c>
      <c r="J262" s="11">
        <v>10.668900000000001</v>
      </c>
      <c r="K262" s="12">
        <v>2.5700000000000001E-2</v>
      </c>
      <c r="L262" s="12">
        <v>0.37159999999999999</v>
      </c>
      <c r="M262" s="12">
        <v>7.4999999999999997E-2</v>
      </c>
      <c r="N262" s="12">
        <v>9.5999999999999992E-3</v>
      </c>
      <c r="O262" s="11">
        <f t="shared" si="5"/>
        <v>100.93329999999999</v>
      </c>
      <c r="R262" s="48"/>
      <c r="S262" s="48"/>
    </row>
    <row r="263" spans="1:19" x14ac:dyDescent="0.4">
      <c r="A263" s="4">
        <v>140</v>
      </c>
      <c r="B263" s="11">
        <v>21.3203</v>
      </c>
      <c r="C263" s="11">
        <v>58.532400000000003</v>
      </c>
      <c r="D263" s="12">
        <v>8.77E-2</v>
      </c>
      <c r="E263" s="12">
        <v>4.1000000000000003E-3</v>
      </c>
      <c r="F263" s="12">
        <v>0.19620000000000001</v>
      </c>
      <c r="G263" s="12">
        <v>6.3500000000000001E-2</v>
      </c>
      <c r="H263" s="11">
        <v>9.0210000000000008</v>
      </c>
      <c r="I263" s="12">
        <v>8.5000000000000006E-2</v>
      </c>
      <c r="J263" s="11">
        <v>10.6022</v>
      </c>
      <c r="K263" s="12">
        <v>2.07E-2</v>
      </c>
      <c r="L263" s="12">
        <v>0.372</v>
      </c>
      <c r="M263" s="12">
        <v>7.3099999999999998E-2</v>
      </c>
      <c r="N263" s="12">
        <v>9.5999999999999992E-3</v>
      </c>
      <c r="O263" s="11">
        <f t="shared" si="5"/>
        <v>100.3878</v>
      </c>
      <c r="R263" s="48"/>
      <c r="S263" s="48"/>
    </row>
    <row r="264" spans="1:19" x14ac:dyDescent="0.4">
      <c r="A264" s="4">
        <v>141</v>
      </c>
      <c r="B264" s="11">
        <v>21.298100000000002</v>
      </c>
      <c r="C264" s="11">
        <v>58.277099999999997</v>
      </c>
      <c r="D264" s="12">
        <v>8.09E-2</v>
      </c>
      <c r="E264" s="12">
        <v>4.3E-3</v>
      </c>
      <c r="F264" s="12">
        <v>0.19919999999999999</v>
      </c>
      <c r="G264" s="12">
        <v>6.5699999999999995E-2</v>
      </c>
      <c r="H264" s="11">
        <v>9.1005000000000003</v>
      </c>
      <c r="I264" s="12">
        <v>8.4500000000000006E-2</v>
      </c>
      <c r="J264" s="11">
        <v>10.585599999999999</v>
      </c>
      <c r="K264" s="12">
        <v>2.3199999999999998E-2</v>
      </c>
      <c r="L264" s="12">
        <v>0.37809999999999999</v>
      </c>
      <c r="M264" s="12">
        <v>7.2800000000000004E-2</v>
      </c>
      <c r="N264" s="12">
        <v>1.15E-2</v>
      </c>
      <c r="O264" s="11">
        <f t="shared" si="5"/>
        <v>100.18150000000001</v>
      </c>
      <c r="R264" s="48"/>
      <c r="S264" s="48"/>
    </row>
    <row r="265" spans="1:19" x14ac:dyDescent="0.4">
      <c r="A265" s="4">
        <v>142</v>
      </c>
      <c r="B265" s="11">
        <v>21.261199999999999</v>
      </c>
      <c r="C265" s="11">
        <v>58.158499999999997</v>
      </c>
      <c r="D265" s="12">
        <v>7.5300000000000006E-2</v>
      </c>
      <c r="E265" s="12">
        <v>4.8999999999999998E-3</v>
      </c>
      <c r="F265" s="12">
        <v>0.19589999999999999</v>
      </c>
      <c r="G265" s="12">
        <v>6.3700000000000007E-2</v>
      </c>
      <c r="H265" s="11">
        <v>9.1191999999999993</v>
      </c>
      <c r="I265" s="12">
        <v>8.77E-2</v>
      </c>
      <c r="J265" s="11">
        <v>10.6081</v>
      </c>
      <c r="K265" s="12">
        <v>2.3800000000000002E-2</v>
      </c>
      <c r="L265" s="12">
        <v>0.37209999999999999</v>
      </c>
      <c r="M265" s="12">
        <v>7.4499999999999997E-2</v>
      </c>
      <c r="N265" s="12">
        <v>7.1999999999999998E-3</v>
      </c>
      <c r="O265" s="11">
        <f t="shared" si="5"/>
        <v>100.05209999999997</v>
      </c>
      <c r="R265" s="48"/>
      <c r="S265" s="48"/>
    </row>
    <row r="266" spans="1:19" x14ac:dyDescent="0.4">
      <c r="A266" s="4">
        <v>143</v>
      </c>
      <c r="B266" s="11">
        <v>21.410599999999999</v>
      </c>
      <c r="C266" s="11">
        <v>58.804000000000002</v>
      </c>
      <c r="D266" s="12">
        <v>0.10009999999999999</v>
      </c>
      <c r="E266" s="12">
        <v>5.0000000000000001E-3</v>
      </c>
      <c r="F266" s="12">
        <v>0.23760000000000001</v>
      </c>
      <c r="G266" s="12">
        <v>6.9000000000000006E-2</v>
      </c>
      <c r="H266" s="11">
        <v>9.1121999999999996</v>
      </c>
      <c r="I266" s="12">
        <v>8.4199999999999997E-2</v>
      </c>
      <c r="J266" s="11">
        <v>10.360900000000001</v>
      </c>
      <c r="K266" s="12">
        <v>2.5499999999999998E-2</v>
      </c>
      <c r="L266" s="12">
        <v>0.37519999999999998</v>
      </c>
      <c r="M266" s="12">
        <v>7.6899999999999996E-2</v>
      </c>
      <c r="N266" s="12">
        <v>8.0000000000000002E-3</v>
      </c>
      <c r="O266" s="11">
        <f t="shared" si="5"/>
        <v>100.66919999999999</v>
      </c>
      <c r="R266" s="48"/>
      <c r="S266" s="48"/>
    </row>
    <row r="267" spans="1:19" x14ac:dyDescent="0.4">
      <c r="A267" s="4">
        <v>144</v>
      </c>
      <c r="B267" s="11">
        <v>21.2818</v>
      </c>
      <c r="C267" s="11">
        <v>58.4923</v>
      </c>
      <c r="D267" s="12">
        <v>7.8100000000000003E-2</v>
      </c>
      <c r="E267" s="12">
        <v>7.0000000000000001E-3</v>
      </c>
      <c r="F267" s="12">
        <v>0.22020000000000001</v>
      </c>
      <c r="G267" s="12">
        <v>6.9099999999999995E-2</v>
      </c>
      <c r="H267" s="11">
        <v>9.0427</v>
      </c>
      <c r="I267" s="12">
        <v>8.43E-2</v>
      </c>
      <c r="J267" s="11">
        <v>10.377599999999999</v>
      </c>
      <c r="K267" s="12">
        <v>2.6499999999999999E-2</v>
      </c>
      <c r="L267" s="12">
        <v>0.38340000000000002</v>
      </c>
      <c r="M267" s="12">
        <v>7.8600000000000003E-2</v>
      </c>
      <c r="N267" s="12">
        <v>9.7999999999999997E-3</v>
      </c>
      <c r="O267" s="11">
        <f t="shared" si="5"/>
        <v>100.15140000000001</v>
      </c>
      <c r="R267" s="48"/>
      <c r="S267" s="48"/>
    </row>
    <row r="268" spans="1:19" x14ac:dyDescent="0.4">
      <c r="A268" s="4">
        <v>145</v>
      </c>
      <c r="B268" s="11">
        <v>21.176500000000001</v>
      </c>
      <c r="C268" s="11">
        <v>58.584400000000002</v>
      </c>
      <c r="D268" s="12">
        <v>0.1532</v>
      </c>
      <c r="E268" s="12">
        <v>6.4000000000000003E-3</v>
      </c>
      <c r="F268" s="12">
        <v>0.21640000000000001</v>
      </c>
      <c r="G268" s="12">
        <v>6.7000000000000004E-2</v>
      </c>
      <c r="H268" s="11">
        <v>8.9819999999999993</v>
      </c>
      <c r="I268" s="12">
        <v>8.3599999999999994E-2</v>
      </c>
      <c r="J268" s="11">
        <v>10.498100000000001</v>
      </c>
      <c r="K268" s="12">
        <v>2.5999999999999999E-2</v>
      </c>
      <c r="L268" s="12">
        <v>0.378</v>
      </c>
      <c r="M268" s="12">
        <v>7.4899999999999994E-2</v>
      </c>
      <c r="N268" s="12">
        <v>6.7999999999999996E-3</v>
      </c>
      <c r="O268" s="11">
        <f t="shared" si="5"/>
        <v>100.25329999999998</v>
      </c>
      <c r="R268" s="48"/>
      <c r="S268" s="48"/>
    </row>
    <row r="269" spans="1:19" x14ac:dyDescent="0.4">
      <c r="A269" s="4">
        <v>146</v>
      </c>
      <c r="B269" s="11">
        <v>21.097300000000001</v>
      </c>
      <c r="C269" s="11">
        <v>58.226199999999999</v>
      </c>
      <c r="D269" s="12">
        <v>5.8200000000000002E-2</v>
      </c>
      <c r="E269" s="12">
        <v>5.8999999999999999E-3</v>
      </c>
      <c r="F269" s="12">
        <v>0.21609999999999999</v>
      </c>
      <c r="G269" s="12">
        <v>6.8000000000000005E-2</v>
      </c>
      <c r="H269" s="11">
        <v>9.0716000000000001</v>
      </c>
      <c r="I269" s="12">
        <v>8.5999999999999993E-2</v>
      </c>
      <c r="J269" s="11">
        <v>10.5449</v>
      </c>
      <c r="K269" s="12">
        <v>2.5999999999999999E-2</v>
      </c>
      <c r="L269" s="12">
        <v>0.38350000000000001</v>
      </c>
      <c r="M269" s="12">
        <v>7.9799999999999996E-2</v>
      </c>
      <c r="N269" s="12">
        <v>0.01</v>
      </c>
      <c r="O269" s="11">
        <f t="shared" si="5"/>
        <v>99.873499999999993</v>
      </c>
      <c r="R269" s="48"/>
      <c r="S269" s="48"/>
    </row>
    <row r="270" spans="1:19" x14ac:dyDescent="0.4">
      <c r="A270" s="4">
        <v>147</v>
      </c>
      <c r="B270" s="11">
        <v>21.1004</v>
      </c>
      <c r="C270" s="11">
        <v>58.144599999999997</v>
      </c>
      <c r="D270" s="12">
        <v>5.3900000000000003E-2</v>
      </c>
      <c r="E270" s="12">
        <v>5.1999999999999998E-3</v>
      </c>
      <c r="F270" s="12">
        <v>0.22359999999999999</v>
      </c>
      <c r="G270" s="12">
        <v>7.0099999999999996E-2</v>
      </c>
      <c r="H270" s="11">
        <v>9.1157000000000004</v>
      </c>
      <c r="I270" s="12">
        <v>8.3199999999999996E-2</v>
      </c>
      <c r="J270" s="11">
        <v>10.562200000000001</v>
      </c>
      <c r="K270" s="12">
        <v>2.6200000000000001E-2</v>
      </c>
      <c r="L270" s="12">
        <v>0.38140000000000002</v>
      </c>
      <c r="M270" s="12">
        <v>7.7799999999999994E-2</v>
      </c>
      <c r="N270" s="12">
        <v>9.1999999999999998E-3</v>
      </c>
      <c r="O270" s="11">
        <f t="shared" si="5"/>
        <v>99.853500000000025</v>
      </c>
      <c r="R270" s="48"/>
      <c r="S270" s="48"/>
    </row>
    <row r="271" spans="1:19" x14ac:dyDescent="0.4">
      <c r="A271" s="4">
        <v>148</v>
      </c>
      <c r="B271" s="11">
        <v>21.0016</v>
      </c>
      <c r="C271" s="11">
        <v>57.984499999999997</v>
      </c>
      <c r="D271" s="12">
        <v>5.0099999999999999E-2</v>
      </c>
      <c r="E271" s="12">
        <v>6.1999999999999998E-3</v>
      </c>
      <c r="F271" s="12">
        <v>0.22509999999999999</v>
      </c>
      <c r="G271" s="12">
        <v>6.6900000000000001E-2</v>
      </c>
      <c r="H271" s="11">
        <v>8.9978999999999996</v>
      </c>
      <c r="I271" s="12">
        <v>8.8200000000000001E-2</v>
      </c>
      <c r="J271" s="11">
        <v>10.453099999999999</v>
      </c>
      <c r="K271" s="12">
        <v>2.6100000000000002E-2</v>
      </c>
      <c r="L271" s="12">
        <v>0.37880000000000003</v>
      </c>
      <c r="M271" s="12">
        <v>7.6499999999999999E-2</v>
      </c>
      <c r="N271" s="12">
        <v>1.38E-2</v>
      </c>
      <c r="O271" s="11">
        <f t="shared" si="5"/>
        <v>99.368800000000007</v>
      </c>
      <c r="R271" s="48"/>
      <c r="S271" s="48"/>
    </row>
    <row r="272" spans="1:19" x14ac:dyDescent="0.4">
      <c r="A272" s="4">
        <v>149</v>
      </c>
      <c r="B272" s="11">
        <v>21.3291</v>
      </c>
      <c r="C272" s="11">
        <v>58.345399999999998</v>
      </c>
      <c r="D272" s="12">
        <v>7.9600000000000004E-2</v>
      </c>
      <c r="E272" s="12">
        <v>4.1999999999999997E-3</v>
      </c>
      <c r="F272" s="12">
        <v>0.1966</v>
      </c>
      <c r="G272" s="12">
        <v>6.4299999999999996E-2</v>
      </c>
      <c r="H272" s="11">
        <v>8.9361999999999995</v>
      </c>
      <c r="I272" s="12">
        <v>8.0600000000000005E-2</v>
      </c>
      <c r="J272" s="11">
        <v>10.795999999999999</v>
      </c>
      <c r="K272" s="12">
        <v>2.64E-2</v>
      </c>
      <c r="L272" s="12">
        <v>0.37040000000000001</v>
      </c>
      <c r="M272" s="12">
        <v>7.5700000000000003E-2</v>
      </c>
      <c r="N272" s="12">
        <v>8.6999999999999994E-3</v>
      </c>
      <c r="O272" s="11">
        <f t="shared" si="5"/>
        <v>100.31319999999999</v>
      </c>
      <c r="R272" s="48"/>
      <c r="S272" s="48"/>
    </row>
    <row r="273" spans="1:19" x14ac:dyDescent="0.4">
      <c r="A273" s="4">
        <v>150</v>
      </c>
      <c r="B273" s="11">
        <v>21.397300000000001</v>
      </c>
      <c r="C273" s="11">
        <v>58.323099999999997</v>
      </c>
      <c r="D273" s="12">
        <v>7.7899999999999997E-2</v>
      </c>
      <c r="E273" s="12">
        <v>5.7000000000000002E-3</v>
      </c>
      <c r="F273" s="12">
        <v>0.19500000000000001</v>
      </c>
      <c r="G273" s="12">
        <v>6.6500000000000004E-2</v>
      </c>
      <c r="H273" s="11">
        <v>9.0068000000000001</v>
      </c>
      <c r="I273" s="12">
        <v>8.2199999999999995E-2</v>
      </c>
      <c r="J273" s="11">
        <v>10.7309</v>
      </c>
      <c r="K273" s="12">
        <v>2.6100000000000002E-2</v>
      </c>
      <c r="L273" s="12">
        <v>0.37169999999999997</v>
      </c>
      <c r="M273" s="12">
        <v>7.4399999999999994E-2</v>
      </c>
      <c r="N273" s="12">
        <v>1.2699999999999999E-2</v>
      </c>
      <c r="O273" s="11">
        <f t="shared" si="5"/>
        <v>100.3703</v>
      </c>
      <c r="R273" s="48"/>
      <c r="S273" s="48"/>
    </row>
    <row r="274" spans="1:19" x14ac:dyDescent="0.4">
      <c r="A274" s="4">
        <v>151</v>
      </c>
      <c r="B274" s="11">
        <v>21.4971</v>
      </c>
      <c r="C274" s="11">
        <v>58.304099999999998</v>
      </c>
      <c r="D274" s="12">
        <v>7.85E-2</v>
      </c>
      <c r="E274" s="12">
        <v>5.1999999999999998E-3</v>
      </c>
      <c r="F274" s="12">
        <v>0.19420000000000001</v>
      </c>
      <c r="G274" s="12">
        <v>6.4000000000000001E-2</v>
      </c>
      <c r="H274" s="11">
        <v>8.9587000000000003</v>
      </c>
      <c r="I274" s="12">
        <v>8.2299999999999998E-2</v>
      </c>
      <c r="J274" s="11">
        <v>10.678100000000001</v>
      </c>
      <c r="K274" s="12">
        <v>2.4199999999999999E-2</v>
      </c>
      <c r="L274" s="12">
        <v>0.36930000000000002</v>
      </c>
      <c r="M274" s="12">
        <v>7.3200000000000001E-2</v>
      </c>
      <c r="N274" s="12">
        <v>1.0800000000000001E-2</v>
      </c>
      <c r="O274" s="11">
        <f t="shared" si="5"/>
        <v>100.33969999999999</v>
      </c>
      <c r="R274" s="48"/>
      <c r="S274" s="48"/>
    </row>
    <row r="275" spans="1:19" x14ac:dyDescent="0.4">
      <c r="A275" s="4">
        <v>152</v>
      </c>
      <c r="B275" s="11">
        <v>21.374199999999998</v>
      </c>
      <c r="C275" s="11">
        <v>58.1997</v>
      </c>
      <c r="D275" s="12">
        <v>7.8100000000000003E-2</v>
      </c>
      <c r="E275" s="12">
        <v>4.5999999999999999E-3</v>
      </c>
      <c r="F275" s="12">
        <v>0.19639999999999999</v>
      </c>
      <c r="G275" s="12">
        <v>6.4899999999999999E-2</v>
      </c>
      <c r="H275" s="11">
        <v>9.0862999999999996</v>
      </c>
      <c r="I275" s="12">
        <v>8.2000000000000003E-2</v>
      </c>
      <c r="J275" s="11">
        <v>10.693199999999999</v>
      </c>
      <c r="K275" s="12">
        <v>2.3199999999999998E-2</v>
      </c>
      <c r="L275" s="12">
        <v>0.37590000000000001</v>
      </c>
      <c r="M275" s="12">
        <v>7.5800000000000006E-2</v>
      </c>
      <c r="N275" s="12">
        <v>0.01</v>
      </c>
      <c r="O275" s="11">
        <f t="shared" si="5"/>
        <v>100.26429999999999</v>
      </c>
      <c r="R275" s="48"/>
      <c r="S275" s="48"/>
    </row>
    <row r="276" spans="1:19" x14ac:dyDescent="0.4">
      <c r="A276" s="4">
        <v>153</v>
      </c>
      <c r="B276" s="11">
        <v>21.185300000000002</v>
      </c>
      <c r="C276" s="11">
        <v>57.8414</v>
      </c>
      <c r="D276" s="12">
        <v>7.8899999999999998E-2</v>
      </c>
      <c r="E276" s="12">
        <v>5.5999999999999999E-3</v>
      </c>
      <c r="F276" s="12">
        <v>0.19689999999999999</v>
      </c>
      <c r="G276" s="12">
        <v>6.5299999999999997E-2</v>
      </c>
      <c r="H276" s="11">
        <v>8.9909999999999997</v>
      </c>
      <c r="I276" s="12">
        <v>7.8100000000000003E-2</v>
      </c>
      <c r="J276" s="11">
        <v>10.6244</v>
      </c>
      <c r="K276" s="12">
        <v>2.3300000000000001E-2</v>
      </c>
      <c r="L276" s="12">
        <v>0.37469999999999998</v>
      </c>
      <c r="M276" s="12">
        <v>7.9299999999999995E-2</v>
      </c>
      <c r="N276" s="12">
        <v>1.24E-2</v>
      </c>
      <c r="O276" s="11">
        <f t="shared" si="5"/>
        <v>99.556600000000017</v>
      </c>
      <c r="R276" s="48"/>
      <c r="S276" s="48"/>
    </row>
    <row r="277" spans="1:19" x14ac:dyDescent="0.4">
      <c r="A277" s="4">
        <v>154</v>
      </c>
      <c r="B277" s="11">
        <v>21.267900000000001</v>
      </c>
      <c r="C277" s="11">
        <v>58.129300000000001</v>
      </c>
      <c r="D277" s="12">
        <v>0.1085</v>
      </c>
      <c r="E277" s="12">
        <v>6.7000000000000002E-3</v>
      </c>
      <c r="F277" s="12">
        <v>0.22459999999999999</v>
      </c>
      <c r="G277" s="12">
        <v>6.6299999999999998E-2</v>
      </c>
      <c r="H277" s="11">
        <v>9.0048999999999992</v>
      </c>
      <c r="I277" s="12">
        <v>8.2500000000000004E-2</v>
      </c>
      <c r="J277" s="11">
        <v>10.957800000000001</v>
      </c>
      <c r="K277" s="12">
        <v>2.53E-2</v>
      </c>
      <c r="L277" s="12">
        <v>0.38350000000000001</v>
      </c>
      <c r="M277" s="12">
        <v>8.2699999999999996E-2</v>
      </c>
      <c r="N277" s="12">
        <v>1.0999999999999999E-2</v>
      </c>
      <c r="O277" s="11">
        <f t="shared" si="5"/>
        <v>100.351</v>
      </c>
      <c r="R277" s="48"/>
      <c r="S277" s="48"/>
    </row>
    <row r="278" spans="1:19" x14ac:dyDescent="0.4">
      <c r="A278" s="4">
        <v>155</v>
      </c>
      <c r="B278" s="11">
        <v>21.264800000000001</v>
      </c>
      <c r="C278" s="11">
        <v>58.0047</v>
      </c>
      <c r="D278" s="12">
        <v>7.0400000000000004E-2</v>
      </c>
      <c r="E278" s="12">
        <v>6.1999999999999998E-3</v>
      </c>
      <c r="F278" s="12">
        <v>0.21820000000000001</v>
      </c>
      <c r="G278" s="12">
        <v>6.3799999999999996E-2</v>
      </c>
      <c r="H278" s="11">
        <v>8.9809999999999999</v>
      </c>
      <c r="I278" s="12">
        <v>8.0799999999999997E-2</v>
      </c>
      <c r="J278" s="11">
        <v>11.0954</v>
      </c>
      <c r="K278" s="12">
        <v>2.5100000000000001E-2</v>
      </c>
      <c r="L278" s="12">
        <v>0.37659999999999999</v>
      </c>
      <c r="M278" s="12">
        <v>7.3999999999999996E-2</v>
      </c>
      <c r="N278" s="12">
        <v>7.9000000000000008E-3</v>
      </c>
      <c r="O278" s="11">
        <f t="shared" si="5"/>
        <v>100.26889999999999</v>
      </c>
      <c r="R278" s="48"/>
      <c r="S278" s="48"/>
    </row>
    <row r="279" spans="1:19" x14ac:dyDescent="0.4">
      <c r="A279" s="4">
        <v>156</v>
      </c>
      <c r="B279" s="11">
        <v>21.145700000000001</v>
      </c>
      <c r="C279" s="11">
        <v>57.845300000000002</v>
      </c>
      <c r="D279" s="12">
        <v>8.2799999999999999E-2</v>
      </c>
      <c r="E279" s="12">
        <v>4.1999999999999997E-3</v>
      </c>
      <c r="F279" s="12">
        <v>0.21920000000000001</v>
      </c>
      <c r="G279" s="12">
        <v>6.4299999999999996E-2</v>
      </c>
      <c r="H279" s="11">
        <v>8.9605999999999995</v>
      </c>
      <c r="I279" s="12">
        <v>8.1199999999999994E-2</v>
      </c>
      <c r="J279" s="11">
        <v>11.095000000000001</v>
      </c>
      <c r="K279" s="12">
        <v>2.5000000000000001E-2</v>
      </c>
      <c r="L279" s="12">
        <v>0.38429999999999997</v>
      </c>
      <c r="M279" s="12">
        <v>7.3899999999999993E-2</v>
      </c>
      <c r="N279" s="12">
        <v>1.1599999999999999E-2</v>
      </c>
      <c r="O279" s="11">
        <f t="shared" si="5"/>
        <v>99.993099999999998</v>
      </c>
      <c r="R279" s="48"/>
      <c r="S279" s="48"/>
    </row>
    <row r="280" spans="1:19" x14ac:dyDescent="0.4">
      <c r="A280" s="4">
        <v>157</v>
      </c>
      <c r="B280" s="11">
        <v>21.084199999999999</v>
      </c>
      <c r="C280" s="11">
        <v>57.757899999999999</v>
      </c>
      <c r="D280" s="12">
        <v>8.5599999999999996E-2</v>
      </c>
      <c r="E280" s="12">
        <v>6.6E-3</v>
      </c>
      <c r="F280" s="12">
        <v>0.21640000000000001</v>
      </c>
      <c r="G280" s="12">
        <v>6.2899999999999998E-2</v>
      </c>
      <c r="H280" s="11">
        <v>8.9595000000000002</v>
      </c>
      <c r="I280" s="12">
        <v>7.6799999999999993E-2</v>
      </c>
      <c r="J280" s="11">
        <v>11.1355</v>
      </c>
      <c r="K280" s="12">
        <v>2.9899999999999999E-2</v>
      </c>
      <c r="L280" s="12">
        <v>0.38240000000000002</v>
      </c>
      <c r="M280" s="12">
        <v>7.6200000000000004E-2</v>
      </c>
      <c r="N280" s="12">
        <v>1.21E-2</v>
      </c>
      <c r="O280" s="11">
        <f t="shared" si="5"/>
        <v>99.88600000000001</v>
      </c>
      <c r="R280" s="48"/>
      <c r="S280" s="48"/>
    </row>
    <row r="281" spans="1:19" x14ac:dyDescent="0.4">
      <c r="A281" s="4">
        <v>158</v>
      </c>
      <c r="B281" s="11">
        <v>21.238800000000001</v>
      </c>
      <c r="C281" s="11">
        <v>58.364199999999997</v>
      </c>
      <c r="D281" s="12">
        <v>7.1199999999999999E-2</v>
      </c>
      <c r="E281" s="12">
        <v>7.1000000000000004E-3</v>
      </c>
      <c r="F281" s="12">
        <v>0.23899999999999999</v>
      </c>
      <c r="G281" s="12">
        <v>6.9199999999999998E-2</v>
      </c>
      <c r="H281" s="11">
        <v>9.0520999999999994</v>
      </c>
      <c r="I281" s="12">
        <v>8.1600000000000006E-2</v>
      </c>
      <c r="J281" s="11">
        <v>10.861800000000001</v>
      </c>
      <c r="K281" s="12">
        <v>2.46E-2</v>
      </c>
      <c r="L281" s="12">
        <v>0.37030000000000002</v>
      </c>
      <c r="M281" s="12">
        <v>7.5200000000000003E-2</v>
      </c>
      <c r="N281" s="12">
        <v>1.4200000000000001E-2</v>
      </c>
      <c r="O281" s="11">
        <f t="shared" si="5"/>
        <v>100.46929999999999</v>
      </c>
      <c r="R281" s="48"/>
      <c r="S281" s="48"/>
    </row>
    <row r="282" spans="1:19" x14ac:dyDescent="0.4">
      <c r="A282" s="4">
        <v>159</v>
      </c>
      <c r="B282" s="11">
        <v>20.858499999999999</v>
      </c>
      <c r="C282" s="11">
        <v>58.058300000000003</v>
      </c>
      <c r="D282" s="12">
        <v>8.1900000000000001E-2</v>
      </c>
      <c r="E282" s="12">
        <v>6.6E-3</v>
      </c>
      <c r="F282" s="12">
        <v>0.21160000000000001</v>
      </c>
      <c r="G282" s="12">
        <v>6.3799999999999996E-2</v>
      </c>
      <c r="H282" s="11">
        <v>8.9835999999999991</v>
      </c>
      <c r="I282" s="12">
        <v>8.5900000000000004E-2</v>
      </c>
      <c r="J282" s="11">
        <v>10.9076</v>
      </c>
      <c r="K282" s="12">
        <v>2.3199999999999998E-2</v>
      </c>
      <c r="L282" s="12">
        <v>0.372</v>
      </c>
      <c r="M282" s="12">
        <v>7.5800000000000006E-2</v>
      </c>
      <c r="N282" s="12">
        <v>1.29E-2</v>
      </c>
      <c r="O282" s="11">
        <f t="shared" si="5"/>
        <v>99.741700000000009</v>
      </c>
      <c r="R282" s="48"/>
      <c r="S282" s="48"/>
    </row>
    <row r="283" spans="1:19" x14ac:dyDescent="0.4">
      <c r="A283" s="4">
        <v>160</v>
      </c>
      <c r="B283" s="11">
        <v>20.904299999999999</v>
      </c>
      <c r="C283" s="11">
        <v>57.871499999999997</v>
      </c>
      <c r="D283" s="12">
        <v>7.6399999999999996E-2</v>
      </c>
      <c r="E283" s="12">
        <v>4.7999999999999996E-3</v>
      </c>
      <c r="F283" s="12">
        <v>0.219</v>
      </c>
      <c r="G283" s="12">
        <v>6.4799999999999996E-2</v>
      </c>
      <c r="H283" s="11">
        <v>8.8493999999999993</v>
      </c>
      <c r="I283" s="12">
        <v>8.5999999999999993E-2</v>
      </c>
      <c r="J283" s="11">
        <v>10.8581</v>
      </c>
      <c r="K283" s="12">
        <v>2.2200000000000001E-2</v>
      </c>
      <c r="L283" s="12">
        <v>0.377</v>
      </c>
      <c r="M283" s="12">
        <v>7.8399999999999997E-2</v>
      </c>
      <c r="N283" s="12">
        <v>1.2E-2</v>
      </c>
      <c r="O283" s="11">
        <f t="shared" si="5"/>
        <v>99.423900000000003</v>
      </c>
      <c r="R283" s="48"/>
      <c r="S283" s="48"/>
    </row>
    <row r="284" spans="1:19" x14ac:dyDescent="0.4">
      <c r="A284" s="4">
        <v>161</v>
      </c>
      <c r="B284" s="11">
        <v>21.2944</v>
      </c>
      <c r="C284" s="11">
        <v>58.457099999999997</v>
      </c>
      <c r="D284" s="12">
        <v>6.7000000000000004E-2</v>
      </c>
      <c r="E284" s="12">
        <v>8.9999999999999993E-3</v>
      </c>
      <c r="F284" s="12">
        <v>0.19500000000000001</v>
      </c>
      <c r="G284" s="12">
        <v>6.3600000000000004E-2</v>
      </c>
      <c r="H284" s="11">
        <v>9.1781000000000006</v>
      </c>
      <c r="I284" s="12">
        <v>8.2799999999999999E-2</v>
      </c>
      <c r="J284" s="11">
        <v>10.557</v>
      </c>
      <c r="K284" s="12">
        <v>2.2499999999999999E-2</v>
      </c>
      <c r="L284" s="12">
        <v>0.37830000000000003</v>
      </c>
      <c r="M284" s="12">
        <v>7.3899999999999993E-2</v>
      </c>
      <c r="N284" s="12">
        <v>1.04E-2</v>
      </c>
      <c r="O284" s="11">
        <f t="shared" si="5"/>
        <v>100.38909999999997</v>
      </c>
      <c r="R284" s="48"/>
      <c r="S284" s="48"/>
    </row>
    <row r="285" spans="1:19" x14ac:dyDescent="0.4">
      <c r="A285" s="4">
        <v>162</v>
      </c>
      <c r="B285" s="11">
        <v>21.3613</v>
      </c>
      <c r="C285" s="11">
        <v>58.032899999999998</v>
      </c>
      <c r="D285" s="12">
        <v>0.16070000000000001</v>
      </c>
      <c r="E285" s="12">
        <v>9.9000000000000008E-3</v>
      </c>
      <c r="F285" s="12">
        <v>0.19570000000000001</v>
      </c>
      <c r="G285" s="12">
        <v>6.4500000000000002E-2</v>
      </c>
      <c r="H285" s="11">
        <v>9.0472000000000001</v>
      </c>
      <c r="I285" s="12">
        <v>8.5099999999999995E-2</v>
      </c>
      <c r="J285" s="11">
        <v>10.5825</v>
      </c>
      <c r="K285" s="12">
        <v>2.4299999999999999E-2</v>
      </c>
      <c r="L285" s="12">
        <v>0.37609999999999999</v>
      </c>
      <c r="M285" s="12">
        <v>7.6300000000000007E-2</v>
      </c>
      <c r="N285" s="12">
        <v>1.04E-2</v>
      </c>
      <c r="O285" s="11">
        <f t="shared" si="5"/>
        <v>100.0269</v>
      </c>
      <c r="R285" s="48"/>
      <c r="S285" s="48"/>
    </row>
    <row r="286" spans="1:19" x14ac:dyDescent="0.4">
      <c r="A286" s="4">
        <v>163</v>
      </c>
      <c r="B286" s="11">
        <v>21.331700000000001</v>
      </c>
      <c r="C286" s="11">
        <v>58.408900000000003</v>
      </c>
      <c r="D286" s="12">
        <v>6.4399999999999999E-2</v>
      </c>
      <c r="E286" s="12">
        <v>4.1000000000000003E-3</v>
      </c>
      <c r="F286" s="12">
        <v>0.19070000000000001</v>
      </c>
      <c r="G286" s="12">
        <v>6.4699999999999994E-2</v>
      </c>
      <c r="H286" s="11">
        <v>9.1311</v>
      </c>
      <c r="I286" s="12">
        <v>8.5900000000000004E-2</v>
      </c>
      <c r="J286" s="11">
        <v>10.574299999999999</v>
      </c>
      <c r="K286" s="12">
        <v>2.3599999999999999E-2</v>
      </c>
      <c r="L286" s="12">
        <v>0.37369999999999998</v>
      </c>
      <c r="M286" s="12">
        <v>7.7100000000000002E-2</v>
      </c>
      <c r="N286" s="12">
        <v>1.6400000000000001E-2</v>
      </c>
      <c r="O286" s="11">
        <f t="shared" si="5"/>
        <v>100.34660000000001</v>
      </c>
      <c r="R286" s="48"/>
      <c r="S286" s="48"/>
    </row>
    <row r="287" spans="1:19" x14ac:dyDescent="0.4">
      <c r="A287" s="4">
        <v>164</v>
      </c>
      <c r="B287" s="11">
        <v>21.180099999999999</v>
      </c>
      <c r="C287" s="11">
        <v>58.132800000000003</v>
      </c>
      <c r="D287" s="12">
        <v>5.8000000000000003E-2</v>
      </c>
      <c r="E287" s="12">
        <v>3.2000000000000002E-3</v>
      </c>
      <c r="F287" s="12">
        <v>0.19239999999999999</v>
      </c>
      <c r="G287" s="12">
        <v>6.1800000000000001E-2</v>
      </c>
      <c r="H287" s="11">
        <v>9.0886999999999993</v>
      </c>
      <c r="I287" s="12">
        <v>8.3000000000000004E-2</v>
      </c>
      <c r="J287" s="11">
        <v>10.588100000000001</v>
      </c>
      <c r="K287" s="12">
        <v>2.5000000000000001E-2</v>
      </c>
      <c r="L287" s="12">
        <v>0.379</v>
      </c>
      <c r="M287" s="12">
        <v>7.51E-2</v>
      </c>
      <c r="N287" s="12">
        <v>5.1999999999999998E-3</v>
      </c>
      <c r="O287" s="11">
        <f t="shared" si="5"/>
        <v>99.872400000000042</v>
      </c>
      <c r="R287" s="48"/>
      <c r="S287" s="48"/>
    </row>
    <row r="288" spans="1:19" x14ac:dyDescent="0.4">
      <c r="A288" s="4">
        <v>165</v>
      </c>
      <c r="B288" s="11">
        <v>21.209299999999999</v>
      </c>
      <c r="C288" s="11">
        <v>58.190199999999997</v>
      </c>
      <c r="D288" s="12">
        <v>5.6500000000000002E-2</v>
      </c>
      <c r="E288" s="12">
        <v>9.7000000000000003E-3</v>
      </c>
      <c r="F288" s="12">
        <v>0.19400000000000001</v>
      </c>
      <c r="G288" s="12">
        <v>6.3899999999999998E-2</v>
      </c>
      <c r="H288" s="11">
        <v>9.0432000000000006</v>
      </c>
      <c r="I288" s="12">
        <v>8.3299999999999999E-2</v>
      </c>
      <c r="J288" s="11">
        <v>10.5923</v>
      </c>
      <c r="K288" s="12">
        <v>2.1999999999999999E-2</v>
      </c>
      <c r="L288" s="12">
        <v>0.38100000000000001</v>
      </c>
      <c r="M288" s="12">
        <v>7.3499999999999996E-2</v>
      </c>
      <c r="N288" s="12">
        <v>1.03E-2</v>
      </c>
      <c r="O288" s="11">
        <f t="shared" si="5"/>
        <v>99.92919999999998</v>
      </c>
      <c r="R288" s="48"/>
      <c r="S288" s="48"/>
    </row>
    <row r="289" spans="1:19" x14ac:dyDescent="0.4">
      <c r="A289" s="4">
        <v>166</v>
      </c>
      <c r="B289" s="11">
        <v>21.386800000000001</v>
      </c>
      <c r="C289" s="11">
        <v>57.810699999999997</v>
      </c>
      <c r="D289" s="12">
        <v>5.7099999999999998E-2</v>
      </c>
      <c r="E289" s="12">
        <v>3.8999999999999998E-3</v>
      </c>
      <c r="F289" s="12">
        <v>0.19270000000000001</v>
      </c>
      <c r="G289" s="12">
        <v>6.4299999999999996E-2</v>
      </c>
      <c r="H289" s="11">
        <v>9.1372999999999998</v>
      </c>
      <c r="I289" s="12">
        <v>8.3799999999999999E-2</v>
      </c>
      <c r="J289" s="11">
        <v>10.595800000000001</v>
      </c>
      <c r="K289" s="12">
        <v>2.3400000000000001E-2</v>
      </c>
      <c r="L289" s="12">
        <v>0.3785</v>
      </c>
      <c r="M289" s="12">
        <v>7.1999999999999995E-2</v>
      </c>
      <c r="N289" s="12">
        <v>1.2200000000000001E-2</v>
      </c>
      <c r="O289" s="11">
        <f t="shared" si="5"/>
        <v>99.8185</v>
      </c>
      <c r="R289" s="48"/>
      <c r="S289" s="48"/>
    </row>
    <row r="290" spans="1:19" x14ac:dyDescent="0.4">
      <c r="A290" s="4">
        <v>167</v>
      </c>
      <c r="B290" s="11">
        <v>21.3611</v>
      </c>
      <c r="C290" s="11">
        <v>57.917200000000001</v>
      </c>
      <c r="D290" s="12">
        <v>8.7900000000000006E-2</v>
      </c>
      <c r="E290" s="12">
        <v>3.5999999999999999E-3</v>
      </c>
      <c r="F290" s="12">
        <v>0.19350000000000001</v>
      </c>
      <c r="G290" s="12">
        <v>6.2700000000000006E-2</v>
      </c>
      <c r="H290" s="11">
        <v>9.1296999999999997</v>
      </c>
      <c r="I290" s="12">
        <v>8.3000000000000004E-2</v>
      </c>
      <c r="J290" s="11">
        <v>10.5916</v>
      </c>
      <c r="K290" s="12">
        <v>2.35E-2</v>
      </c>
      <c r="L290" s="12">
        <v>0.374</v>
      </c>
      <c r="M290" s="12">
        <v>7.3099999999999998E-2</v>
      </c>
      <c r="N290" s="12">
        <v>5.3E-3</v>
      </c>
      <c r="O290" s="11">
        <f t="shared" si="5"/>
        <v>99.906200000000013</v>
      </c>
      <c r="R290" s="48"/>
      <c r="S290" s="48"/>
    </row>
    <row r="291" spans="1:19" x14ac:dyDescent="0.4">
      <c r="A291" s="4">
        <v>168</v>
      </c>
      <c r="B291" s="11">
        <v>21.235800000000001</v>
      </c>
      <c r="C291" s="11">
        <v>58.073</v>
      </c>
      <c r="D291" s="12">
        <v>6.3299999999999995E-2</v>
      </c>
      <c r="E291" s="12">
        <v>5.1999999999999998E-3</v>
      </c>
      <c r="F291" s="12">
        <v>0.19370000000000001</v>
      </c>
      <c r="G291" s="12">
        <v>6.4600000000000005E-2</v>
      </c>
      <c r="H291" s="11">
        <v>9.1401000000000003</v>
      </c>
      <c r="I291" s="12">
        <v>8.3000000000000004E-2</v>
      </c>
      <c r="J291" s="11">
        <v>10.598000000000001</v>
      </c>
      <c r="K291" s="12">
        <v>2.4E-2</v>
      </c>
      <c r="L291" s="12">
        <v>0.38129999999999997</v>
      </c>
      <c r="M291" s="12">
        <v>7.17E-2</v>
      </c>
      <c r="N291" s="12">
        <v>1.26E-2</v>
      </c>
      <c r="O291" s="11">
        <f t="shared" si="5"/>
        <v>99.946300000000022</v>
      </c>
      <c r="R291" s="48"/>
      <c r="S291" s="48"/>
    </row>
    <row r="292" spans="1:19" x14ac:dyDescent="0.4">
      <c r="A292" s="4">
        <v>169</v>
      </c>
      <c r="B292" s="11">
        <v>21.306100000000001</v>
      </c>
      <c r="C292" s="11">
        <v>57.953499999999998</v>
      </c>
      <c r="D292" s="12">
        <v>0.12189999999999999</v>
      </c>
      <c r="E292" s="12">
        <v>8.0000000000000002E-3</v>
      </c>
      <c r="F292" s="12">
        <v>0.19170000000000001</v>
      </c>
      <c r="G292" s="12">
        <v>6.2899999999999998E-2</v>
      </c>
      <c r="H292" s="11">
        <v>8.9916999999999998</v>
      </c>
      <c r="I292" s="12">
        <v>8.4500000000000006E-2</v>
      </c>
      <c r="J292" s="11">
        <v>10.5509</v>
      </c>
      <c r="K292" s="12">
        <v>2.87E-2</v>
      </c>
      <c r="L292" s="12">
        <v>0.37090000000000001</v>
      </c>
      <c r="M292" s="12">
        <v>7.5600000000000001E-2</v>
      </c>
      <c r="N292" s="12">
        <v>1.0200000000000001E-2</v>
      </c>
      <c r="O292" s="11">
        <f t="shared" si="5"/>
        <v>99.756599999999992</v>
      </c>
      <c r="R292" s="48"/>
      <c r="S292" s="48"/>
    </row>
    <row r="293" spans="1:19" x14ac:dyDescent="0.4">
      <c r="A293" s="4">
        <v>170</v>
      </c>
      <c r="B293" s="11">
        <v>21.237300000000001</v>
      </c>
      <c r="C293" s="11">
        <v>57.956299999999999</v>
      </c>
      <c r="D293" s="12">
        <v>5.7099999999999998E-2</v>
      </c>
      <c r="E293" s="12">
        <v>5.7000000000000002E-3</v>
      </c>
      <c r="F293" s="12">
        <v>0.19220000000000001</v>
      </c>
      <c r="G293" s="12">
        <v>6.4100000000000004E-2</v>
      </c>
      <c r="H293" s="11">
        <v>9.1494</v>
      </c>
      <c r="I293" s="12">
        <v>8.2900000000000001E-2</v>
      </c>
      <c r="J293" s="11">
        <v>10.581099999999999</v>
      </c>
      <c r="K293" s="12">
        <v>2.2800000000000001E-2</v>
      </c>
      <c r="L293" s="12">
        <v>0.37430000000000002</v>
      </c>
      <c r="M293" s="12">
        <v>7.7299999999999994E-2</v>
      </c>
      <c r="N293" s="12">
        <v>7.4999999999999997E-3</v>
      </c>
      <c r="O293" s="11">
        <f t="shared" si="5"/>
        <v>99.807999999999993</v>
      </c>
      <c r="R293" s="48"/>
      <c r="S293" s="48"/>
    </row>
    <row r="294" spans="1:19" x14ac:dyDescent="0.4">
      <c r="A294" s="4">
        <v>171</v>
      </c>
      <c r="B294" s="11">
        <v>21.360800000000001</v>
      </c>
      <c r="C294" s="11">
        <v>58.134500000000003</v>
      </c>
      <c r="D294" s="12">
        <v>0.16470000000000001</v>
      </c>
      <c r="E294" s="12">
        <v>5.8999999999999999E-3</v>
      </c>
      <c r="F294" s="12">
        <v>0.19170000000000001</v>
      </c>
      <c r="G294" s="12">
        <v>6.2899999999999998E-2</v>
      </c>
      <c r="H294" s="11">
        <v>9.1605000000000008</v>
      </c>
      <c r="I294" s="12">
        <v>8.2600000000000007E-2</v>
      </c>
      <c r="J294" s="11">
        <v>10.6465</v>
      </c>
      <c r="K294" s="12">
        <v>2.5000000000000001E-2</v>
      </c>
      <c r="L294" s="12">
        <v>0.37740000000000001</v>
      </c>
      <c r="M294" s="12">
        <v>7.1499999999999994E-2</v>
      </c>
      <c r="N294" s="12">
        <v>8.3000000000000001E-3</v>
      </c>
      <c r="O294" s="11">
        <f t="shared" si="5"/>
        <v>100.2923</v>
      </c>
      <c r="R294" s="48"/>
      <c r="S294" s="48"/>
    </row>
    <row r="295" spans="1:19" x14ac:dyDescent="0.4">
      <c r="A295" s="4">
        <v>172</v>
      </c>
      <c r="B295" s="11">
        <v>21.194800000000001</v>
      </c>
      <c r="C295" s="11">
        <v>58.161700000000003</v>
      </c>
      <c r="D295" s="12">
        <v>7.0599999999999996E-2</v>
      </c>
      <c r="E295" s="12">
        <v>4.7999999999999996E-3</v>
      </c>
      <c r="F295" s="12">
        <v>0.19370000000000001</v>
      </c>
      <c r="G295" s="12">
        <v>6.2799999999999995E-2</v>
      </c>
      <c r="H295" s="11">
        <v>9.0825999999999993</v>
      </c>
      <c r="I295" s="12">
        <v>8.2500000000000004E-2</v>
      </c>
      <c r="J295" s="11">
        <v>10.67</v>
      </c>
      <c r="K295" s="12">
        <v>2.3800000000000002E-2</v>
      </c>
      <c r="L295" s="12">
        <v>0.37719999999999998</v>
      </c>
      <c r="M295" s="12">
        <v>7.3099999999999998E-2</v>
      </c>
      <c r="N295" s="12">
        <v>1.2699999999999999E-2</v>
      </c>
      <c r="O295" s="11">
        <f t="shared" si="5"/>
        <v>100.0103</v>
      </c>
      <c r="R295" s="48"/>
      <c r="S295" s="48"/>
    </row>
    <row r="296" spans="1:19" x14ac:dyDescent="0.4">
      <c r="A296" s="4">
        <v>173</v>
      </c>
      <c r="B296" s="11">
        <v>21.1633</v>
      </c>
      <c r="C296" s="11">
        <v>57.827100000000002</v>
      </c>
      <c r="D296" s="12">
        <v>0.13539999999999999</v>
      </c>
      <c r="E296" s="12">
        <v>5.5999999999999999E-3</v>
      </c>
      <c r="F296" s="12">
        <v>0.19400000000000001</v>
      </c>
      <c r="G296" s="12">
        <v>6.4199999999999993E-2</v>
      </c>
      <c r="H296" s="11">
        <v>9.0166000000000004</v>
      </c>
      <c r="I296" s="12">
        <v>8.0199999999999994E-2</v>
      </c>
      <c r="J296" s="11">
        <v>10.6523</v>
      </c>
      <c r="K296" s="12">
        <v>2.4799999999999999E-2</v>
      </c>
      <c r="L296" s="12">
        <v>0.37559999999999999</v>
      </c>
      <c r="M296" s="12">
        <v>7.0699999999999999E-2</v>
      </c>
      <c r="N296" s="12">
        <v>8.9999999999999993E-3</v>
      </c>
      <c r="O296" s="11">
        <f t="shared" si="5"/>
        <v>99.618800000000007</v>
      </c>
      <c r="R296" s="48"/>
      <c r="S296" s="48"/>
    </row>
    <row r="297" spans="1:19" x14ac:dyDescent="0.4">
      <c r="A297" s="4">
        <v>174</v>
      </c>
      <c r="B297" s="11">
        <v>21.1874</v>
      </c>
      <c r="C297" s="11">
        <v>57.884399999999999</v>
      </c>
      <c r="D297" s="12">
        <v>7.0599999999999996E-2</v>
      </c>
      <c r="E297" s="12">
        <v>5.4999999999999997E-3</v>
      </c>
      <c r="F297" s="12">
        <v>0.19289999999999999</v>
      </c>
      <c r="G297" s="12">
        <v>6.3500000000000001E-2</v>
      </c>
      <c r="H297" s="11">
        <v>9.0548999999999999</v>
      </c>
      <c r="I297" s="12">
        <v>8.2100000000000006E-2</v>
      </c>
      <c r="J297" s="11">
        <v>10.6759</v>
      </c>
      <c r="K297" s="12">
        <v>2.35E-2</v>
      </c>
      <c r="L297" s="12">
        <v>0.37519999999999998</v>
      </c>
      <c r="M297" s="12">
        <v>8.48E-2</v>
      </c>
      <c r="N297" s="12">
        <v>1.24E-2</v>
      </c>
      <c r="O297" s="11">
        <f t="shared" si="5"/>
        <v>99.713099999999997</v>
      </c>
      <c r="R297" s="48"/>
      <c r="S297" s="48"/>
    </row>
    <row r="298" spans="1:19" x14ac:dyDescent="0.4">
      <c r="A298" s="4">
        <v>175</v>
      </c>
      <c r="B298" s="11">
        <v>21.380500000000001</v>
      </c>
      <c r="C298" s="11">
        <v>57.091299999999997</v>
      </c>
      <c r="D298" s="12">
        <v>0.13880000000000001</v>
      </c>
      <c r="E298" s="12">
        <v>5.5999999999999999E-3</v>
      </c>
      <c r="F298" s="12">
        <v>0.19589999999999999</v>
      </c>
      <c r="G298" s="12">
        <v>6.3899999999999998E-2</v>
      </c>
      <c r="H298" s="11">
        <v>8.9443000000000001</v>
      </c>
      <c r="I298" s="12">
        <v>7.7899999999999997E-2</v>
      </c>
      <c r="J298" s="11">
        <v>10.581899999999999</v>
      </c>
      <c r="K298" s="12">
        <v>2.41E-2</v>
      </c>
      <c r="L298" s="12">
        <v>0.37540000000000001</v>
      </c>
      <c r="M298" s="12">
        <v>7.4800000000000005E-2</v>
      </c>
      <c r="N298" s="12">
        <v>9.5999999999999992E-3</v>
      </c>
      <c r="O298" s="11">
        <f t="shared" si="5"/>
        <v>98.964000000000013</v>
      </c>
      <c r="R298" s="48"/>
      <c r="S298" s="48"/>
    </row>
    <row r="299" spans="1:19" x14ac:dyDescent="0.4">
      <c r="A299" s="4">
        <v>176</v>
      </c>
      <c r="B299" s="11">
        <v>21.150700000000001</v>
      </c>
      <c r="C299" s="11">
        <v>57.776699999999998</v>
      </c>
      <c r="D299" s="12">
        <v>7.2099999999999997E-2</v>
      </c>
      <c r="E299" s="12">
        <v>6.4000000000000003E-3</v>
      </c>
      <c r="F299" s="12">
        <v>0.19120000000000001</v>
      </c>
      <c r="G299" s="12">
        <v>6.25E-2</v>
      </c>
      <c r="H299" s="11">
        <v>9.0115999999999996</v>
      </c>
      <c r="I299" s="12">
        <v>7.9100000000000004E-2</v>
      </c>
      <c r="J299" s="11">
        <v>10.6549</v>
      </c>
      <c r="K299" s="12">
        <v>2.4799999999999999E-2</v>
      </c>
      <c r="L299" s="12">
        <v>0.3831</v>
      </c>
      <c r="M299" s="12">
        <v>7.6700000000000004E-2</v>
      </c>
      <c r="N299" s="12">
        <v>7.4000000000000003E-3</v>
      </c>
      <c r="O299" s="11">
        <f t="shared" si="5"/>
        <v>99.497200000000007</v>
      </c>
      <c r="R299" s="48"/>
      <c r="S299" s="48"/>
    </row>
    <row r="300" spans="1:19" x14ac:dyDescent="0.4">
      <c r="A300" s="4">
        <v>177</v>
      </c>
      <c r="B300" s="11">
        <v>21.333200000000001</v>
      </c>
      <c r="C300" s="11">
        <v>58.444600000000001</v>
      </c>
      <c r="D300" s="12">
        <v>6.5699999999999995E-2</v>
      </c>
      <c r="E300" s="12">
        <v>6.0000000000000001E-3</v>
      </c>
      <c r="F300" s="12">
        <v>0.22420000000000001</v>
      </c>
      <c r="G300" s="12">
        <v>6.5500000000000003E-2</v>
      </c>
      <c r="H300" s="11">
        <v>9.3072999999999997</v>
      </c>
      <c r="I300" s="12">
        <v>7.9299999999999995E-2</v>
      </c>
      <c r="J300" s="11">
        <v>10.7895</v>
      </c>
      <c r="K300" s="12">
        <v>2.64E-2</v>
      </c>
      <c r="L300" s="12">
        <v>0.36180000000000001</v>
      </c>
      <c r="M300" s="12">
        <v>7.2599999999999998E-2</v>
      </c>
      <c r="N300" s="12">
        <v>1.06E-2</v>
      </c>
      <c r="O300" s="11">
        <f t="shared" si="5"/>
        <v>100.7867</v>
      </c>
      <c r="R300" s="48"/>
      <c r="S300" s="48"/>
    </row>
    <row r="301" spans="1:19" x14ac:dyDescent="0.4">
      <c r="A301" s="4">
        <v>178</v>
      </c>
      <c r="B301" s="11">
        <v>21.240200000000002</v>
      </c>
      <c r="C301" s="11">
        <v>58.287500000000001</v>
      </c>
      <c r="D301" s="12">
        <v>6.4000000000000001E-2</v>
      </c>
      <c r="E301" s="12">
        <v>3.3999999999999998E-3</v>
      </c>
      <c r="F301" s="12">
        <v>0.20710000000000001</v>
      </c>
      <c r="G301" s="12">
        <v>6.2700000000000006E-2</v>
      </c>
      <c r="H301" s="11">
        <v>9.1590000000000007</v>
      </c>
      <c r="I301" s="12">
        <v>7.9600000000000004E-2</v>
      </c>
      <c r="J301" s="11">
        <v>10.7996</v>
      </c>
      <c r="K301" s="12">
        <v>2.58E-2</v>
      </c>
      <c r="L301" s="12">
        <v>0.36859999999999998</v>
      </c>
      <c r="M301" s="12">
        <v>7.1900000000000006E-2</v>
      </c>
      <c r="N301" s="12">
        <v>1.15E-2</v>
      </c>
      <c r="O301" s="11">
        <f t="shared" si="5"/>
        <v>100.38090000000001</v>
      </c>
      <c r="R301" s="48"/>
      <c r="S301" s="48"/>
    </row>
    <row r="302" spans="1:19" x14ac:dyDescent="0.4">
      <c r="A302" s="4">
        <v>179</v>
      </c>
      <c r="B302" s="11">
        <v>21.213999999999999</v>
      </c>
      <c r="C302" s="11">
        <v>58.186300000000003</v>
      </c>
      <c r="D302" s="12">
        <v>7.4899999999999994E-2</v>
      </c>
      <c r="E302" s="12">
        <v>4.5999999999999999E-3</v>
      </c>
      <c r="F302" s="12">
        <v>0.2084</v>
      </c>
      <c r="G302" s="12">
        <v>6.5000000000000002E-2</v>
      </c>
      <c r="H302" s="11">
        <v>9.2002000000000006</v>
      </c>
      <c r="I302" s="12">
        <v>8.1699999999999995E-2</v>
      </c>
      <c r="J302" s="11">
        <v>10.6853</v>
      </c>
      <c r="K302" s="12">
        <v>2.5499999999999998E-2</v>
      </c>
      <c r="L302" s="12">
        <v>0.36799999999999999</v>
      </c>
      <c r="M302" s="12">
        <v>7.1900000000000006E-2</v>
      </c>
      <c r="N302" s="12">
        <v>1.7299999999999999E-2</v>
      </c>
      <c r="O302" s="11">
        <f t="shared" si="5"/>
        <v>100.20309999999998</v>
      </c>
      <c r="R302" s="48"/>
      <c r="S302" s="48"/>
    </row>
    <row r="303" spans="1:19" x14ac:dyDescent="0.4">
      <c r="A303" s="4">
        <v>180</v>
      </c>
      <c r="B303" s="11">
        <v>21.104399999999998</v>
      </c>
      <c r="C303" s="11">
        <v>57.9527</v>
      </c>
      <c r="D303" s="12">
        <v>6.8500000000000005E-2</v>
      </c>
      <c r="E303" s="12">
        <v>7.6E-3</v>
      </c>
      <c r="F303" s="12">
        <v>0.19520000000000001</v>
      </c>
      <c r="G303" s="12">
        <v>6.3700000000000007E-2</v>
      </c>
      <c r="H303" s="11">
        <v>9.2678999999999991</v>
      </c>
      <c r="I303" s="12">
        <v>8.0799999999999997E-2</v>
      </c>
      <c r="J303" s="11">
        <v>10.7667</v>
      </c>
      <c r="K303" s="12">
        <v>2.63E-2</v>
      </c>
      <c r="L303" s="12">
        <v>0.36919999999999997</v>
      </c>
      <c r="M303" s="12">
        <v>7.7700000000000005E-2</v>
      </c>
      <c r="N303" s="12">
        <v>4.8999999999999998E-3</v>
      </c>
      <c r="O303" s="11">
        <f t="shared" si="5"/>
        <v>99.985599999999991</v>
      </c>
      <c r="R303" s="48"/>
      <c r="S303" s="48"/>
    </row>
    <row r="304" spans="1:19" x14ac:dyDescent="0.4">
      <c r="A304" s="4">
        <v>181</v>
      </c>
      <c r="B304" s="11">
        <v>20.857800000000001</v>
      </c>
      <c r="C304" s="11">
        <v>57.870800000000003</v>
      </c>
      <c r="D304" s="12">
        <v>6.4799999999999996E-2</v>
      </c>
      <c r="E304" s="12">
        <v>5.1999999999999998E-3</v>
      </c>
      <c r="F304" s="12">
        <v>0.2157</v>
      </c>
      <c r="G304" s="12">
        <v>6.4000000000000001E-2</v>
      </c>
      <c r="H304" s="11">
        <v>9.1524999999999999</v>
      </c>
      <c r="I304" s="12">
        <v>0.08</v>
      </c>
      <c r="J304" s="11">
        <v>10.8225</v>
      </c>
      <c r="K304" s="12">
        <v>2.5700000000000001E-2</v>
      </c>
      <c r="L304" s="12">
        <v>0.36609999999999998</v>
      </c>
      <c r="M304" s="12">
        <v>7.3800000000000004E-2</v>
      </c>
      <c r="N304" s="12">
        <v>8.6E-3</v>
      </c>
      <c r="O304" s="11">
        <f t="shared" si="5"/>
        <v>99.607500000000016</v>
      </c>
      <c r="R304" s="48"/>
      <c r="S304" s="48"/>
    </row>
    <row r="305" spans="1:30" x14ac:dyDescent="0.4">
      <c r="A305" s="4">
        <v>182</v>
      </c>
      <c r="B305" s="11">
        <v>21.176500000000001</v>
      </c>
      <c r="C305" s="11">
        <v>58.063600000000001</v>
      </c>
      <c r="D305" s="12">
        <v>6.4799999999999996E-2</v>
      </c>
      <c r="E305" s="12">
        <v>3.3999999999999998E-3</v>
      </c>
      <c r="F305" s="12">
        <v>0.2127</v>
      </c>
      <c r="G305" s="12">
        <v>6.7299999999999999E-2</v>
      </c>
      <c r="H305" s="11">
        <v>9.1341000000000001</v>
      </c>
      <c r="I305" s="12">
        <v>8.4000000000000005E-2</v>
      </c>
      <c r="J305" s="11">
        <v>10.4596</v>
      </c>
      <c r="K305" s="12">
        <v>2.18E-2</v>
      </c>
      <c r="L305" s="12">
        <v>0.3589</v>
      </c>
      <c r="M305" s="12">
        <v>7.5999999999999998E-2</v>
      </c>
      <c r="N305" s="12">
        <v>6.6E-3</v>
      </c>
      <c r="O305" s="11">
        <f t="shared" si="5"/>
        <v>99.729300000000009</v>
      </c>
      <c r="R305" s="48"/>
      <c r="S305" s="48"/>
    </row>
    <row r="306" spans="1:30" x14ac:dyDescent="0.4">
      <c r="A306" s="4">
        <v>183</v>
      </c>
      <c r="B306" s="11">
        <v>21.2195</v>
      </c>
      <c r="C306" s="11">
        <v>58.254600000000003</v>
      </c>
      <c r="D306" s="12">
        <v>6.1400000000000003E-2</v>
      </c>
      <c r="E306" s="12">
        <v>5.4999999999999997E-3</v>
      </c>
      <c r="F306" s="12">
        <v>0.2127</v>
      </c>
      <c r="G306" s="12">
        <v>6.4600000000000005E-2</v>
      </c>
      <c r="H306" s="11">
        <v>9.1568000000000005</v>
      </c>
      <c r="I306" s="12">
        <v>8.1600000000000006E-2</v>
      </c>
      <c r="J306" s="11">
        <v>10.520300000000001</v>
      </c>
      <c r="K306" s="12">
        <v>2.1600000000000001E-2</v>
      </c>
      <c r="L306" s="12">
        <v>0.36980000000000002</v>
      </c>
      <c r="M306" s="12">
        <v>7.4499999999999997E-2</v>
      </c>
      <c r="N306" s="12">
        <v>1.12E-2</v>
      </c>
      <c r="O306" s="11">
        <f t="shared" si="5"/>
        <v>100.05410000000002</v>
      </c>
      <c r="R306" s="48"/>
      <c r="S306" s="48"/>
    </row>
    <row r="307" spans="1:30" x14ac:dyDescent="0.4">
      <c r="A307" s="4">
        <v>184</v>
      </c>
      <c r="B307" s="11">
        <v>21.334</v>
      </c>
      <c r="C307" s="11">
        <v>58.5745</v>
      </c>
      <c r="D307" s="12">
        <v>6.2300000000000001E-2</v>
      </c>
      <c r="E307" s="12">
        <v>5.7000000000000002E-3</v>
      </c>
      <c r="F307" s="12">
        <v>0.2157</v>
      </c>
      <c r="G307" s="12">
        <v>6.5299999999999997E-2</v>
      </c>
      <c r="H307" s="11">
        <v>9.0507000000000009</v>
      </c>
      <c r="I307" s="12">
        <v>8.2199999999999995E-2</v>
      </c>
      <c r="J307" s="11">
        <v>10.459300000000001</v>
      </c>
      <c r="K307" s="12">
        <v>2.24E-2</v>
      </c>
      <c r="L307" s="12">
        <v>0.37119999999999997</v>
      </c>
      <c r="M307" s="12">
        <v>7.3800000000000004E-2</v>
      </c>
      <c r="N307" s="12">
        <v>9.5999999999999992E-3</v>
      </c>
      <c r="O307" s="11">
        <f t="shared" si="5"/>
        <v>100.32670000000002</v>
      </c>
      <c r="R307" s="48"/>
      <c r="S307" s="48"/>
    </row>
    <row r="308" spans="1:30" x14ac:dyDescent="0.4">
      <c r="A308" s="4">
        <v>185</v>
      </c>
      <c r="B308" s="11">
        <v>21.382100000000001</v>
      </c>
      <c r="C308" s="11">
        <v>58.550899999999999</v>
      </c>
      <c r="D308" s="12">
        <v>0.17560000000000001</v>
      </c>
      <c r="E308" s="12">
        <v>6.7000000000000002E-3</v>
      </c>
      <c r="F308" s="12">
        <v>0.21260000000000001</v>
      </c>
      <c r="G308" s="12">
        <v>6.4500000000000002E-2</v>
      </c>
      <c r="H308" s="11">
        <v>9.0960000000000001</v>
      </c>
      <c r="I308" s="12">
        <v>8.6800000000000002E-2</v>
      </c>
      <c r="J308" s="11">
        <v>10.511699999999999</v>
      </c>
      <c r="K308" s="12">
        <v>2.4199999999999999E-2</v>
      </c>
      <c r="L308" s="12">
        <v>0.3659</v>
      </c>
      <c r="M308" s="12">
        <v>7.6600000000000001E-2</v>
      </c>
      <c r="N308" s="12">
        <v>8.6E-3</v>
      </c>
      <c r="O308" s="11">
        <f t="shared" si="5"/>
        <v>100.56219999999998</v>
      </c>
      <c r="R308" s="48"/>
      <c r="S308" s="48"/>
    </row>
    <row r="309" spans="1:30" x14ac:dyDescent="0.4">
      <c r="A309" s="4">
        <v>186</v>
      </c>
      <c r="B309" s="11">
        <v>21.3995</v>
      </c>
      <c r="C309" s="11">
        <v>58.251100000000001</v>
      </c>
      <c r="D309" s="12">
        <v>6.5699999999999995E-2</v>
      </c>
      <c r="E309" s="12">
        <v>4.1999999999999997E-3</v>
      </c>
      <c r="F309" s="12">
        <v>0.21840000000000001</v>
      </c>
      <c r="G309" s="12">
        <v>6.5699999999999995E-2</v>
      </c>
      <c r="H309" s="11">
        <v>9.0597999999999992</v>
      </c>
      <c r="I309" s="12">
        <v>8.3599999999999994E-2</v>
      </c>
      <c r="J309" s="11">
        <v>10.415699999999999</v>
      </c>
      <c r="K309" s="12">
        <v>2.4899999999999999E-2</v>
      </c>
      <c r="L309" s="12">
        <v>0.36430000000000001</v>
      </c>
      <c r="M309" s="12">
        <v>7.3899999999999993E-2</v>
      </c>
      <c r="N309" s="12">
        <v>8.9999999999999993E-3</v>
      </c>
      <c r="O309" s="11">
        <f t="shared" si="5"/>
        <v>100.03580000000001</v>
      </c>
      <c r="R309" s="48"/>
      <c r="S309" s="48"/>
    </row>
    <row r="310" spans="1:30" x14ac:dyDescent="0.4">
      <c r="A310" s="4">
        <v>187</v>
      </c>
      <c r="B310" s="11">
        <v>21.0701</v>
      </c>
      <c r="C310" s="11">
        <v>58.16</v>
      </c>
      <c r="D310" s="12">
        <v>6.0499999999999998E-2</v>
      </c>
      <c r="E310" s="12">
        <v>4.4999999999999997E-3</v>
      </c>
      <c r="F310" s="12">
        <v>0.21709999999999999</v>
      </c>
      <c r="G310" s="12">
        <v>6.7400000000000002E-2</v>
      </c>
      <c r="H310" s="11">
        <v>9.1501999999999999</v>
      </c>
      <c r="I310" s="12">
        <v>7.8700000000000006E-2</v>
      </c>
      <c r="J310" s="11">
        <v>10.392200000000001</v>
      </c>
      <c r="K310" s="12">
        <v>2.1000000000000001E-2</v>
      </c>
      <c r="L310" s="12">
        <v>0.36</v>
      </c>
      <c r="M310" s="12">
        <v>7.6899999999999996E-2</v>
      </c>
      <c r="N310" s="12">
        <v>1.0699999999999999E-2</v>
      </c>
      <c r="O310" s="11">
        <f t="shared" si="5"/>
        <v>99.669299999999993</v>
      </c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</row>
    <row r="311" spans="1:30" x14ac:dyDescent="0.4">
      <c r="A311" s="49" t="s">
        <v>16</v>
      </c>
      <c r="B311" s="13">
        <v>124</v>
      </c>
      <c r="C311" s="13">
        <v>148</v>
      </c>
      <c r="D311" s="13">
        <v>15</v>
      </c>
      <c r="E311" s="13">
        <v>16</v>
      </c>
      <c r="F311" s="13">
        <v>23</v>
      </c>
      <c r="G311" s="13">
        <v>25</v>
      </c>
      <c r="H311" s="13">
        <v>110</v>
      </c>
      <c r="I311" s="13">
        <v>40</v>
      </c>
      <c r="J311" s="13">
        <v>212</v>
      </c>
      <c r="K311" s="13">
        <v>32</v>
      </c>
      <c r="L311" s="13">
        <v>55</v>
      </c>
      <c r="M311" s="13">
        <v>46</v>
      </c>
      <c r="N311" s="13">
        <v>59</v>
      </c>
      <c r="O311" s="50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</row>
    <row r="312" spans="1:30" x14ac:dyDescent="0.4">
      <c r="A312" s="4" t="s">
        <v>20</v>
      </c>
      <c r="B312" s="13">
        <v>1309</v>
      </c>
      <c r="C312" s="13">
        <v>1278</v>
      </c>
      <c r="D312" s="13">
        <v>14</v>
      </c>
      <c r="E312" s="13">
        <v>14</v>
      </c>
      <c r="F312" s="13">
        <v>23</v>
      </c>
      <c r="G312" s="13">
        <v>23</v>
      </c>
      <c r="H312" s="13">
        <v>735</v>
      </c>
      <c r="I312" s="13">
        <v>41</v>
      </c>
      <c r="J312" s="13">
        <v>956</v>
      </c>
      <c r="K312" s="13">
        <v>28</v>
      </c>
      <c r="L312" s="13">
        <v>96</v>
      </c>
      <c r="M312" s="13">
        <v>41</v>
      </c>
      <c r="N312" s="13">
        <v>50</v>
      </c>
      <c r="O312" s="6"/>
      <c r="R312" s="48"/>
      <c r="S312" s="48"/>
    </row>
    <row r="313" spans="1:30" x14ac:dyDescent="0.4">
      <c r="A313" s="4" t="s">
        <v>21</v>
      </c>
      <c r="B313" s="14">
        <v>0.01</v>
      </c>
      <c r="C313" s="14">
        <v>4.0000000000000001E-3</v>
      </c>
      <c r="D313" s="14">
        <v>3.5000000000000003E-2</v>
      </c>
      <c r="E313" s="14">
        <v>0.42599999999999999</v>
      </c>
      <c r="F313" s="14">
        <v>1.9E-2</v>
      </c>
      <c r="G313" s="14">
        <v>4.5999999999999999E-2</v>
      </c>
      <c r="H313" s="14">
        <v>1.2E-2</v>
      </c>
      <c r="I313" s="14">
        <v>6.0999999999999999E-2</v>
      </c>
      <c r="J313" s="14">
        <v>1.2E-2</v>
      </c>
      <c r="K313" s="14">
        <v>0.14599999999999999</v>
      </c>
      <c r="L313" s="14">
        <v>3.3000000000000002E-2</v>
      </c>
      <c r="M313" s="14">
        <v>6.6000000000000003E-2</v>
      </c>
      <c r="N313" s="14">
        <v>0.65</v>
      </c>
      <c r="O313" s="6"/>
      <c r="R313" s="48"/>
      <c r="S313" s="48"/>
    </row>
    <row r="314" spans="1:30" x14ac:dyDescent="0.4">
      <c r="A314" s="4" t="s">
        <v>17</v>
      </c>
      <c r="B314" s="51">
        <f t="shared" ref="B314:N314" si="6">MAX(B4:B310)</f>
        <v>22.3767</v>
      </c>
      <c r="C314" s="51">
        <f t="shared" si="6"/>
        <v>59.3506</v>
      </c>
      <c r="D314" s="52">
        <f t="shared" si="6"/>
        <v>0.17760000000000001</v>
      </c>
      <c r="E314" s="52">
        <f t="shared" si="6"/>
        <v>8.77E-2</v>
      </c>
      <c r="F314" s="52">
        <f t="shared" si="6"/>
        <v>0.24729999999999999</v>
      </c>
      <c r="G314" s="52">
        <f t="shared" si="6"/>
        <v>7.4700000000000003E-2</v>
      </c>
      <c r="H314" s="51">
        <f t="shared" si="6"/>
        <v>9.3072999999999997</v>
      </c>
      <c r="I314" s="52">
        <f t="shared" si="6"/>
        <v>0.1002</v>
      </c>
      <c r="J314" s="51">
        <f t="shared" si="6"/>
        <v>11.3484</v>
      </c>
      <c r="K314" s="52">
        <f t="shared" si="6"/>
        <v>2.9899999999999999E-2</v>
      </c>
      <c r="L314" s="52">
        <f t="shared" si="6"/>
        <v>0.40139999999999998</v>
      </c>
      <c r="M314" s="52">
        <f t="shared" si="6"/>
        <v>8.9399999999999993E-2</v>
      </c>
      <c r="N314" s="52">
        <f t="shared" si="6"/>
        <v>3.1699999999999999E-2</v>
      </c>
      <c r="O314" s="53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</row>
    <row r="315" spans="1:30" x14ac:dyDescent="0.4">
      <c r="A315" s="4" t="s">
        <v>18</v>
      </c>
      <c r="B315" s="51">
        <f t="shared" ref="B315:N315" si="7">MIN(B4:B310)</f>
        <v>20.001300000000001</v>
      </c>
      <c r="C315" s="51">
        <f t="shared" si="7"/>
        <v>57.091299999999997</v>
      </c>
      <c r="D315" s="52">
        <f t="shared" si="7"/>
        <v>5.0099999999999999E-2</v>
      </c>
      <c r="E315" s="52">
        <f t="shared" si="7"/>
        <v>2.0999999999999999E-3</v>
      </c>
      <c r="F315" s="52">
        <f t="shared" si="7"/>
        <v>0.17899999999999999</v>
      </c>
      <c r="G315" s="52">
        <f t="shared" si="7"/>
        <v>4.7500000000000001E-2</v>
      </c>
      <c r="H315" s="51">
        <f t="shared" si="7"/>
        <v>8.8106000000000009</v>
      </c>
      <c r="I315" s="52">
        <f t="shared" si="7"/>
        <v>7.1499999999999994E-2</v>
      </c>
      <c r="J315" s="51">
        <f t="shared" si="7"/>
        <v>10.1553</v>
      </c>
      <c r="K315" s="52">
        <f t="shared" si="7"/>
        <v>1.84E-2</v>
      </c>
      <c r="L315" s="52">
        <f t="shared" si="7"/>
        <v>0.32979999999999998</v>
      </c>
      <c r="M315" s="52">
        <f t="shared" si="7"/>
        <v>6.3399999999999998E-2</v>
      </c>
      <c r="N315" s="52">
        <f t="shared" si="7"/>
        <v>4.5999999999999999E-3</v>
      </c>
      <c r="O315" s="53"/>
      <c r="R315" s="52"/>
      <c r="S315" s="52"/>
    </row>
    <row r="316" spans="1:30" x14ac:dyDescent="0.4">
      <c r="A316" s="54" t="s">
        <v>194</v>
      </c>
      <c r="B316" s="51">
        <f t="shared" ref="B316:N316" si="8">AVERAGE(B4:B310)</f>
        <v>21.19990000000001</v>
      </c>
      <c r="C316" s="51">
        <f t="shared" si="8"/>
        <v>58.260835504885989</v>
      </c>
      <c r="D316" s="52">
        <f t="shared" si="8"/>
        <v>8.1867426710097793E-2</v>
      </c>
      <c r="E316" s="52">
        <f t="shared" si="8"/>
        <v>4.7557003257328971E-3</v>
      </c>
      <c r="F316" s="52">
        <f t="shared" si="8"/>
        <v>0.20007622149837129</v>
      </c>
      <c r="G316" s="52">
        <f t="shared" si="8"/>
        <v>6.1336156351791522E-2</v>
      </c>
      <c r="H316" s="51">
        <f t="shared" si="8"/>
        <v>9.0624081433224788</v>
      </c>
      <c r="I316" s="52">
        <f t="shared" si="8"/>
        <v>8.4635504885993459E-2</v>
      </c>
      <c r="J316" s="51">
        <f t="shared" si="8"/>
        <v>10.667482736156357</v>
      </c>
      <c r="K316" s="52">
        <f t="shared" si="8"/>
        <v>2.4262214983713351E-2</v>
      </c>
      <c r="L316" s="52">
        <f t="shared" si="8"/>
        <v>0.36834071661237783</v>
      </c>
      <c r="M316" s="52">
        <f t="shared" si="8"/>
        <v>7.5132573289902291E-2</v>
      </c>
      <c r="N316" s="52">
        <f t="shared" si="8"/>
        <v>1.0151140065146575E-2</v>
      </c>
      <c r="O316" s="55"/>
      <c r="R316" s="52"/>
      <c r="S316" s="52"/>
    </row>
    <row r="317" spans="1:30" x14ac:dyDescent="0.4">
      <c r="A317" s="4" t="s">
        <v>195</v>
      </c>
      <c r="B317" s="56">
        <f t="shared" ref="B317:N317" si="9">STDEVA(B4:B310)</f>
        <v>0.24700241749498336</v>
      </c>
      <c r="C317" s="56">
        <f t="shared" si="9"/>
        <v>0.24332242846231811</v>
      </c>
      <c r="D317" s="57">
        <f t="shared" si="9"/>
        <v>2.245183182964907E-2</v>
      </c>
      <c r="E317" s="57">
        <f t="shared" si="9"/>
        <v>4.8499637908593612E-3</v>
      </c>
      <c r="F317" s="57">
        <f t="shared" si="9"/>
        <v>9.5480033187894716E-3</v>
      </c>
      <c r="G317" s="57">
        <f t="shared" si="9"/>
        <v>3.7328206337796299E-3</v>
      </c>
      <c r="H317" s="56">
        <f t="shared" si="9"/>
        <v>6.5578705635411821E-2</v>
      </c>
      <c r="I317" s="57">
        <f t="shared" si="9"/>
        <v>4.5874377332750143E-3</v>
      </c>
      <c r="J317" s="56">
        <f t="shared" si="9"/>
        <v>0.18416131691725626</v>
      </c>
      <c r="K317" s="57">
        <f t="shared" si="9"/>
        <v>1.5990210381443863E-3</v>
      </c>
      <c r="L317" s="57">
        <f t="shared" si="9"/>
        <v>7.7909451888566713E-3</v>
      </c>
      <c r="M317" s="57">
        <f t="shared" si="9"/>
        <v>3.8326147097512784E-3</v>
      </c>
      <c r="N317" s="57">
        <f t="shared" si="9"/>
        <v>2.9228238097431234E-3</v>
      </c>
      <c r="O317" s="53"/>
      <c r="R317" s="52"/>
      <c r="S317" s="52"/>
    </row>
    <row r="318" spans="1:30" x14ac:dyDescent="0.4">
      <c r="A318" s="4" t="s">
        <v>19</v>
      </c>
      <c r="B318" s="40">
        <f>B317/B316</f>
        <v>1.1651112387085941E-2</v>
      </c>
      <c r="C318" s="40">
        <f t="shared" ref="C318:N318" si="10">C317/C316</f>
        <v>4.1764321838795478E-3</v>
      </c>
      <c r="D318" s="40">
        <f t="shared" si="10"/>
        <v>0.27424621405475041</v>
      </c>
      <c r="E318" s="40">
        <f t="shared" si="10"/>
        <v>1.0198211532834414</v>
      </c>
      <c r="F318" s="40">
        <f t="shared" si="10"/>
        <v>4.7721829447219928E-2</v>
      </c>
      <c r="G318" s="40">
        <f t="shared" si="10"/>
        <v>6.0858404826839151E-2</v>
      </c>
      <c r="H318" s="40">
        <f t="shared" si="10"/>
        <v>7.2363443135953507E-3</v>
      </c>
      <c r="I318" s="40">
        <f t="shared" si="10"/>
        <v>5.4202284720277022E-2</v>
      </c>
      <c r="J318" s="40">
        <f t="shared" si="10"/>
        <v>1.7263802667620922E-2</v>
      </c>
      <c r="K318" s="40">
        <f t="shared" si="10"/>
        <v>6.5905814420396946E-2</v>
      </c>
      <c r="L318" s="40">
        <f t="shared" si="10"/>
        <v>2.1151463407330685E-2</v>
      </c>
      <c r="M318" s="40">
        <f t="shared" si="10"/>
        <v>5.1011359546583986E-2</v>
      </c>
      <c r="N318" s="40">
        <f t="shared" si="10"/>
        <v>0.28793059606954796</v>
      </c>
      <c r="O318" s="40"/>
      <c r="R318" s="57"/>
      <c r="S318" s="57"/>
    </row>
    <row r="319" spans="1:30" x14ac:dyDescent="0.4">
      <c r="A319" s="2" t="s">
        <v>193</v>
      </c>
      <c r="B319" s="42">
        <v>1.3</v>
      </c>
      <c r="C319" s="42">
        <v>1</v>
      </c>
      <c r="D319" s="43">
        <v>56</v>
      </c>
      <c r="E319" s="42">
        <v>6.1</v>
      </c>
      <c r="F319" s="42">
        <v>6.2</v>
      </c>
      <c r="G319" s="42">
        <v>1.2</v>
      </c>
      <c r="H319" s="42">
        <v>0.4</v>
      </c>
      <c r="I319" s="42">
        <v>0.8</v>
      </c>
      <c r="J319" s="42">
        <v>2.2000000000000002</v>
      </c>
      <c r="K319" s="42">
        <v>0.2</v>
      </c>
      <c r="L319" s="42">
        <v>0.4</v>
      </c>
      <c r="M319" s="42">
        <v>0.6</v>
      </c>
      <c r="N319" s="42">
        <v>0.2</v>
      </c>
      <c r="O319" s="40"/>
      <c r="R319" s="40"/>
      <c r="S319" s="40"/>
    </row>
    <row r="320" spans="1:30" x14ac:dyDescent="0.4">
      <c r="A320" s="58" t="s">
        <v>68</v>
      </c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R320" s="42"/>
      <c r="S320" s="42"/>
    </row>
    <row r="321" spans="1:45" s="10" customFormat="1" x14ac:dyDescent="0.4">
      <c r="A321" s="60">
        <v>1</v>
      </c>
      <c r="B321" s="61">
        <v>14.577</v>
      </c>
      <c r="C321" s="61">
        <v>11.0288</v>
      </c>
      <c r="D321" s="62">
        <v>8.2199999999999995E-2</v>
      </c>
      <c r="E321" s="62">
        <v>3.1E-2</v>
      </c>
      <c r="F321" s="62">
        <v>0.1968</v>
      </c>
      <c r="G321" s="62">
        <v>7.8399999999999997E-2</v>
      </c>
      <c r="H321" s="61">
        <v>60.412399999999998</v>
      </c>
      <c r="I321" s="62">
        <v>0.15709999999999999</v>
      </c>
      <c r="J321" s="61">
        <v>14.587199999999999</v>
      </c>
      <c r="K321" s="62">
        <v>2.8500000000000001E-2</v>
      </c>
      <c r="L321" s="62">
        <v>0.1215</v>
      </c>
      <c r="M321" s="62">
        <v>3.6299999999999999E-2</v>
      </c>
      <c r="N321" s="63" t="s">
        <v>69</v>
      </c>
      <c r="O321" s="11">
        <f t="shared" ref="O321:O340" si="11">SUM(B321:N321)</f>
        <v>101.33719999999998</v>
      </c>
      <c r="P321" s="2"/>
      <c r="Q321" s="2"/>
      <c r="R321" s="48"/>
      <c r="S321" s="48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</row>
    <row r="322" spans="1:45" s="10" customFormat="1" x14ac:dyDescent="0.4">
      <c r="A322" s="60">
        <v>2</v>
      </c>
      <c r="B322" s="61">
        <v>14.416</v>
      </c>
      <c r="C322" s="61">
        <v>11.034700000000001</v>
      </c>
      <c r="D322" s="62">
        <v>2.1100000000000001E-2</v>
      </c>
      <c r="E322" s="62">
        <v>1.2999999999999999E-3</v>
      </c>
      <c r="F322" s="62">
        <v>0.1981</v>
      </c>
      <c r="G322" s="62">
        <v>7.9200000000000007E-2</v>
      </c>
      <c r="H322" s="61">
        <v>61.192300000000003</v>
      </c>
      <c r="I322" s="62">
        <v>0.15409999999999999</v>
      </c>
      <c r="J322" s="61">
        <v>14.885899999999999</v>
      </c>
      <c r="K322" s="62">
        <v>2.76E-2</v>
      </c>
      <c r="L322" s="62">
        <v>0.1178</v>
      </c>
      <c r="M322" s="62">
        <v>3.2399999999999998E-2</v>
      </c>
      <c r="N322" s="63" t="s">
        <v>69</v>
      </c>
      <c r="O322" s="11">
        <f t="shared" si="11"/>
        <v>102.1605</v>
      </c>
      <c r="P322" s="2"/>
      <c r="Q322" s="2"/>
      <c r="R322" s="48"/>
      <c r="S322" s="48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64"/>
      <c r="AF322" s="64"/>
      <c r="AG322" s="48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</row>
    <row r="323" spans="1:45" s="10" customFormat="1" x14ac:dyDescent="0.4">
      <c r="A323" s="60">
        <v>3</v>
      </c>
      <c r="B323" s="61">
        <v>14.0312</v>
      </c>
      <c r="C323" s="61">
        <v>10.8002</v>
      </c>
      <c r="D323" s="62">
        <v>4.1500000000000002E-2</v>
      </c>
      <c r="E323" s="62">
        <v>8.9999999999999993E-3</v>
      </c>
      <c r="F323" s="62">
        <v>0.19600000000000001</v>
      </c>
      <c r="G323" s="62">
        <v>7.6300000000000007E-2</v>
      </c>
      <c r="H323" s="61">
        <v>61.053100000000001</v>
      </c>
      <c r="I323" s="62">
        <v>0.15310000000000001</v>
      </c>
      <c r="J323" s="61">
        <v>15.0511</v>
      </c>
      <c r="K323" s="62">
        <v>3.04E-2</v>
      </c>
      <c r="L323" s="62">
        <v>0.1172</v>
      </c>
      <c r="M323" s="62">
        <v>3.7499999999999999E-2</v>
      </c>
      <c r="N323" s="63" t="s">
        <v>69</v>
      </c>
      <c r="O323" s="11">
        <f t="shared" si="11"/>
        <v>101.5966</v>
      </c>
      <c r="P323" s="2"/>
      <c r="Q323" s="2"/>
      <c r="R323" s="48"/>
      <c r="S323" s="48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64"/>
      <c r="AF323" s="64"/>
      <c r="AG323" s="48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</row>
    <row r="324" spans="1:45" s="10" customFormat="1" x14ac:dyDescent="0.4">
      <c r="A324" s="60">
        <v>4</v>
      </c>
      <c r="B324" s="61">
        <v>14.308999999999999</v>
      </c>
      <c r="C324" s="61">
        <v>10.7803</v>
      </c>
      <c r="D324" s="62">
        <v>2.9100000000000001E-2</v>
      </c>
      <c r="E324" s="62">
        <v>2.7000000000000001E-3</v>
      </c>
      <c r="F324" s="62">
        <v>0.20030000000000001</v>
      </c>
      <c r="G324" s="62">
        <v>8.09E-2</v>
      </c>
      <c r="H324" s="61">
        <v>59.591299999999997</v>
      </c>
      <c r="I324" s="62">
        <v>0.15179999999999999</v>
      </c>
      <c r="J324" s="61">
        <v>14.1699</v>
      </c>
      <c r="K324" s="62">
        <v>2.63E-2</v>
      </c>
      <c r="L324" s="62">
        <v>0.1142</v>
      </c>
      <c r="M324" s="62">
        <v>3.4099999999999998E-2</v>
      </c>
      <c r="N324" s="63" t="s">
        <v>69</v>
      </c>
      <c r="O324" s="11">
        <f t="shared" si="11"/>
        <v>99.489899999999992</v>
      </c>
      <c r="P324" s="2"/>
      <c r="Q324" s="2"/>
      <c r="R324" s="48"/>
      <c r="S324" s="48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64"/>
      <c r="AF324" s="64"/>
      <c r="AG324" s="48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</row>
    <row r="325" spans="1:45" s="10" customFormat="1" x14ac:dyDescent="0.4">
      <c r="A325" s="60">
        <v>5</v>
      </c>
      <c r="B325" s="61">
        <v>14.374000000000001</v>
      </c>
      <c r="C325" s="61">
        <v>10.677</v>
      </c>
      <c r="D325" s="62">
        <v>4.5499999999999999E-2</v>
      </c>
      <c r="E325" s="62">
        <v>1.01E-2</v>
      </c>
      <c r="F325" s="62">
        <v>0.19719999999999999</v>
      </c>
      <c r="G325" s="62">
        <v>8.1199999999999994E-2</v>
      </c>
      <c r="H325" s="61">
        <v>59.336399999999998</v>
      </c>
      <c r="I325" s="62">
        <v>0.1575</v>
      </c>
      <c r="J325" s="61">
        <v>14.081099999999999</v>
      </c>
      <c r="K325" s="62">
        <v>2.5499999999999998E-2</v>
      </c>
      <c r="L325" s="62">
        <v>0.1132</v>
      </c>
      <c r="M325" s="62">
        <v>3.2399999999999998E-2</v>
      </c>
      <c r="N325" s="63" t="s">
        <v>69</v>
      </c>
      <c r="O325" s="11">
        <f t="shared" si="11"/>
        <v>99.131100000000004</v>
      </c>
      <c r="P325" s="2"/>
      <c r="Q325" s="2"/>
      <c r="R325" s="48"/>
      <c r="S325" s="48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64"/>
      <c r="AF325" s="64"/>
      <c r="AG325" s="48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</row>
    <row r="326" spans="1:45" s="10" customFormat="1" x14ac:dyDescent="0.4">
      <c r="A326" s="60">
        <v>6</v>
      </c>
      <c r="B326" s="61">
        <v>14.420299999999999</v>
      </c>
      <c r="C326" s="61">
        <v>10.786099999999999</v>
      </c>
      <c r="D326" s="62">
        <v>2.29E-2</v>
      </c>
      <c r="E326" s="62">
        <v>5.4999999999999997E-3</v>
      </c>
      <c r="F326" s="62">
        <v>0.1915</v>
      </c>
      <c r="G326" s="62">
        <v>7.9500000000000001E-2</v>
      </c>
      <c r="H326" s="61">
        <v>60.420699999999997</v>
      </c>
      <c r="I326" s="62">
        <v>0.15429999999999999</v>
      </c>
      <c r="J326" s="61">
        <v>14.2234</v>
      </c>
      <c r="K326" s="62">
        <v>2.8799999999999999E-2</v>
      </c>
      <c r="L326" s="62">
        <v>0.1152</v>
      </c>
      <c r="M326" s="62">
        <v>3.5400000000000001E-2</v>
      </c>
      <c r="N326" s="63" t="s">
        <v>69</v>
      </c>
      <c r="O326" s="11">
        <f t="shared" si="11"/>
        <v>100.48360000000001</v>
      </c>
      <c r="P326" s="2"/>
      <c r="Q326" s="2"/>
      <c r="R326" s="48"/>
      <c r="S326" s="48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64"/>
      <c r="AF326" s="64"/>
      <c r="AG326" s="48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</row>
    <row r="327" spans="1:45" s="10" customFormat="1" x14ac:dyDescent="0.4">
      <c r="A327" s="60">
        <v>7</v>
      </c>
      <c r="B327" s="61">
        <v>14.675599999999999</v>
      </c>
      <c r="C327" s="61">
        <v>10.951499999999999</v>
      </c>
      <c r="D327" s="62">
        <v>2.86E-2</v>
      </c>
      <c r="E327" s="62">
        <v>1.2999999999999999E-3</v>
      </c>
      <c r="F327" s="62">
        <v>0.18990000000000001</v>
      </c>
      <c r="G327" s="62">
        <v>7.5399999999999995E-2</v>
      </c>
      <c r="H327" s="61">
        <v>60.5274</v>
      </c>
      <c r="I327" s="62">
        <v>0.1515</v>
      </c>
      <c r="J327" s="61">
        <v>14.435600000000001</v>
      </c>
      <c r="K327" s="62">
        <v>2.5100000000000001E-2</v>
      </c>
      <c r="L327" s="62">
        <v>0.1207</v>
      </c>
      <c r="M327" s="62">
        <v>3.3000000000000002E-2</v>
      </c>
      <c r="N327" s="63" t="s">
        <v>69</v>
      </c>
      <c r="O327" s="11">
        <f t="shared" si="11"/>
        <v>101.21559999999999</v>
      </c>
      <c r="P327" s="2"/>
      <c r="Q327" s="2"/>
      <c r="R327" s="48"/>
      <c r="S327" s="48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64"/>
      <c r="AF327" s="64"/>
      <c r="AG327" s="48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</row>
    <row r="328" spans="1:45" s="10" customFormat="1" x14ac:dyDescent="0.4">
      <c r="A328" s="60">
        <v>8</v>
      </c>
      <c r="B328" s="61">
        <v>14.478400000000001</v>
      </c>
      <c r="C328" s="61">
        <v>10.8812</v>
      </c>
      <c r="D328" s="62">
        <v>7.3499999999999996E-2</v>
      </c>
      <c r="E328" s="62">
        <v>3.9300000000000002E-2</v>
      </c>
      <c r="F328" s="62">
        <v>0.19439999999999999</v>
      </c>
      <c r="G328" s="62">
        <v>8.1900000000000001E-2</v>
      </c>
      <c r="H328" s="61">
        <v>60.175600000000003</v>
      </c>
      <c r="I328" s="62">
        <v>0.15379999999999999</v>
      </c>
      <c r="J328" s="61">
        <v>14.4039</v>
      </c>
      <c r="K328" s="62">
        <v>2.9100000000000001E-2</v>
      </c>
      <c r="L328" s="62">
        <v>0.1205</v>
      </c>
      <c r="M328" s="62">
        <v>3.39E-2</v>
      </c>
      <c r="N328" s="63" t="s">
        <v>69</v>
      </c>
      <c r="O328" s="11">
        <f t="shared" si="11"/>
        <v>100.66550000000001</v>
      </c>
      <c r="P328" s="2"/>
      <c r="Q328" s="2"/>
      <c r="R328" s="48"/>
      <c r="S328" s="48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64"/>
      <c r="AF328" s="64"/>
      <c r="AG328" s="48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</row>
    <row r="329" spans="1:45" s="10" customFormat="1" x14ac:dyDescent="0.4">
      <c r="A329" s="60">
        <v>9</v>
      </c>
      <c r="B329" s="61">
        <v>14.5647</v>
      </c>
      <c r="C329" s="61">
        <v>10.8978</v>
      </c>
      <c r="D329" s="62">
        <v>5.6599999999999998E-2</v>
      </c>
      <c r="E329" s="62">
        <v>1.24E-2</v>
      </c>
      <c r="F329" s="62">
        <v>0.19209999999999999</v>
      </c>
      <c r="G329" s="62">
        <v>7.6700000000000004E-2</v>
      </c>
      <c r="H329" s="61">
        <v>60.373600000000003</v>
      </c>
      <c r="I329" s="62">
        <v>0.155</v>
      </c>
      <c r="J329" s="61">
        <v>14.5092</v>
      </c>
      <c r="K329" s="62">
        <v>2.7199999999999998E-2</v>
      </c>
      <c r="L329" s="62">
        <v>0.12559999999999999</v>
      </c>
      <c r="M329" s="62">
        <v>3.2899999999999999E-2</v>
      </c>
      <c r="N329" s="63" t="s">
        <v>69</v>
      </c>
      <c r="O329" s="11">
        <f t="shared" si="11"/>
        <v>101.02379999999999</v>
      </c>
      <c r="P329" s="2"/>
      <c r="Q329" s="2"/>
      <c r="R329" s="48"/>
      <c r="S329" s="48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64"/>
      <c r="AF329" s="64"/>
      <c r="AG329" s="48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</row>
    <row r="330" spans="1:45" s="10" customFormat="1" x14ac:dyDescent="0.4">
      <c r="A330" s="60">
        <v>10</v>
      </c>
      <c r="B330" s="61">
        <v>14.1426</v>
      </c>
      <c r="C330" s="61">
        <v>10.594099999999999</v>
      </c>
      <c r="D330" s="62">
        <v>3.0499999999999999E-2</v>
      </c>
      <c r="E330" s="62">
        <v>5.3E-3</v>
      </c>
      <c r="F330" s="62">
        <v>0.19600000000000001</v>
      </c>
      <c r="G330" s="62">
        <v>8.2199999999999995E-2</v>
      </c>
      <c r="H330" s="61">
        <v>58.855899999999998</v>
      </c>
      <c r="I330" s="62">
        <v>0.15679999999999999</v>
      </c>
      <c r="J330" s="61">
        <v>13.9785</v>
      </c>
      <c r="K330" s="62">
        <v>2.86E-2</v>
      </c>
      <c r="L330" s="62">
        <v>0.1193</v>
      </c>
      <c r="M330" s="62">
        <v>2.9399999999999999E-2</v>
      </c>
      <c r="N330" s="63" t="s">
        <v>69</v>
      </c>
      <c r="O330" s="11">
        <f t="shared" si="11"/>
        <v>98.219199999999987</v>
      </c>
      <c r="P330" s="2"/>
      <c r="Q330" s="2"/>
      <c r="R330" s="48"/>
      <c r="S330" s="48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64"/>
      <c r="AF330" s="64"/>
      <c r="AG330" s="48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</row>
    <row r="331" spans="1:45" s="10" customFormat="1" x14ac:dyDescent="0.4">
      <c r="A331" s="60">
        <v>11</v>
      </c>
      <c r="B331" s="61">
        <v>14.146000000000001</v>
      </c>
      <c r="C331" s="61">
        <v>10.581799999999999</v>
      </c>
      <c r="D331" s="62">
        <v>7.4300000000000005E-2</v>
      </c>
      <c r="E331" s="62">
        <v>1.9800000000000002E-2</v>
      </c>
      <c r="F331" s="62">
        <v>0.19700000000000001</v>
      </c>
      <c r="G331" s="62">
        <v>7.6700000000000004E-2</v>
      </c>
      <c r="H331" s="61">
        <v>59.764699999999998</v>
      </c>
      <c r="I331" s="62">
        <v>0.15759999999999999</v>
      </c>
      <c r="J331" s="61">
        <v>14.0284</v>
      </c>
      <c r="K331" s="62">
        <v>2.7199999999999998E-2</v>
      </c>
      <c r="L331" s="62">
        <v>0.1169</v>
      </c>
      <c r="M331" s="62">
        <v>3.3700000000000001E-2</v>
      </c>
      <c r="N331" s="63" t="s">
        <v>69</v>
      </c>
      <c r="O331" s="11">
        <f t="shared" si="11"/>
        <v>99.224099999999993</v>
      </c>
      <c r="P331" s="2"/>
      <c r="Q331" s="2"/>
      <c r="R331" s="48"/>
      <c r="S331" s="48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64"/>
      <c r="AF331" s="64"/>
      <c r="AG331" s="48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</row>
    <row r="332" spans="1:45" s="10" customFormat="1" x14ac:dyDescent="0.4">
      <c r="A332" s="60">
        <v>12</v>
      </c>
      <c r="B332" s="61">
        <v>14.6023</v>
      </c>
      <c r="C332" s="61">
        <v>10.976699999999999</v>
      </c>
      <c r="D332" s="62">
        <v>3.2300000000000002E-2</v>
      </c>
      <c r="E332" s="62">
        <v>2.8999999999999998E-3</v>
      </c>
      <c r="F332" s="62">
        <v>0.19170000000000001</v>
      </c>
      <c r="G332" s="62">
        <v>8.0299999999999996E-2</v>
      </c>
      <c r="H332" s="61">
        <v>60.341900000000003</v>
      </c>
      <c r="I332" s="62">
        <v>0.15140000000000001</v>
      </c>
      <c r="J332" s="61">
        <v>14.475099999999999</v>
      </c>
      <c r="K332" s="62">
        <v>2.7799999999999998E-2</v>
      </c>
      <c r="L332" s="62">
        <v>0.11990000000000001</v>
      </c>
      <c r="M332" s="62">
        <v>3.1300000000000001E-2</v>
      </c>
      <c r="N332" s="63" t="s">
        <v>69</v>
      </c>
      <c r="O332" s="11">
        <f t="shared" si="11"/>
        <v>101.03360000000001</v>
      </c>
      <c r="P332" s="2"/>
      <c r="Q332" s="2"/>
      <c r="R332" s="48"/>
      <c r="S332" s="48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64"/>
      <c r="AF332" s="64"/>
      <c r="AG332" s="48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</row>
    <row r="333" spans="1:45" s="10" customFormat="1" x14ac:dyDescent="0.4">
      <c r="A333" s="60">
        <v>13</v>
      </c>
      <c r="B333" s="61">
        <v>14.380599999999999</v>
      </c>
      <c r="C333" s="61">
        <v>10.8147</v>
      </c>
      <c r="D333" s="62">
        <v>2.3900000000000001E-2</v>
      </c>
      <c r="E333" s="62">
        <v>2.0999999999999999E-3</v>
      </c>
      <c r="F333" s="62">
        <v>0.19520000000000001</v>
      </c>
      <c r="G333" s="62">
        <v>7.9299999999999995E-2</v>
      </c>
      <c r="H333" s="61">
        <v>59.738199999999999</v>
      </c>
      <c r="I333" s="62">
        <v>0.15559999999999999</v>
      </c>
      <c r="J333" s="61">
        <v>14.1715</v>
      </c>
      <c r="K333" s="62">
        <v>3.1899999999999998E-2</v>
      </c>
      <c r="L333" s="62">
        <v>0.1128</v>
      </c>
      <c r="M333" s="62">
        <v>3.5000000000000003E-2</v>
      </c>
      <c r="N333" s="63" t="s">
        <v>69</v>
      </c>
      <c r="O333" s="11">
        <f t="shared" si="11"/>
        <v>99.740799999999979</v>
      </c>
      <c r="P333" s="2"/>
      <c r="Q333" s="2"/>
      <c r="R333" s="48"/>
      <c r="S333" s="48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64"/>
      <c r="AF333" s="64"/>
      <c r="AG333" s="48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</row>
    <row r="334" spans="1:45" s="10" customFormat="1" x14ac:dyDescent="0.4">
      <c r="A334" s="60">
        <v>14</v>
      </c>
      <c r="B334" s="61">
        <v>14.0425</v>
      </c>
      <c r="C334" s="61">
        <v>10.592599999999999</v>
      </c>
      <c r="D334" s="62">
        <v>2.6499999999999999E-2</v>
      </c>
      <c r="E334" s="62">
        <v>6.0000000000000001E-3</v>
      </c>
      <c r="F334" s="62">
        <v>0.19450000000000001</v>
      </c>
      <c r="G334" s="62">
        <v>7.9299999999999995E-2</v>
      </c>
      <c r="H334" s="61">
        <v>59.005499999999998</v>
      </c>
      <c r="I334" s="62">
        <v>0.15459999999999999</v>
      </c>
      <c r="J334" s="61">
        <v>14.0375</v>
      </c>
      <c r="K334" s="62">
        <v>2.9600000000000001E-2</v>
      </c>
      <c r="L334" s="62">
        <v>0.12230000000000001</v>
      </c>
      <c r="M334" s="62">
        <v>3.95E-2</v>
      </c>
      <c r="N334" s="63" t="s">
        <v>69</v>
      </c>
      <c r="O334" s="11">
        <f t="shared" si="11"/>
        <v>98.330399999999997</v>
      </c>
      <c r="P334" s="2"/>
      <c r="Q334" s="2"/>
      <c r="R334" s="48"/>
      <c r="S334" s="48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64"/>
      <c r="AF334" s="64"/>
      <c r="AG334" s="48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</row>
    <row r="335" spans="1:45" s="10" customFormat="1" x14ac:dyDescent="0.4">
      <c r="A335" s="60">
        <v>15</v>
      </c>
      <c r="B335" s="61">
        <v>14.681100000000001</v>
      </c>
      <c r="C335" s="61">
        <v>10.9422</v>
      </c>
      <c r="D335" s="62">
        <v>4.0500000000000001E-2</v>
      </c>
      <c r="E335" s="62">
        <v>5.0000000000000001E-3</v>
      </c>
      <c r="F335" s="62">
        <v>0.19689999999999999</v>
      </c>
      <c r="G335" s="62">
        <v>7.6899999999999996E-2</v>
      </c>
      <c r="H335" s="61">
        <v>60.834800000000001</v>
      </c>
      <c r="I335" s="62">
        <v>0.15290000000000001</v>
      </c>
      <c r="J335" s="61">
        <v>14.5192</v>
      </c>
      <c r="K335" s="62">
        <v>2.6499999999999999E-2</v>
      </c>
      <c r="L335" s="62">
        <v>0.1229</v>
      </c>
      <c r="M335" s="62">
        <v>3.1300000000000001E-2</v>
      </c>
      <c r="N335" s="63" t="s">
        <v>69</v>
      </c>
      <c r="O335" s="11">
        <f t="shared" si="11"/>
        <v>101.6302</v>
      </c>
      <c r="P335" s="2"/>
      <c r="Q335" s="2"/>
      <c r="R335" s="48"/>
      <c r="S335" s="48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64"/>
      <c r="AF335" s="64"/>
      <c r="AG335" s="48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</row>
    <row r="336" spans="1:45" s="10" customFormat="1" x14ac:dyDescent="0.4">
      <c r="A336" s="60">
        <v>16</v>
      </c>
      <c r="B336" s="61">
        <v>14.3422</v>
      </c>
      <c r="C336" s="61">
        <v>10.763999999999999</v>
      </c>
      <c r="D336" s="62">
        <v>2.4500000000000001E-2</v>
      </c>
      <c r="E336" s="62">
        <v>1.1999999999999999E-3</v>
      </c>
      <c r="F336" s="62">
        <v>0.1943</v>
      </c>
      <c r="G336" s="62">
        <v>8.1799999999999998E-2</v>
      </c>
      <c r="H336" s="61">
        <v>58.992100000000001</v>
      </c>
      <c r="I336" s="62">
        <v>0.1545</v>
      </c>
      <c r="J336" s="61">
        <v>14.083399999999999</v>
      </c>
      <c r="K336" s="62">
        <v>2.5100000000000001E-2</v>
      </c>
      <c r="L336" s="62">
        <v>0.1193</v>
      </c>
      <c r="M336" s="62">
        <v>2.7799999999999998E-2</v>
      </c>
      <c r="N336" s="63" t="s">
        <v>69</v>
      </c>
      <c r="O336" s="11">
        <f t="shared" si="11"/>
        <v>98.810199999999995</v>
      </c>
      <c r="P336" s="2"/>
      <c r="Q336" s="2"/>
      <c r="R336" s="48"/>
      <c r="S336" s="48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64"/>
      <c r="AF336" s="64"/>
      <c r="AG336" s="48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</row>
    <row r="337" spans="1:45" s="10" customFormat="1" x14ac:dyDescent="0.4">
      <c r="A337" s="60">
        <v>17</v>
      </c>
      <c r="B337" s="61">
        <v>14.433299999999999</v>
      </c>
      <c r="C337" s="61">
        <v>10.8048</v>
      </c>
      <c r="D337" s="62">
        <v>3.5299999999999998E-2</v>
      </c>
      <c r="E337" s="62">
        <v>9.5999999999999992E-3</v>
      </c>
      <c r="F337" s="62">
        <v>0.19570000000000001</v>
      </c>
      <c r="G337" s="62">
        <v>7.9500000000000001E-2</v>
      </c>
      <c r="H337" s="61">
        <v>59.442100000000003</v>
      </c>
      <c r="I337" s="62">
        <v>0.15559999999999999</v>
      </c>
      <c r="J337" s="61">
        <v>14.248799999999999</v>
      </c>
      <c r="K337" s="62">
        <v>2.81E-2</v>
      </c>
      <c r="L337" s="62">
        <v>0.12089999999999999</v>
      </c>
      <c r="M337" s="62">
        <v>3.2300000000000002E-2</v>
      </c>
      <c r="N337" s="63" t="s">
        <v>69</v>
      </c>
      <c r="O337" s="11">
        <f t="shared" si="11"/>
        <v>99.586000000000013</v>
      </c>
      <c r="P337" s="2"/>
      <c r="Q337" s="2"/>
      <c r="R337" s="48"/>
      <c r="S337" s="48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64"/>
      <c r="AF337" s="64"/>
      <c r="AG337" s="48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</row>
    <row r="338" spans="1:45" s="10" customFormat="1" x14ac:dyDescent="0.4">
      <c r="A338" s="60">
        <v>18</v>
      </c>
      <c r="B338" s="61">
        <v>14.5967</v>
      </c>
      <c r="C338" s="61">
        <v>10.8644</v>
      </c>
      <c r="D338" s="62">
        <v>2.75E-2</v>
      </c>
      <c r="E338" s="62">
        <v>2.2000000000000001E-3</v>
      </c>
      <c r="F338" s="62">
        <v>0.19789999999999999</v>
      </c>
      <c r="G338" s="62">
        <v>7.9100000000000004E-2</v>
      </c>
      <c r="H338" s="61">
        <v>59.907899999999998</v>
      </c>
      <c r="I338" s="62">
        <v>0.15440000000000001</v>
      </c>
      <c r="J338" s="61">
        <v>14.384499999999999</v>
      </c>
      <c r="K338" s="62">
        <v>2.3300000000000001E-2</v>
      </c>
      <c r="L338" s="62">
        <v>0.1142</v>
      </c>
      <c r="M338" s="62">
        <v>2.8899999999999999E-2</v>
      </c>
      <c r="N338" s="63" t="s">
        <v>69</v>
      </c>
      <c r="O338" s="11">
        <f t="shared" si="11"/>
        <v>100.381</v>
      </c>
      <c r="P338" s="2"/>
      <c r="Q338" s="2"/>
      <c r="R338" s="48"/>
      <c r="S338" s="48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64"/>
      <c r="AF338" s="64"/>
      <c r="AG338" s="48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</row>
    <row r="339" spans="1:45" s="10" customFormat="1" x14ac:dyDescent="0.4">
      <c r="A339" s="60">
        <v>19</v>
      </c>
      <c r="B339" s="61">
        <v>14.364800000000001</v>
      </c>
      <c r="C339" s="61">
        <v>10.7493</v>
      </c>
      <c r="D339" s="62">
        <v>3.1199999999999999E-2</v>
      </c>
      <c r="E339" s="62">
        <v>2E-3</v>
      </c>
      <c r="F339" s="62">
        <v>0.1966</v>
      </c>
      <c r="G339" s="62">
        <v>7.85E-2</v>
      </c>
      <c r="H339" s="61">
        <v>58.958300000000001</v>
      </c>
      <c r="I339" s="62">
        <v>0.15479999999999999</v>
      </c>
      <c r="J339" s="61">
        <v>14.1828</v>
      </c>
      <c r="K339" s="62">
        <v>2.7099999999999999E-2</v>
      </c>
      <c r="L339" s="62">
        <v>0.1179</v>
      </c>
      <c r="M339" s="62">
        <v>3.5700000000000003E-2</v>
      </c>
      <c r="N339" s="63" t="s">
        <v>69</v>
      </c>
      <c r="O339" s="11">
        <f t="shared" si="11"/>
        <v>98.899000000000001</v>
      </c>
      <c r="P339" s="2"/>
      <c r="Q339" s="2"/>
      <c r="R339" s="48"/>
      <c r="S339" s="48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64"/>
      <c r="AF339" s="64"/>
      <c r="AG339" s="48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</row>
    <row r="340" spans="1:45" s="10" customFormat="1" x14ac:dyDescent="0.4">
      <c r="A340" s="60">
        <v>20</v>
      </c>
      <c r="B340" s="61">
        <v>14.484400000000001</v>
      </c>
      <c r="C340" s="61">
        <v>10.8416</v>
      </c>
      <c r="D340" s="62">
        <v>2.64E-2</v>
      </c>
      <c r="E340" s="62">
        <v>1E-3</v>
      </c>
      <c r="F340" s="62">
        <v>0.19839999999999999</v>
      </c>
      <c r="G340" s="62">
        <v>8.0500000000000002E-2</v>
      </c>
      <c r="H340" s="61">
        <v>60.0458</v>
      </c>
      <c r="I340" s="62">
        <v>0.1552</v>
      </c>
      <c r="J340" s="61">
        <v>14.355399999999999</v>
      </c>
      <c r="K340" s="62">
        <v>2.8000000000000001E-2</v>
      </c>
      <c r="L340" s="62">
        <v>0.1168</v>
      </c>
      <c r="M340" s="62">
        <v>3.5799999999999998E-2</v>
      </c>
      <c r="N340" s="63" t="s">
        <v>69</v>
      </c>
      <c r="O340" s="11">
        <f t="shared" si="11"/>
        <v>100.3693</v>
      </c>
      <c r="P340" s="2"/>
      <c r="Q340" s="2"/>
      <c r="R340" s="48"/>
      <c r="S340" s="48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64"/>
      <c r="AF340" s="64"/>
      <c r="AG340" s="48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</row>
    <row r="341" spans="1:45" s="10" customFormat="1" x14ac:dyDescent="0.4">
      <c r="A341" s="54" t="s">
        <v>70</v>
      </c>
      <c r="B341" s="51">
        <f t="shared" ref="B341:K341" si="12">AVERAGE(B321:B340)</f>
        <v>14.403135000000001</v>
      </c>
      <c r="C341" s="51">
        <f t="shared" si="12"/>
        <v>10.81819</v>
      </c>
      <c r="D341" s="52">
        <f t="shared" si="12"/>
        <v>3.8694999999999993E-2</v>
      </c>
      <c r="E341" s="52">
        <f t="shared" si="12"/>
        <v>8.4850000000000012E-3</v>
      </c>
      <c r="F341" s="52">
        <f t="shared" si="12"/>
        <v>0.195525</v>
      </c>
      <c r="G341" s="52">
        <f t="shared" si="12"/>
        <v>7.918E-2</v>
      </c>
      <c r="H341" s="51">
        <f t="shared" si="12"/>
        <v>59.948500000000003</v>
      </c>
      <c r="I341" s="52">
        <f t="shared" si="12"/>
        <v>0.15458</v>
      </c>
      <c r="J341" s="51">
        <f t="shared" si="12"/>
        <v>14.340619999999998</v>
      </c>
      <c r="K341" s="52">
        <f t="shared" si="12"/>
        <v>2.7585000000000005E-2</v>
      </c>
      <c r="L341" s="52">
        <f t="shared" ref="L341:M341" si="13">AVERAGE(L321:L340)</f>
        <v>0.11845499999999998</v>
      </c>
      <c r="M341" s="52">
        <f t="shared" si="13"/>
        <v>3.3429999999999994E-2</v>
      </c>
      <c r="N341" s="52"/>
      <c r="O341" s="55"/>
      <c r="P341" s="2"/>
      <c r="Q341" s="2"/>
      <c r="R341" s="48"/>
      <c r="S341" s="48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64"/>
      <c r="AF341" s="64"/>
      <c r="AG341" s="48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</row>
    <row r="342" spans="1:45" x14ac:dyDescent="0.4">
      <c r="A342" s="4" t="s">
        <v>192</v>
      </c>
      <c r="B342" s="56">
        <f t="shared" ref="B342:K342" si="14">STDEVA(B321:B340)</f>
        <v>0.1941781419619352</v>
      </c>
      <c r="C342" s="56">
        <f t="shared" si="14"/>
        <v>0.13574065015780359</v>
      </c>
      <c r="D342" s="57">
        <f t="shared" si="14"/>
        <v>1.8530500461898525E-2</v>
      </c>
      <c r="E342" s="57">
        <f t="shared" si="14"/>
        <v>1.0363563449336383E-2</v>
      </c>
      <c r="F342" s="57">
        <f t="shared" si="14"/>
        <v>2.6317644671448666E-3</v>
      </c>
      <c r="G342" s="57">
        <f t="shared" si="14"/>
        <v>1.9843068523316952E-3</v>
      </c>
      <c r="H342" s="56">
        <f t="shared" si="14"/>
        <v>0.7085604635642021</v>
      </c>
      <c r="I342" s="57">
        <f t="shared" si="14"/>
        <v>1.8483563110589824E-3</v>
      </c>
      <c r="J342" s="56">
        <f t="shared" si="14"/>
        <v>0.28240605070303326</v>
      </c>
      <c r="K342" s="57">
        <f t="shared" si="14"/>
        <v>1.988724796393275E-3</v>
      </c>
      <c r="L342" s="57">
        <f t="shared" ref="L342:M342" si="15">STDEVA(L321:L340)</f>
        <v>3.4599170966642359E-3</v>
      </c>
      <c r="M342" s="57">
        <f t="shared" si="15"/>
        <v>2.9100732492137508E-3</v>
      </c>
      <c r="N342" s="57"/>
      <c r="O342" s="53"/>
      <c r="R342" s="48"/>
      <c r="S342" s="48"/>
      <c r="T342" s="51"/>
      <c r="U342" s="52"/>
      <c r="V342" s="52"/>
      <c r="W342" s="52"/>
      <c r="X342" s="52"/>
      <c r="Y342" s="52"/>
      <c r="Z342" s="52"/>
      <c r="AA342" s="52"/>
      <c r="AB342" s="52"/>
      <c r="AC342" s="52"/>
      <c r="AE342" s="64"/>
      <c r="AF342" s="64"/>
    </row>
    <row r="343" spans="1:45" ht="14.25" thickBot="1" x14ac:dyDescent="0.45">
      <c r="A343" s="41" t="s">
        <v>71</v>
      </c>
      <c r="B343" s="7">
        <f>B342/B341</f>
        <v>1.3481658122480639E-2</v>
      </c>
      <c r="C343" s="7">
        <f t="shared" ref="C343:M343" si="16">C342/C341</f>
        <v>1.2547445566938979E-2</v>
      </c>
      <c r="D343" s="7">
        <f t="shared" si="16"/>
        <v>0.47888617293961827</v>
      </c>
      <c r="E343" s="7">
        <f t="shared" si="16"/>
        <v>1.2213981672759437</v>
      </c>
      <c r="F343" s="7">
        <f t="shared" si="16"/>
        <v>1.3459989603093551E-2</v>
      </c>
      <c r="G343" s="7">
        <f t="shared" si="16"/>
        <v>2.5060707910226007E-2</v>
      </c>
      <c r="H343" s="7">
        <f t="shared" si="16"/>
        <v>1.1819486118321594E-2</v>
      </c>
      <c r="I343" s="7">
        <f t="shared" si="16"/>
        <v>1.1957279797250501E-2</v>
      </c>
      <c r="J343" s="7">
        <f t="shared" si="16"/>
        <v>1.9692736485802796E-2</v>
      </c>
      <c r="K343" s="7">
        <f t="shared" si="16"/>
        <v>7.2094428000481228E-2</v>
      </c>
      <c r="L343" s="7">
        <f t="shared" si="16"/>
        <v>2.9208704543195615E-2</v>
      </c>
      <c r="M343" s="7">
        <f t="shared" si="16"/>
        <v>8.7049753192155285E-2</v>
      </c>
      <c r="N343" s="7"/>
      <c r="O343" s="7"/>
      <c r="R343" s="48"/>
      <c r="S343" s="48"/>
    </row>
    <row r="344" spans="1:45" x14ac:dyDescent="0.4">
      <c r="A344" s="4" t="s">
        <v>22</v>
      </c>
      <c r="D344" s="9"/>
      <c r="E344" s="9"/>
      <c r="H344" s="9"/>
      <c r="R344" s="48"/>
      <c r="S344" s="48"/>
    </row>
    <row r="345" spans="1:45" x14ac:dyDescent="0.4">
      <c r="A345" s="65" t="s">
        <v>23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R345" s="48"/>
      <c r="S345" s="48"/>
    </row>
    <row r="346" spans="1:45" x14ac:dyDescent="0.4">
      <c r="A346" s="4" t="s">
        <v>24</v>
      </c>
      <c r="R346" s="48"/>
      <c r="S346" s="48"/>
    </row>
    <row r="347" spans="1:45" x14ac:dyDescent="0.4">
      <c r="A347" s="2" t="s">
        <v>247</v>
      </c>
      <c r="R347" s="48"/>
      <c r="S347" s="48"/>
    </row>
    <row r="348" spans="1:45" x14ac:dyDescent="0.4">
      <c r="A348" s="76" t="s">
        <v>231</v>
      </c>
      <c r="R348" s="48"/>
      <c r="S348" s="48"/>
    </row>
    <row r="349" spans="1:45" ht="15.75" x14ac:dyDescent="0.4">
      <c r="A349" s="76" t="s">
        <v>232</v>
      </c>
      <c r="B349" s="21"/>
      <c r="C349" s="21"/>
      <c r="H349" s="21"/>
      <c r="J349" s="2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3A0A-03EE-490F-9098-66022207ECFE}">
  <dimension ref="A1:S21"/>
  <sheetViews>
    <sheetView workbookViewId="0">
      <selection activeCell="A26" sqref="A26"/>
    </sheetView>
  </sheetViews>
  <sheetFormatPr defaultRowHeight="13.9" x14ac:dyDescent="0.4"/>
  <sheetData>
    <row r="1" spans="1:19" s="10" customFormat="1" ht="14.25" thickBot="1" x14ac:dyDescent="0.45">
      <c r="A1" s="4" t="s">
        <v>58</v>
      </c>
    </row>
    <row r="2" spans="1:19" s="10" customFormat="1" x14ac:dyDescent="0.4">
      <c r="A2" s="23" t="s">
        <v>43</v>
      </c>
      <c r="B2" s="80" t="s">
        <v>55</v>
      </c>
      <c r="C2" s="80"/>
      <c r="D2" s="80"/>
      <c r="E2" s="80"/>
      <c r="F2" s="80"/>
      <c r="G2" s="80" t="s">
        <v>65</v>
      </c>
      <c r="H2" s="80"/>
      <c r="I2" s="80"/>
      <c r="J2" s="80"/>
      <c r="K2" s="80"/>
      <c r="L2" s="80"/>
    </row>
    <row r="3" spans="1:19" s="10" customFormat="1" ht="14.25" thickBot="1" x14ac:dyDescent="0.45">
      <c r="A3" s="24"/>
      <c r="B3" s="8">
        <v>1</v>
      </c>
      <c r="C3" s="8">
        <v>2</v>
      </c>
      <c r="D3" s="8" t="s">
        <v>44</v>
      </c>
      <c r="E3" s="8" t="s">
        <v>45</v>
      </c>
      <c r="F3" s="8" t="s">
        <v>19</v>
      </c>
      <c r="G3" s="8" t="s">
        <v>46</v>
      </c>
      <c r="H3" s="30" t="s">
        <v>47</v>
      </c>
      <c r="I3" s="30" t="s">
        <v>48</v>
      </c>
      <c r="J3" s="30" t="s">
        <v>49</v>
      </c>
      <c r="K3" s="30" t="s">
        <v>50</v>
      </c>
      <c r="L3" s="30" t="s">
        <v>51</v>
      </c>
    </row>
    <row r="4" spans="1:19" s="10" customFormat="1" x14ac:dyDescent="0.4">
      <c r="A4" s="25" t="s">
        <v>30</v>
      </c>
      <c r="B4" s="5"/>
      <c r="C4" s="5"/>
      <c r="D4" s="5"/>
      <c r="E4" s="5"/>
      <c r="F4" s="5"/>
      <c r="G4" s="5"/>
      <c r="H4" s="13"/>
      <c r="I4" s="13"/>
      <c r="J4" s="13"/>
      <c r="K4" s="13"/>
      <c r="L4" s="13"/>
    </row>
    <row r="5" spans="1:19" s="10" customFormat="1" ht="16.149999999999999" x14ac:dyDescent="0.4">
      <c r="A5" s="2" t="s">
        <v>8</v>
      </c>
      <c r="B5" s="13" t="s">
        <v>57</v>
      </c>
      <c r="C5" s="13" t="s">
        <v>57</v>
      </c>
      <c r="D5" s="13"/>
      <c r="E5" s="11"/>
      <c r="F5" s="14"/>
      <c r="G5" s="9" t="s">
        <v>53</v>
      </c>
      <c r="H5" s="11">
        <v>2.99</v>
      </c>
      <c r="I5" s="11">
        <v>3.8</v>
      </c>
      <c r="J5" s="11">
        <v>3.4</v>
      </c>
      <c r="K5" s="11" t="s">
        <v>53</v>
      </c>
      <c r="L5" s="11">
        <v>0.37</v>
      </c>
      <c r="N5" s="26"/>
      <c r="O5" s="26"/>
      <c r="P5" s="26"/>
      <c r="Q5" s="26"/>
      <c r="R5" s="26"/>
      <c r="S5" s="26"/>
    </row>
    <row r="6" spans="1:19" s="10" customFormat="1" x14ac:dyDescent="0.4">
      <c r="A6" s="2" t="s">
        <v>6</v>
      </c>
      <c r="B6" s="13">
        <v>21.5</v>
      </c>
      <c r="C6" s="13">
        <v>22.33</v>
      </c>
      <c r="D6" s="11">
        <f>AVERAGE(B6:C6)</f>
        <v>21.914999999999999</v>
      </c>
      <c r="E6" s="11">
        <f>STDEVA(B6:C6)</f>
        <v>0.5868986283848332</v>
      </c>
      <c r="F6" s="14">
        <f>E6/D6</f>
        <v>2.6780681194836103E-2</v>
      </c>
      <c r="G6" s="9">
        <v>38.630000000000003</v>
      </c>
      <c r="H6" s="11">
        <v>0.41</v>
      </c>
      <c r="I6" s="11">
        <v>1.71</v>
      </c>
      <c r="J6" s="11">
        <v>7.76</v>
      </c>
      <c r="K6" s="11">
        <v>7.0000000000000007E-2</v>
      </c>
      <c r="L6" s="11">
        <v>1.99</v>
      </c>
      <c r="N6" s="26"/>
      <c r="O6" s="26"/>
      <c r="P6" s="26"/>
      <c r="Q6" s="26"/>
      <c r="R6" s="26"/>
      <c r="S6" s="26"/>
    </row>
    <row r="7" spans="1:19" s="10" customFormat="1" ht="16.149999999999999" x14ac:dyDescent="0.4">
      <c r="A7" s="2" t="s">
        <v>3</v>
      </c>
      <c r="B7" s="13">
        <v>58.21</v>
      </c>
      <c r="C7" s="13">
        <v>57.4</v>
      </c>
      <c r="D7" s="11">
        <f t="shared" ref="D7:D8" si="0">AVERAGE(B7:C7)</f>
        <v>57.805</v>
      </c>
      <c r="E7" s="11">
        <f t="shared" ref="E7:E8" si="1">STDEVA(B7:C7)</f>
        <v>0.57275649276110507</v>
      </c>
      <c r="F7" s="14">
        <f>E7/D7</f>
        <v>9.908424751511203E-3</v>
      </c>
      <c r="G7" s="9">
        <v>0.26</v>
      </c>
      <c r="H7" s="11">
        <v>13.38</v>
      </c>
      <c r="I7" s="11">
        <v>16.23</v>
      </c>
      <c r="J7" s="11">
        <v>13.84</v>
      </c>
      <c r="K7" s="11">
        <v>3.41</v>
      </c>
      <c r="L7" s="11">
        <v>18.98</v>
      </c>
      <c r="N7" s="26"/>
      <c r="O7" s="26"/>
      <c r="P7" s="26"/>
      <c r="Q7" s="26"/>
      <c r="R7" s="26"/>
      <c r="S7" s="26"/>
    </row>
    <row r="8" spans="1:19" s="10" customFormat="1" ht="16.149999999999999" x14ac:dyDescent="0.4">
      <c r="A8" s="2" t="s">
        <v>1</v>
      </c>
      <c r="B8" s="13">
        <v>0.11</v>
      </c>
      <c r="C8" s="13">
        <v>0.17</v>
      </c>
      <c r="D8" s="11">
        <f t="shared" si="0"/>
        <v>0.14000000000000001</v>
      </c>
      <c r="E8" s="11">
        <f t="shared" si="1"/>
        <v>4.2426406871192889E-2</v>
      </c>
      <c r="F8" s="14">
        <f>E8/D8</f>
        <v>0.30304576336566347</v>
      </c>
      <c r="G8" s="9">
        <v>37.51</v>
      </c>
      <c r="H8" s="11">
        <v>72.94</v>
      </c>
      <c r="I8" s="11">
        <v>60.81</v>
      </c>
      <c r="J8" s="11">
        <v>45.08</v>
      </c>
      <c r="K8" s="11">
        <v>90.34</v>
      </c>
      <c r="L8" s="11">
        <v>58.92</v>
      </c>
      <c r="N8" s="26"/>
      <c r="O8" s="26"/>
      <c r="P8" s="26"/>
      <c r="Q8" s="26"/>
      <c r="R8" s="26"/>
      <c r="S8" s="26"/>
    </row>
    <row r="9" spans="1:19" s="10" customFormat="1" ht="16.149999999999999" x14ac:dyDescent="0.4">
      <c r="A9" s="2" t="s">
        <v>235</v>
      </c>
      <c r="B9" s="13" t="s">
        <v>57</v>
      </c>
      <c r="C9" s="13" t="s">
        <v>57</v>
      </c>
      <c r="D9" s="13"/>
      <c r="E9" s="11"/>
      <c r="F9" s="14"/>
      <c r="G9" s="9">
        <v>0.01</v>
      </c>
      <c r="H9" s="11">
        <v>0.12</v>
      </c>
      <c r="I9" s="11">
        <v>0.24</v>
      </c>
      <c r="J9" s="11">
        <v>0.96</v>
      </c>
      <c r="K9" s="11">
        <v>0.21</v>
      </c>
      <c r="L9" s="11">
        <v>0.15</v>
      </c>
      <c r="N9" s="26"/>
      <c r="O9" s="26"/>
      <c r="P9" s="26"/>
      <c r="Q9" s="26"/>
      <c r="R9" s="26"/>
      <c r="S9" s="26"/>
    </row>
    <row r="10" spans="1:19" s="10" customFormat="1" ht="16.149999999999999" x14ac:dyDescent="0.4">
      <c r="A10" s="2" t="s">
        <v>54</v>
      </c>
      <c r="B10" s="13" t="s">
        <v>57</v>
      </c>
      <c r="C10" s="13" t="s">
        <v>57</v>
      </c>
      <c r="D10" s="13"/>
      <c r="E10" s="11"/>
      <c r="F10" s="14"/>
      <c r="G10" s="9">
        <v>0.02</v>
      </c>
      <c r="H10" s="11">
        <v>5.01</v>
      </c>
      <c r="I10" s="11">
        <v>1.88</v>
      </c>
      <c r="J10" s="11">
        <v>2.41</v>
      </c>
      <c r="K10" s="11">
        <v>0.66</v>
      </c>
      <c r="L10" s="11">
        <v>4.3099999999999996</v>
      </c>
      <c r="N10" s="26"/>
      <c r="O10" s="26"/>
      <c r="P10" s="26"/>
      <c r="Q10" s="26"/>
      <c r="R10" s="26"/>
      <c r="S10" s="26"/>
    </row>
    <row r="11" spans="1:19" s="10" customFormat="1" x14ac:dyDescent="0.4">
      <c r="A11" s="2" t="s">
        <v>7</v>
      </c>
      <c r="B11" s="13">
        <v>0.17</v>
      </c>
      <c r="C11" s="13" t="s">
        <v>57</v>
      </c>
      <c r="D11" s="11"/>
      <c r="E11" s="11"/>
      <c r="F11" s="14"/>
      <c r="G11" s="9">
        <v>1.91</v>
      </c>
      <c r="H11" s="11">
        <v>1.51</v>
      </c>
      <c r="I11" s="11">
        <v>5.17</v>
      </c>
      <c r="J11" s="11">
        <v>8.81</v>
      </c>
      <c r="K11" s="11">
        <v>0.3</v>
      </c>
      <c r="L11" s="11">
        <v>0.62</v>
      </c>
      <c r="N11" s="26"/>
      <c r="O11" s="26"/>
      <c r="P11" s="26"/>
      <c r="Q11" s="26"/>
      <c r="R11" s="26"/>
      <c r="S11" s="26"/>
    </row>
    <row r="12" spans="1:19" s="10" customFormat="1" ht="16.149999999999999" x14ac:dyDescent="0.4">
      <c r="A12" s="2" t="s">
        <v>2</v>
      </c>
      <c r="B12" s="13">
        <v>0.2</v>
      </c>
      <c r="C12" s="13">
        <v>0.19</v>
      </c>
      <c r="D12" s="11">
        <f t="shared" ref="D12:D13" si="2">AVERAGE(B12:C12)</f>
        <v>0.19500000000000001</v>
      </c>
      <c r="E12" s="11">
        <f t="shared" ref="E12:E13" si="3">STDEVA(B12:C12)</f>
        <v>7.0710678118654814E-3</v>
      </c>
      <c r="F12" s="14">
        <f t="shared" ref="F12:F15" si="4">E12/D12</f>
        <v>3.6261886214694776E-2</v>
      </c>
      <c r="G12" s="9">
        <v>0.01</v>
      </c>
      <c r="H12" s="11">
        <v>0.28999999999999998</v>
      </c>
      <c r="I12" s="11">
        <v>0.52</v>
      </c>
      <c r="J12" s="11">
        <v>2.34</v>
      </c>
      <c r="K12" s="11">
        <v>0.27</v>
      </c>
      <c r="L12" s="11">
        <v>0.68</v>
      </c>
      <c r="N12" s="26"/>
      <c r="O12" s="26"/>
      <c r="P12" s="26"/>
      <c r="Q12" s="26"/>
      <c r="R12" s="26"/>
      <c r="S12" s="26"/>
    </row>
    <row r="13" spans="1:19" s="10" customFormat="1" x14ac:dyDescent="0.4">
      <c r="A13" s="2" t="s">
        <v>5</v>
      </c>
      <c r="B13" s="13">
        <v>0.08</v>
      </c>
      <c r="C13" s="13">
        <v>0.09</v>
      </c>
      <c r="D13" s="11">
        <f t="shared" si="2"/>
        <v>8.4999999999999992E-2</v>
      </c>
      <c r="E13" s="11">
        <f t="shared" si="3"/>
        <v>7.0710678118654719E-3</v>
      </c>
      <c r="F13" s="14">
        <f>E13/D13</f>
        <v>8.3189033080770261E-2</v>
      </c>
      <c r="G13" s="9">
        <v>0.1</v>
      </c>
      <c r="H13" s="11">
        <v>0.06</v>
      </c>
      <c r="I13" s="11">
        <v>0.08</v>
      </c>
      <c r="J13" s="11">
        <v>0.17</v>
      </c>
      <c r="K13" s="11">
        <v>0.02</v>
      </c>
      <c r="L13" s="11">
        <v>0.02</v>
      </c>
      <c r="N13" s="26"/>
      <c r="O13" s="26"/>
      <c r="P13" s="26"/>
      <c r="Q13" s="26"/>
      <c r="R13" s="26"/>
      <c r="S13" s="26"/>
    </row>
    <row r="14" spans="1:19" s="10" customFormat="1" ht="16.149999999999999" x14ac:dyDescent="0.4">
      <c r="A14" s="2" t="s">
        <v>234</v>
      </c>
      <c r="B14" s="13">
        <v>8.8699999999999992</v>
      </c>
      <c r="C14" s="13">
        <v>8.99</v>
      </c>
      <c r="D14" s="11">
        <f t="shared" ref="D14" si="5">AVERAGE(B14:C14)</f>
        <v>8.93</v>
      </c>
      <c r="E14" s="11">
        <f t="shared" ref="E14" si="6">STDEVA(B14:C14)</f>
        <v>8.4852813742386402E-2</v>
      </c>
      <c r="F14" s="14">
        <f>E14/D14</f>
        <v>9.5019948199760815E-3</v>
      </c>
      <c r="G14" s="9">
        <v>0.41</v>
      </c>
      <c r="H14" s="11" t="s">
        <v>57</v>
      </c>
      <c r="I14" s="11" t="s">
        <v>57</v>
      </c>
      <c r="J14" s="11">
        <v>0.02</v>
      </c>
      <c r="K14" s="11">
        <v>0.01</v>
      </c>
      <c r="L14" s="11">
        <v>0.02</v>
      </c>
      <c r="N14" s="26"/>
      <c r="O14" s="26"/>
      <c r="P14" s="26"/>
      <c r="Q14" s="26"/>
      <c r="R14" s="26"/>
      <c r="S14" s="26"/>
    </row>
    <row r="15" spans="1:19" s="10" customFormat="1" ht="16.149999999999999" x14ac:dyDescent="0.4">
      <c r="A15" s="2" t="s">
        <v>52</v>
      </c>
      <c r="B15" s="13">
        <v>11.38</v>
      </c>
      <c r="C15" s="11">
        <v>10.75</v>
      </c>
      <c r="D15" s="11">
        <f>AVERAGE(B15:C15)</f>
        <v>11.065000000000001</v>
      </c>
      <c r="E15" s="11">
        <f>STDEVA(B15:C15)</f>
        <v>0.44547727214752553</v>
      </c>
      <c r="F15" s="14">
        <f t="shared" si="4"/>
        <v>4.0260033632853638E-2</v>
      </c>
      <c r="G15" s="9">
        <v>6.92</v>
      </c>
      <c r="H15" s="11">
        <v>2.12</v>
      </c>
      <c r="I15" s="11">
        <v>4.82</v>
      </c>
      <c r="J15" s="11">
        <v>13.37</v>
      </c>
      <c r="K15" s="11">
        <v>3.29</v>
      </c>
      <c r="L15" s="11">
        <v>7.78</v>
      </c>
      <c r="N15" s="26"/>
      <c r="O15" s="26"/>
      <c r="P15" s="26"/>
      <c r="Q15" s="26"/>
      <c r="R15" s="26"/>
      <c r="S15" s="26"/>
    </row>
    <row r="16" spans="1:19" s="10" customFormat="1" x14ac:dyDescent="0.4">
      <c r="A16" s="25" t="s">
        <v>31</v>
      </c>
      <c r="B16" s="5"/>
      <c r="C16" s="5"/>
      <c r="D16" s="5"/>
      <c r="E16" s="5"/>
      <c r="F16" s="21"/>
      <c r="G16" s="31"/>
      <c r="H16" s="13"/>
      <c r="I16" s="13"/>
      <c r="J16" s="13"/>
      <c r="K16" s="13"/>
      <c r="L16" s="13"/>
      <c r="N16" s="26"/>
      <c r="O16" s="26"/>
      <c r="P16" s="26"/>
      <c r="Q16" s="26"/>
      <c r="R16" s="26"/>
      <c r="S16" s="26"/>
    </row>
    <row r="17" spans="1:19" s="10" customFormat="1" x14ac:dyDescent="0.4">
      <c r="A17" s="10" t="s">
        <v>25</v>
      </c>
      <c r="B17" s="32">
        <v>423</v>
      </c>
      <c r="C17" s="32">
        <v>457</v>
      </c>
      <c r="D17" s="32">
        <f>AVERAGE(B17:C17)</f>
        <v>440</v>
      </c>
      <c r="E17" s="32">
        <f>STDEVA(B17:C17)</f>
        <v>24.041630560342615</v>
      </c>
      <c r="F17" s="14">
        <f>E17/D17</f>
        <v>5.4640069455324125E-2</v>
      </c>
      <c r="G17" s="31" t="s">
        <v>53</v>
      </c>
      <c r="H17" s="13" t="s">
        <v>53</v>
      </c>
      <c r="I17" s="32">
        <v>91</v>
      </c>
      <c r="J17" s="13">
        <v>169</v>
      </c>
      <c r="K17" s="32">
        <v>34.799999999999997</v>
      </c>
      <c r="L17" s="32">
        <v>87.1</v>
      </c>
      <c r="N17" s="26"/>
      <c r="O17" s="26"/>
      <c r="P17" s="28"/>
      <c r="Q17" s="26"/>
      <c r="R17" s="26"/>
      <c r="S17" s="26"/>
    </row>
    <row r="18" spans="1:19" s="10" customFormat="1" x14ac:dyDescent="0.4">
      <c r="A18" s="2" t="s">
        <v>27</v>
      </c>
      <c r="B18" s="5">
        <v>2896</v>
      </c>
      <c r="C18" s="5">
        <v>3036</v>
      </c>
      <c r="D18" s="32">
        <f>AVERAGE(B18:C18)</f>
        <v>2966</v>
      </c>
      <c r="E18" s="32">
        <f>STDEVA(B18:C18)</f>
        <v>98.994949366116657</v>
      </c>
      <c r="F18" s="21">
        <f t="shared" ref="F18:F19" si="7">E18/D18</f>
        <v>3.3376584412042026E-2</v>
      </c>
      <c r="G18" s="5">
        <v>2339</v>
      </c>
      <c r="H18" s="13" t="s">
        <v>53</v>
      </c>
      <c r="I18" s="13" t="s">
        <v>53</v>
      </c>
      <c r="J18" s="13">
        <v>138</v>
      </c>
      <c r="K18" s="32">
        <v>24.2</v>
      </c>
      <c r="L18" s="32">
        <v>58.3</v>
      </c>
      <c r="N18" s="27"/>
      <c r="O18" s="26"/>
      <c r="P18" s="26"/>
      <c r="Q18" s="26"/>
      <c r="R18" s="26"/>
      <c r="S18" s="26"/>
    </row>
    <row r="19" spans="1:19" s="10" customFormat="1" ht="14.25" thickBot="1" x14ac:dyDescent="0.45">
      <c r="A19" s="24" t="s">
        <v>56</v>
      </c>
      <c r="B19" s="8">
        <v>607</v>
      </c>
      <c r="C19" s="8">
        <v>595</v>
      </c>
      <c r="D19" s="8">
        <f>AVERAGE(B19:C19)</f>
        <v>601</v>
      </c>
      <c r="E19" s="33">
        <f>STDEVA(B19:C19)</f>
        <v>8.4852813742385695</v>
      </c>
      <c r="F19" s="34">
        <f t="shared" si="7"/>
        <v>1.4118604616037554E-2</v>
      </c>
      <c r="G19" s="8">
        <v>44</v>
      </c>
      <c r="H19" s="30">
        <v>44</v>
      </c>
      <c r="I19" s="30">
        <v>76</v>
      </c>
      <c r="J19" s="30">
        <v>139</v>
      </c>
      <c r="K19" s="35">
        <v>28</v>
      </c>
      <c r="L19" s="35">
        <v>66</v>
      </c>
      <c r="N19" s="27"/>
      <c r="O19" s="26"/>
      <c r="P19" s="26"/>
      <c r="Q19" s="26"/>
      <c r="R19" s="26"/>
      <c r="S19" s="26"/>
    </row>
    <row r="20" spans="1:19" s="10" customFormat="1" x14ac:dyDescent="0.4">
      <c r="A20" s="4" t="s">
        <v>42</v>
      </c>
      <c r="B20" s="2"/>
      <c r="C20" s="2"/>
      <c r="D20" s="2"/>
      <c r="E20" s="2"/>
      <c r="F20" s="2"/>
      <c r="G20" s="29"/>
    </row>
    <row r="21" spans="1:19" s="10" customFormat="1" x14ac:dyDescent="0.4">
      <c r="A21" s="29"/>
      <c r="B21" s="29"/>
      <c r="C21" s="29"/>
      <c r="D21" s="29"/>
      <c r="E21" s="29"/>
      <c r="F21" s="3"/>
      <c r="G21" s="3"/>
    </row>
  </sheetData>
  <mergeCells count="2">
    <mergeCell ref="B2:F2"/>
    <mergeCell ref="G2:L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D32F-5005-4BEE-875E-3CD1216177BD}">
  <dimension ref="A1:P16"/>
  <sheetViews>
    <sheetView workbookViewId="0">
      <selection activeCell="G31" sqref="G31"/>
    </sheetView>
  </sheetViews>
  <sheetFormatPr defaultColWidth="9.06640625" defaultRowHeight="13.9" x14ac:dyDescent="0.4"/>
  <cols>
    <col min="1" max="5" width="9.06640625" style="2"/>
    <col min="6" max="6" width="9.33203125" style="2" customWidth="1"/>
    <col min="7" max="7" width="9.06640625" style="2"/>
    <col min="8" max="8" width="10.46484375" style="2" bestFit="1" customWidth="1"/>
    <col min="9" max="12" width="9.06640625" style="2"/>
    <col min="13" max="13" width="10.6640625" style="2" customWidth="1"/>
    <col min="14" max="16384" width="9.06640625" style="2"/>
  </cols>
  <sheetData>
    <row r="1" spans="1:16" ht="14.25" thickBot="1" x14ac:dyDescent="0.45">
      <c r="A1" s="4" t="s">
        <v>64</v>
      </c>
    </row>
    <row r="2" spans="1:16" x14ac:dyDescent="0.4">
      <c r="A2" s="23" t="s">
        <v>43</v>
      </c>
      <c r="B2" s="80" t="s">
        <v>55</v>
      </c>
      <c r="C2" s="80"/>
      <c r="D2" s="80"/>
      <c r="E2" s="80"/>
      <c r="F2" s="80"/>
      <c r="G2" s="80"/>
      <c r="H2" s="80" t="s">
        <v>65</v>
      </c>
      <c r="I2" s="80"/>
      <c r="J2" s="80"/>
      <c r="K2" s="80"/>
      <c r="L2" s="80"/>
      <c r="M2" s="80"/>
      <c r="N2" s="80"/>
      <c r="O2" s="80"/>
    </row>
    <row r="3" spans="1:16" ht="14.25" thickBot="1" x14ac:dyDescent="0.45">
      <c r="A3" s="24"/>
      <c r="B3" s="8">
        <v>1</v>
      </c>
      <c r="C3" s="8">
        <v>2</v>
      </c>
      <c r="D3" s="8">
        <v>3</v>
      </c>
      <c r="E3" s="8" t="s">
        <v>44</v>
      </c>
      <c r="F3" s="8" t="s">
        <v>45</v>
      </c>
      <c r="G3" s="8" t="s">
        <v>19</v>
      </c>
      <c r="H3" s="8" t="s">
        <v>59</v>
      </c>
      <c r="I3" s="30" t="s">
        <v>47</v>
      </c>
      <c r="J3" s="30" t="s">
        <v>48</v>
      </c>
      <c r="K3" s="30" t="s">
        <v>49</v>
      </c>
      <c r="L3" s="30" t="s">
        <v>60</v>
      </c>
      <c r="M3" s="30" t="s">
        <v>61</v>
      </c>
      <c r="N3" s="30" t="s">
        <v>62</v>
      </c>
      <c r="O3" s="30" t="s">
        <v>63</v>
      </c>
    </row>
    <row r="4" spans="1:16" x14ac:dyDescent="0.4">
      <c r="A4" s="2" t="s">
        <v>35</v>
      </c>
      <c r="B4" s="6">
        <v>1253.43</v>
      </c>
      <c r="C4" s="6">
        <v>1220.94</v>
      </c>
      <c r="D4" s="6">
        <v>1208.8800000000001</v>
      </c>
      <c r="E4" s="6">
        <f>AVERAGE(B4:D4)</f>
        <v>1227.75</v>
      </c>
      <c r="F4" s="6">
        <f>STDEVA(B4:D4)</f>
        <v>23.04251939350381</v>
      </c>
      <c r="G4" s="21">
        <f>F4/E4</f>
        <v>1.8768087471801108E-2</v>
      </c>
      <c r="H4" s="6">
        <v>15912</v>
      </c>
      <c r="I4" s="6">
        <v>1825.7</v>
      </c>
      <c r="J4" s="6">
        <v>3226.8</v>
      </c>
      <c r="K4" s="6">
        <v>14026.5</v>
      </c>
      <c r="L4" s="6">
        <v>6339.1</v>
      </c>
      <c r="M4" s="6">
        <v>17459.7</v>
      </c>
      <c r="N4" s="6">
        <v>6550.1</v>
      </c>
      <c r="O4" s="6">
        <v>1191.0999999999999</v>
      </c>
    </row>
    <row r="5" spans="1:16" x14ac:dyDescent="0.4">
      <c r="A5" s="2" t="s">
        <v>25</v>
      </c>
      <c r="B5" s="5">
        <v>427</v>
      </c>
      <c r="C5" s="5">
        <v>418.7</v>
      </c>
      <c r="D5" s="5">
        <v>410.5</v>
      </c>
      <c r="E5" s="6">
        <f t="shared" ref="E5:E10" si="0">AVERAGE(B5:D5)</f>
        <v>418.73333333333335</v>
      </c>
      <c r="F5" s="6">
        <f t="shared" ref="F5:F10" si="1">STDEVA(B5:D5)</f>
        <v>8.2500505048959152</v>
      </c>
      <c r="G5" s="21">
        <f t="shared" ref="G5:G10" si="2">F5/E5</f>
        <v>1.9702397321037849E-2</v>
      </c>
      <c r="H5" s="6">
        <v>301.60000000000002</v>
      </c>
      <c r="I5" s="20">
        <v>24.22</v>
      </c>
      <c r="J5" s="20">
        <v>95.95</v>
      </c>
      <c r="K5" s="6">
        <v>164.9</v>
      </c>
      <c r="L5" s="6">
        <v>118.2</v>
      </c>
      <c r="M5" s="6">
        <v>335.7</v>
      </c>
      <c r="N5" s="6">
        <v>259.8</v>
      </c>
      <c r="O5" s="6">
        <v>218.6</v>
      </c>
    </row>
    <row r="6" spans="1:16" x14ac:dyDescent="0.4">
      <c r="A6" s="2" t="s">
        <v>36</v>
      </c>
      <c r="B6" s="6">
        <v>656.1</v>
      </c>
      <c r="C6" s="6">
        <v>647.9</v>
      </c>
      <c r="D6" s="6">
        <v>630.1</v>
      </c>
      <c r="E6" s="6">
        <f t="shared" si="0"/>
        <v>644.69999999999993</v>
      </c>
      <c r="F6" s="6">
        <f t="shared" si="1"/>
        <v>13.292102918650603</v>
      </c>
      <c r="G6" s="21">
        <f t="shared" si="2"/>
        <v>2.0617501037149998E-2</v>
      </c>
      <c r="H6" s="6">
        <v>1245.3</v>
      </c>
      <c r="I6" s="6">
        <v>482</v>
      </c>
      <c r="J6" s="6">
        <v>617.4</v>
      </c>
      <c r="K6" s="6">
        <v>1352.7</v>
      </c>
      <c r="L6" s="6">
        <v>755.7</v>
      </c>
      <c r="M6" s="6">
        <v>1412.3</v>
      </c>
      <c r="N6" s="6">
        <v>1304.5999999999999</v>
      </c>
      <c r="O6" s="6">
        <v>1405.4</v>
      </c>
    </row>
    <row r="7" spans="1:16" x14ac:dyDescent="0.4">
      <c r="A7" s="2" t="s">
        <v>26</v>
      </c>
      <c r="B7" s="6">
        <v>181.6</v>
      </c>
      <c r="C7" s="6">
        <v>178.3</v>
      </c>
      <c r="D7" s="6">
        <v>178.1</v>
      </c>
      <c r="E7" s="6">
        <f t="shared" si="0"/>
        <v>179.33333333333334</v>
      </c>
      <c r="F7" s="6">
        <f t="shared" si="1"/>
        <v>1.9655363983740712</v>
      </c>
      <c r="G7" s="21">
        <f t="shared" si="2"/>
        <v>1.0960240139632368E-2</v>
      </c>
      <c r="H7" s="20">
        <v>43.13</v>
      </c>
      <c r="I7" s="9">
        <v>3.3820000000000001</v>
      </c>
      <c r="J7" s="20">
        <v>13.39</v>
      </c>
      <c r="K7" s="20">
        <v>48.1</v>
      </c>
      <c r="L7" s="20">
        <v>15.56</v>
      </c>
      <c r="M7" s="20">
        <v>48.12</v>
      </c>
      <c r="N7" s="20">
        <v>44.83</v>
      </c>
      <c r="O7" s="20">
        <v>61.86</v>
      </c>
      <c r="P7" s="16"/>
    </row>
    <row r="8" spans="1:16" x14ac:dyDescent="0.4">
      <c r="A8" s="2" t="s">
        <v>27</v>
      </c>
      <c r="B8" s="6">
        <v>2901.4</v>
      </c>
      <c r="C8" s="6">
        <v>2839.4</v>
      </c>
      <c r="D8" s="6">
        <v>2796.1</v>
      </c>
      <c r="E8" s="6">
        <f t="shared" si="0"/>
        <v>2845.6333333333332</v>
      </c>
      <c r="F8" s="6">
        <f t="shared" si="1"/>
        <v>52.92601754650866</v>
      </c>
      <c r="G8" s="21">
        <f t="shared" si="2"/>
        <v>1.8599029230695684E-2</v>
      </c>
      <c r="H8" s="6">
        <v>121.7</v>
      </c>
      <c r="I8" s="9">
        <v>2.2799999999999998</v>
      </c>
      <c r="J8" s="20">
        <v>17.399999999999999</v>
      </c>
      <c r="K8" s="6">
        <v>140.69999999999999</v>
      </c>
      <c r="L8" s="20">
        <v>19.02</v>
      </c>
      <c r="M8" s="6">
        <v>121.7</v>
      </c>
      <c r="N8" s="20">
        <v>69.69</v>
      </c>
      <c r="O8" s="6">
        <v>118.6</v>
      </c>
    </row>
    <row r="9" spans="1:16" x14ac:dyDescent="0.4">
      <c r="A9" s="2" t="s">
        <v>28</v>
      </c>
      <c r="B9" s="6">
        <v>564.9</v>
      </c>
      <c r="C9" s="6">
        <v>560.9</v>
      </c>
      <c r="D9" s="6">
        <v>555.79999999999995</v>
      </c>
      <c r="E9" s="6">
        <f t="shared" si="0"/>
        <v>560.5333333333333</v>
      </c>
      <c r="F9" s="6">
        <f t="shared" si="1"/>
        <v>4.5610671265980551</v>
      </c>
      <c r="G9" s="21">
        <f t="shared" si="2"/>
        <v>8.1370131896968158E-3</v>
      </c>
      <c r="H9" s="6">
        <v>104</v>
      </c>
      <c r="I9" s="20">
        <v>26.66</v>
      </c>
      <c r="J9" s="20">
        <v>70.42</v>
      </c>
      <c r="K9" s="6">
        <v>148.69999999999999</v>
      </c>
      <c r="L9" s="20">
        <v>88.79</v>
      </c>
      <c r="M9" s="6">
        <v>112.5</v>
      </c>
      <c r="N9" s="20">
        <v>77.55</v>
      </c>
      <c r="O9" s="20">
        <v>58.8</v>
      </c>
    </row>
    <row r="10" spans="1:16" ht="14.25" thickBot="1" x14ac:dyDescent="0.45">
      <c r="A10" s="24" t="s">
        <v>29</v>
      </c>
      <c r="B10" s="39">
        <v>73.196092165898619</v>
      </c>
      <c r="C10" s="39">
        <v>72.515539170506926</v>
      </c>
      <c r="D10" s="39">
        <v>71.269603686635946</v>
      </c>
      <c r="E10" s="39">
        <f t="shared" si="0"/>
        <v>72.327078341013831</v>
      </c>
      <c r="F10" s="39">
        <f t="shared" si="1"/>
        <v>0.97697368356208603</v>
      </c>
      <c r="G10" s="34">
        <f t="shared" si="2"/>
        <v>1.3507716694372304E-2</v>
      </c>
      <c r="H10" s="39">
        <v>20.68</v>
      </c>
      <c r="I10" s="39">
        <v>20.010000000000002</v>
      </c>
      <c r="J10" s="39">
        <v>18.989999999999998</v>
      </c>
      <c r="K10" s="39">
        <v>24.59</v>
      </c>
      <c r="L10" s="39">
        <v>20.67</v>
      </c>
      <c r="M10" s="39">
        <v>22.66</v>
      </c>
      <c r="N10" s="39">
        <v>18.149999999999999</v>
      </c>
      <c r="O10" s="39">
        <v>17.100000000000001</v>
      </c>
    </row>
    <row r="11" spans="1:16" x14ac:dyDescent="0.4">
      <c r="A11" s="4" t="s">
        <v>42</v>
      </c>
    </row>
    <row r="12" spans="1:16" x14ac:dyDescent="0.4">
      <c r="A12" s="36"/>
      <c r="B12" s="37"/>
      <c r="C12" s="37"/>
      <c r="D12" s="37"/>
      <c r="E12" s="37"/>
      <c r="F12" s="37"/>
      <c r="G12" s="37"/>
      <c r="H12" s="37"/>
      <c r="I12" s="37"/>
    </row>
    <row r="16" spans="1:16" x14ac:dyDescent="0.4">
      <c r="B16" s="38"/>
      <c r="C16" s="38"/>
      <c r="D16" s="38"/>
      <c r="H16" s="38"/>
    </row>
  </sheetData>
  <mergeCells count="2">
    <mergeCell ref="B2:G2"/>
    <mergeCell ref="H2:O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0962-9BF0-47AB-8322-50760D0CEDEA}">
  <dimension ref="A1:V37"/>
  <sheetViews>
    <sheetView zoomScale="85" zoomScaleNormal="85" workbookViewId="0">
      <selection activeCell="D25" sqref="D25"/>
    </sheetView>
  </sheetViews>
  <sheetFormatPr defaultRowHeight="13.9" x14ac:dyDescent="0.4"/>
  <cols>
    <col min="1" max="1" width="16.9296875" style="2" bestFit="1" customWidth="1"/>
    <col min="2" max="2" width="19.53125" style="2" bestFit="1" customWidth="1"/>
    <col min="3" max="3" width="9.06640625" style="2"/>
    <col min="4" max="4" width="14.86328125" style="2" bestFit="1" customWidth="1"/>
    <col min="5" max="5" width="9.1328125" style="2" bestFit="1" customWidth="1"/>
    <col min="6" max="6" width="11.9296875" style="2" customWidth="1"/>
    <col min="7" max="16384" width="9.06640625" style="2"/>
  </cols>
  <sheetData>
    <row r="1" spans="1:22" ht="14.25" thickBot="1" x14ac:dyDescent="0.45">
      <c r="A1" s="24" t="s">
        <v>239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22" ht="16.149999999999999" x14ac:dyDescent="0.4">
      <c r="A2" s="2" t="s">
        <v>200</v>
      </c>
      <c r="B2" s="80" t="s">
        <v>201</v>
      </c>
      <c r="C2" s="80"/>
      <c r="D2" s="80" t="s">
        <v>202</v>
      </c>
      <c r="E2" s="80"/>
      <c r="F2" s="80" t="s">
        <v>198</v>
      </c>
      <c r="G2" s="80"/>
      <c r="H2" s="80" t="s">
        <v>203</v>
      </c>
      <c r="I2" s="80"/>
      <c r="J2" s="80" t="s">
        <v>236</v>
      </c>
      <c r="K2" s="80"/>
      <c r="L2" s="80" t="s">
        <v>234</v>
      </c>
      <c r="M2" s="80"/>
      <c r="N2" s="80" t="s">
        <v>204</v>
      </c>
      <c r="O2" s="80"/>
    </row>
    <row r="3" spans="1:22" x14ac:dyDescent="0.4">
      <c r="B3" s="5" t="s">
        <v>205</v>
      </c>
      <c r="C3" s="5" t="s">
        <v>199</v>
      </c>
      <c r="D3" s="5" t="s">
        <v>205</v>
      </c>
      <c r="E3" s="5" t="s">
        <v>199</v>
      </c>
      <c r="F3" s="5" t="s">
        <v>205</v>
      </c>
      <c r="G3" s="5" t="s">
        <v>199</v>
      </c>
      <c r="H3" s="5" t="s">
        <v>205</v>
      </c>
      <c r="I3" s="5" t="s">
        <v>199</v>
      </c>
      <c r="J3" s="5" t="s">
        <v>205</v>
      </c>
      <c r="K3" s="5" t="s">
        <v>199</v>
      </c>
      <c r="L3" s="5" t="s">
        <v>205</v>
      </c>
      <c r="M3" s="5" t="s">
        <v>199</v>
      </c>
      <c r="N3" s="5" t="s">
        <v>205</v>
      </c>
      <c r="O3" s="5" t="s">
        <v>199</v>
      </c>
    </row>
    <row r="4" spans="1:22" s="25" customFormat="1" x14ac:dyDescent="0.4">
      <c r="A4" s="70" t="s">
        <v>206</v>
      </c>
      <c r="B4" s="77" t="s">
        <v>207</v>
      </c>
      <c r="C4" s="77"/>
      <c r="D4" s="77" t="s">
        <v>207</v>
      </c>
      <c r="E4" s="77"/>
      <c r="F4" s="77" t="s">
        <v>207</v>
      </c>
      <c r="G4" s="77"/>
      <c r="H4" s="77" t="s">
        <v>207</v>
      </c>
      <c r="I4" s="77"/>
      <c r="J4" s="77" t="s">
        <v>207</v>
      </c>
      <c r="K4" s="77"/>
      <c r="L4" s="77" t="s">
        <v>207</v>
      </c>
      <c r="M4" s="77"/>
      <c r="N4" s="77" t="s">
        <v>207</v>
      </c>
      <c r="O4" s="77"/>
    </row>
    <row r="5" spans="1:22" ht="16.149999999999999" x14ac:dyDescent="0.4">
      <c r="A5" s="2" t="s">
        <v>245</v>
      </c>
      <c r="B5" s="74">
        <v>49.78</v>
      </c>
      <c r="C5" s="69">
        <v>0.84</v>
      </c>
      <c r="D5" s="67">
        <v>28.61</v>
      </c>
      <c r="E5" s="67">
        <v>0.28000000000000003</v>
      </c>
      <c r="F5" s="67">
        <v>36.75</v>
      </c>
      <c r="G5" s="67">
        <v>0.49</v>
      </c>
      <c r="H5" s="69" t="s">
        <v>57</v>
      </c>
      <c r="I5" s="69" t="s">
        <v>69</v>
      </c>
      <c r="J5" s="69" t="s">
        <v>57</v>
      </c>
      <c r="K5" s="69" t="s">
        <v>69</v>
      </c>
      <c r="L5" s="69" t="s">
        <v>57</v>
      </c>
      <c r="M5" s="69" t="s">
        <v>69</v>
      </c>
      <c r="N5" s="2">
        <v>0.08</v>
      </c>
      <c r="O5" s="2">
        <v>0.03</v>
      </c>
      <c r="Q5" s="67"/>
      <c r="R5" s="67"/>
      <c r="S5" s="67"/>
      <c r="T5" s="67"/>
      <c r="U5" s="67"/>
      <c r="V5" s="67"/>
    </row>
    <row r="6" spans="1:22" ht="16.149999999999999" x14ac:dyDescent="0.4">
      <c r="A6" s="2" t="s">
        <v>246</v>
      </c>
      <c r="B6" s="74">
        <v>17.899999999999999</v>
      </c>
      <c r="C6" s="69">
        <v>0.31</v>
      </c>
      <c r="D6" s="67">
        <v>41.65</v>
      </c>
      <c r="E6" s="67">
        <v>0.23</v>
      </c>
      <c r="F6" s="67">
        <v>3.42</v>
      </c>
      <c r="G6" s="67">
        <v>0.33</v>
      </c>
      <c r="H6" s="26">
        <v>99.08</v>
      </c>
      <c r="I6" s="69" t="s">
        <v>69</v>
      </c>
      <c r="J6" s="67">
        <v>32.619999999999997</v>
      </c>
      <c r="K6" s="67">
        <v>0.18</v>
      </c>
      <c r="L6" s="69" t="s">
        <v>57</v>
      </c>
      <c r="M6" s="69" t="s">
        <v>69</v>
      </c>
      <c r="N6" s="69" t="s">
        <v>57</v>
      </c>
      <c r="O6" s="69" t="s">
        <v>69</v>
      </c>
      <c r="Q6" s="67"/>
      <c r="R6" s="67"/>
      <c r="S6" s="67"/>
      <c r="T6" s="67"/>
      <c r="U6" s="67"/>
      <c r="V6" s="67"/>
    </row>
    <row r="7" spans="1:22" ht="16.149999999999999" x14ac:dyDescent="0.4">
      <c r="A7" s="2" t="s">
        <v>244</v>
      </c>
      <c r="B7" s="74">
        <v>11.11</v>
      </c>
      <c r="C7" s="69">
        <v>0.17</v>
      </c>
      <c r="D7" s="67">
        <v>0.6</v>
      </c>
      <c r="E7" s="67">
        <v>0.04</v>
      </c>
      <c r="F7" s="67">
        <v>14.19</v>
      </c>
      <c r="G7" s="67">
        <v>0.32</v>
      </c>
      <c r="H7" s="69" t="s">
        <v>57</v>
      </c>
      <c r="I7" s="69" t="s">
        <v>69</v>
      </c>
      <c r="J7" s="69" t="s">
        <v>57</v>
      </c>
      <c r="K7" s="69" t="s">
        <v>69</v>
      </c>
      <c r="L7" s="69" t="s">
        <v>57</v>
      </c>
      <c r="M7" s="69" t="s">
        <v>69</v>
      </c>
      <c r="N7" s="69" t="s">
        <v>57</v>
      </c>
      <c r="O7" s="69" t="s">
        <v>69</v>
      </c>
      <c r="Q7" s="67"/>
      <c r="R7" s="67"/>
      <c r="S7" s="67"/>
      <c r="T7" s="67"/>
      <c r="U7" s="67"/>
      <c r="V7" s="67"/>
    </row>
    <row r="8" spans="1:22" x14ac:dyDescent="0.4">
      <c r="A8" s="2" t="s">
        <v>208</v>
      </c>
      <c r="B8" s="74">
        <v>0.05</v>
      </c>
      <c r="C8" s="69">
        <v>0.01</v>
      </c>
      <c r="D8" s="67">
        <v>0.03</v>
      </c>
      <c r="E8" s="67">
        <v>0.02</v>
      </c>
      <c r="F8" s="67">
        <v>17.579999999999998</v>
      </c>
      <c r="G8" s="67">
        <v>0.74</v>
      </c>
      <c r="H8" s="69" t="s">
        <v>57</v>
      </c>
      <c r="I8" s="69" t="s">
        <v>69</v>
      </c>
      <c r="J8" s="69" t="s">
        <v>57</v>
      </c>
      <c r="K8" s="69" t="s">
        <v>69</v>
      </c>
      <c r="L8" s="69" t="s">
        <v>57</v>
      </c>
      <c r="M8" s="69" t="s">
        <v>69</v>
      </c>
      <c r="N8" s="69" t="s">
        <v>57</v>
      </c>
      <c r="O8" s="69" t="s">
        <v>69</v>
      </c>
      <c r="Q8" s="67"/>
      <c r="R8" s="67"/>
      <c r="S8" s="67"/>
      <c r="T8" s="67"/>
      <c r="U8" s="67"/>
      <c r="V8" s="67"/>
    </row>
    <row r="9" spans="1:22" x14ac:dyDescent="0.4">
      <c r="A9" s="2" t="s">
        <v>209</v>
      </c>
      <c r="B9" s="69" t="s">
        <v>57</v>
      </c>
      <c r="C9" s="69" t="s">
        <v>69</v>
      </c>
      <c r="D9" s="69" t="s">
        <v>57</v>
      </c>
      <c r="E9" s="69" t="s">
        <v>69</v>
      </c>
      <c r="F9" s="69" t="s">
        <v>57</v>
      </c>
      <c r="G9" s="69" t="s">
        <v>69</v>
      </c>
      <c r="H9" s="69" t="s">
        <v>57</v>
      </c>
      <c r="I9" s="69" t="s">
        <v>69</v>
      </c>
      <c r="J9" s="69" t="s">
        <v>57</v>
      </c>
      <c r="K9" s="69" t="s">
        <v>69</v>
      </c>
      <c r="L9" s="69" t="s">
        <v>57</v>
      </c>
      <c r="M9" s="69" t="s">
        <v>69</v>
      </c>
      <c r="N9" s="69" t="s">
        <v>57</v>
      </c>
      <c r="O9" s="69" t="s">
        <v>69</v>
      </c>
      <c r="Q9" s="67"/>
      <c r="R9" s="67"/>
      <c r="S9" s="67"/>
      <c r="T9" s="67"/>
      <c r="U9" s="67"/>
      <c r="V9" s="67"/>
    </row>
    <row r="10" spans="1:22" x14ac:dyDescent="0.4">
      <c r="A10" s="2" t="s">
        <v>210</v>
      </c>
      <c r="B10" s="74">
        <v>0.08</v>
      </c>
      <c r="C10" s="69">
        <v>0</v>
      </c>
      <c r="D10" s="69" t="s">
        <v>57</v>
      </c>
      <c r="E10" s="69" t="s">
        <v>69</v>
      </c>
      <c r="F10" s="67">
        <v>14</v>
      </c>
      <c r="G10" s="67">
        <v>0.56000000000000005</v>
      </c>
      <c r="H10" s="69" t="s">
        <v>57</v>
      </c>
      <c r="I10" s="69" t="s">
        <v>69</v>
      </c>
      <c r="J10" s="69" t="s">
        <v>57</v>
      </c>
      <c r="K10" s="69" t="s">
        <v>69</v>
      </c>
      <c r="L10" s="69" t="s">
        <v>57</v>
      </c>
      <c r="M10" s="69" t="s">
        <v>69</v>
      </c>
      <c r="N10" s="69" t="s">
        <v>57</v>
      </c>
      <c r="O10" s="69" t="s">
        <v>69</v>
      </c>
      <c r="Q10" s="67"/>
      <c r="R10" s="67"/>
      <c r="S10" s="67"/>
      <c r="T10" s="67"/>
      <c r="U10" s="67"/>
      <c r="V10" s="67"/>
    </row>
    <row r="11" spans="1:22" x14ac:dyDescent="0.4">
      <c r="A11" s="2" t="s">
        <v>211</v>
      </c>
      <c r="B11" s="74">
        <v>15.01</v>
      </c>
      <c r="C11" s="69">
        <v>0.24</v>
      </c>
      <c r="D11" s="67">
        <v>27.98</v>
      </c>
      <c r="E11" s="67">
        <v>0.08</v>
      </c>
      <c r="F11" s="67">
        <v>0.03</v>
      </c>
      <c r="G11" s="67">
        <v>0.02</v>
      </c>
      <c r="H11" s="69" t="s">
        <v>57</v>
      </c>
      <c r="I11" s="69" t="s">
        <v>69</v>
      </c>
      <c r="J11" s="69" t="s">
        <v>57</v>
      </c>
      <c r="K11" s="69" t="s">
        <v>69</v>
      </c>
      <c r="L11" s="69" t="s">
        <v>57</v>
      </c>
      <c r="M11" s="69" t="s">
        <v>69</v>
      </c>
      <c r="N11" s="69" t="s">
        <v>57</v>
      </c>
      <c r="O11" s="69" t="s">
        <v>69</v>
      </c>
      <c r="Q11" s="67"/>
      <c r="R11" s="67"/>
      <c r="S11" s="67"/>
      <c r="T11" s="67"/>
      <c r="U11" s="67"/>
      <c r="V11" s="67"/>
    </row>
    <row r="12" spans="1:22" ht="16.149999999999999" x14ac:dyDescent="0.4">
      <c r="A12" s="2" t="s">
        <v>243</v>
      </c>
      <c r="B12" s="74">
        <v>5.19</v>
      </c>
      <c r="C12" s="69">
        <v>0.1</v>
      </c>
      <c r="D12" s="67">
        <v>0.04</v>
      </c>
      <c r="E12" s="67">
        <v>0.03</v>
      </c>
      <c r="F12" s="67">
        <v>0.11</v>
      </c>
      <c r="G12" s="67">
        <v>0.02</v>
      </c>
      <c r="H12" s="69" t="s">
        <v>57</v>
      </c>
      <c r="I12" s="69" t="s">
        <v>69</v>
      </c>
      <c r="J12" s="69" t="s">
        <v>57</v>
      </c>
      <c r="K12" s="69" t="s">
        <v>69</v>
      </c>
      <c r="L12" s="69" t="s">
        <v>57</v>
      </c>
      <c r="M12" s="69" t="s">
        <v>69</v>
      </c>
      <c r="N12" s="69" t="s">
        <v>57</v>
      </c>
      <c r="O12" s="69" t="s">
        <v>69</v>
      </c>
      <c r="Q12" s="67"/>
      <c r="R12" s="67"/>
      <c r="S12" s="67"/>
      <c r="T12" s="67"/>
      <c r="U12" s="67"/>
      <c r="V12" s="67"/>
    </row>
    <row r="13" spans="1:22" ht="16.149999999999999" x14ac:dyDescent="0.4">
      <c r="A13" s="2" t="s">
        <v>242</v>
      </c>
      <c r="B13" s="74">
        <v>0.84</v>
      </c>
      <c r="C13" s="69">
        <v>0.03</v>
      </c>
      <c r="D13" s="69" t="s">
        <v>57</v>
      </c>
      <c r="E13" s="69" t="s">
        <v>69</v>
      </c>
      <c r="F13" s="67">
        <v>9.83</v>
      </c>
      <c r="G13" s="67">
        <v>0.13</v>
      </c>
      <c r="H13" s="69" t="s">
        <v>57</v>
      </c>
      <c r="I13" s="69" t="s">
        <v>69</v>
      </c>
      <c r="J13" s="69" t="s">
        <v>57</v>
      </c>
      <c r="K13" s="69" t="s">
        <v>69</v>
      </c>
      <c r="L13" s="69" t="s">
        <v>57</v>
      </c>
      <c r="M13" s="69" t="s">
        <v>69</v>
      </c>
      <c r="N13" s="69" t="s">
        <v>57</v>
      </c>
      <c r="O13" s="69" t="s">
        <v>69</v>
      </c>
      <c r="Q13" s="67"/>
      <c r="R13" s="67"/>
      <c r="S13" s="67"/>
      <c r="T13" s="67"/>
      <c r="U13" s="67"/>
      <c r="V13" s="67"/>
    </row>
    <row r="14" spans="1:22" ht="16.149999999999999" x14ac:dyDescent="0.4">
      <c r="A14" s="2" t="s">
        <v>237</v>
      </c>
      <c r="B14" s="69" t="s">
        <v>69</v>
      </c>
      <c r="C14" s="69" t="s">
        <v>69</v>
      </c>
      <c r="D14" s="69" t="s">
        <v>69</v>
      </c>
      <c r="E14" s="69" t="s">
        <v>69</v>
      </c>
      <c r="F14" s="69" t="s">
        <v>69</v>
      </c>
      <c r="G14" s="69" t="s">
        <v>69</v>
      </c>
      <c r="H14" s="69" t="s">
        <v>69</v>
      </c>
      <c r="I14" s="69" t="s">
        <v>69</v>
      </c>
      <c r="J14" s="2">
        <v>30.13</v>
      </c>
      <c r="K14" s="2">
        <v>0.21</v>
      </c>
      <c r="L14" s="69" t="s">
        <v>69</v>
      </c>
      <c r="M14" s="69" t="s">
        <v>69</v>
      </c>
      <c r="N14" s="69" t="s">
        <v>69</v>
      </c>
      <c r="O14" s="69" t="s">
        <v>69</v>
      </c>
      <c r="Q14" s="67"/>
      <c r="R14" s="67"/>
      <c r="S14" s="67"/>
      <c r="T14" s="67"/>
      <c r="U14" s="67"/>
      <c r="V14" s="67"/>
    </row>
    <row r="15" spans="1:22" x14ac:dyDescent="0.4">
      <c r="A15" s="2" t="s">
        <v>212</v>
      </c>
      <c r="B15" s="69" t="s">
        <v>69</v>
      </c>
      <c r="C15" s="69" t="s">
        <v>69</v>
      </c>
      <c r="D15" s="69" t="s">
        <v>69</v>
      </c>
      <c r="E15" s="69" t="s">
        <v>69</v>
      </c>
      <c r="F15" s="69" t="s">
        <v>69</v>
      </c>
      <c r="G15" s="69" t="s">
        <v>69</v>
      </c>
      <c r="H15" s="69" t="s">
        <v>69</v>
      </c>
      <c r="I15" s="69" t="s">
        <v>69</v>
      </c>
      <c r="J15" s="69" t="s">
        <v>69</v>
      </c>
      <c r="K15" s="69" t="s">
        <v>69</v>
      </c>
      <c r="L15" s="69" t="s">
        <v>69</v>
      </c>
      <c r="M15" s="69" t="s">
        <v>69</v>
      </c>
      <c r="N15" s="69" t="s">
        <v>69</v>
      </c>
      <c r="O15" s="69" t="s">
        <v>69</v>
      </c>
      <c r="Q15" s="67"/>
      <c r="R15" s="67"/>
      <c r="S15" s="67"/>
      <c r="T15" s="67"/>
      <c r="U15" s="67"/>
      <c r="V15" s="67"/>
    </row>
    <row r="16" spans="1:22" x14ac:dyDescent="0.4">
      <c r="A16" s="2" t="s">
        <v>213</v>
      </c>
      <c r="B16" s="69" t="s">
        <v>69</v>
      </c>
      <c r="C16" s="69" t="s">
        <v>69</v>
      </c>
      <c r="D16" s="69" t="s">
        <v>69</v>
      </c>
      <c r="E16" s="69" t="s">
        <v>69</v>
      </c>
      <c r="F16" s="69" t="s">
        <v>69</v>
      </c>
      <c r="G16" s="69" t="s">
        <v>69</v>
      </c>
      <c r="H16" s="69" t="s">
        <v>69</v>
      </c>
      <c r="I16" s="69" t="s">
        <v>69</v>
      </c>
      <c r="J16" s="69" t="s">
        <v>69</v>
      </c>
      <c r="K16" s="69" t="s">
        <v>69</v>
      </c>
      <c r="L16" s="69" t="s">
        <v>69</v>
      </c>
      <c r="M16" s="69" t="s">
        <v>69</v>
      </c>
      <c r="N16" s="69" t="s">
        <v>69</v>
      </c>
      <c r="O16" s="69" t="s">
        <v>69</v>
      </c>
      <c r="Q16" s="67"/>
      <c r="R16" s="67"/>
      <c r="S16" s="67"/>
      <c r="T16" s="67"/>
      <c r="U16" s="67"/>
      <c r="V16" s="67"/>
    </row>
    <row r="17" spans="1:22" ht="16.149999999999999" x14ac:dyDescent="0.4">
      <c r="A17" s="2" t="s">
        <v>241</v>
      </c>
      <c r="B17" s="69" t="s">
        <v>57</v>
      </c>
      <c r="C17" s="69" t="s">
        <v>69</v>
      </c>
      <c r="D17" s="69" t="s">
        <v>57</v>
      </c>
      <c r="E17" s="69" t="s">
        <v>69</v>
      </c>
      <c r="F17" s="69" t="s">
        <v>57</v>
      </c>
      <c r="G17" s="69" t="s">
        <v>69</v>
      </c>
      <c r="H17" s="69" t="s">
        <v>57</v>
      </c>
      <c r="I17" s="69" t="s">
        <v>69</v>
      </c>
      <c r="J17" s="69" t="s">
        <v>57</v>
      </c>
      <c r="K17" s="69" t="s">
        <v>69</v>
      </c>
      <c r="L17" s="69" t="s">
        <v>57</v>
      </c>
      <c r="M17" s="69" t="s">
        <v>69</v>
      </c>
      <c r="N17" s="69" t="s">
        <v>57</v>
      </c>
      <c r="O17" s="69" t="s">
        <v>69</v>
      </c>
      <c r="Q17" s="67"/>
      <c r="R17" s="67"/>
      <c r="S17" s="67"/>
      <c r="T17" s="67"/>
      <c r="U17" s="67"/>
      <c r="V17" s="67"/>
    </row>
    <row r="18" spans="1:22" ht="16.149999999999999" x14ac:dyDescent="0.4">
      <c r="A18" s="2" t="s">
        <v>234</v>
      </c>
      <c r="B18" s="69" t="s">
        <v>57</v>
      </c>
      <c r="C18" s="69" t="s">
        <v>69</v>
      </c>
      <c r="D18" s="69" t="s">
        <v>57</v>
      </c>
      <c r="E18" s="69" t="s">
        <v>69</v>
      </c>
      <c r="F18" s="69" t="s">
        <v>57</v>
      </c>
      <c r="G18" s="69" t="s">
        <v>69</v>
      </c>
      <c r="H18" s="69" t="s">
        <v>57</v>
      </c>
      <c r="I18" s="69" t="s">
        <v>69</v>
      </c>
      <c r="J18" s="69" t="s">
        <v>57</v>
      </c>
      <c r="K18" s="69" t="s">
        <v>69</v>
      </c>
      <c r="L18" s="2">
        <v>99.31</v>
      </c>
      <c r="M18" s="69" t="s">
        <v>69</v>
      </c>
      <c r="N18" s="2">
        <v>30.94</v>
      </c>
      <c r="O18" s="2">
        <v>0.56999999999999995</v>
      </c>
      <c r="Q18" s="67"/>
      <c r="R18" s="67"/>
      <c r="S18" s="67"/>
      <c r="T18" s="67"/>
      <c r="U18" s="67"/>
      <c r="V18" s="67"/>
    </row>
    <row r="19" spans="1:22" ht="16.149999999999999" x14ac:dyDescent="0.4">
      <c r="A19" s="2" t="s">
        <v>240</v>
      </c>
      <c r="B19" s="69" t="s">
        <v>69</v>
      </c>
      <c r="C19" s="69" t="s">
        <v>69</v>
      </c>
      <c r="D19" s="69" t="s">
        <v>69</v>
      </c>
      <c r="E19" s="69" t="s">
        <v>69</v>
      </c>
      <c r="F19" s="69" t="s">
        <v>69</v>
      </c>
      <c r="G19" s="69" t="s">
        <v>69</v>
      </c>
      <c r="H19" s="69" t="s">
        <v>69</v>
      </c>
      <c r="I19" s="69" t="s">
        <v>69</v>
      </c>
      <c r="J19" s="2">
        <v>38.54</v>
      </c>
      <c r="K19" s="2">
        <v>0.27</v>
      </c>
      <c r="L19" s="69" t="s">
        <v>69</v>
      </c>
      <c r="M19" s="69" t="s">
        <v>69</v>
      </c>
      <c r="N19" s="69" t="s">
        <v>69</v>
      </c>
      <c r="O19" s="69" t="s">
        <v>69</v>
      </c>
      <c r="Q19" s="67"/>
      <c r="R19" s="67"/>
      <c r="S19" s="67"/>
      <c r="T19" s="67"/>
      <c r="U19" s="67"/>
      <c r="V19" s="67"/>
    </row>
    <row r="20" spans="1:22" x14ac:dyDescent="0.4">
      <c r="A20" s="2" t="s">
        <v>214</v>
      </c>
      <c r="B20" s="69" t="s">
        <v>69</v>
      </c>
      <c r="C20" s="69" t="s">
        <v>69</v>
      </c>
      <c r="D20" s="69" t="s">
        <v>69</v>
      </c>
      <c r="E20" s="69" t="s">
        <v>69</v>
      </c>
      <c r="F20" s="69" t="s">
        <v>69</v>
      </c>
      <c r="G20" s="69" t="s">
        <v>69</v>
      </c>
      <c r="H20" s="69" t="s">
        <v>69</v>
      </c>
      <c r="I20" s="69" t="s">
        <v>69</v>
      </c>
      <c r="J20" s="69" t="s">
        <v>69</v>
      </c>
      <c r="K20" s="69" t="s">
        <v>69</v>
      </c>
      <c r="L20" s="69" t="s">
        <v>69</v>
      </c>
      <c r="M20" s="69" t="s">
        <v>69</v>
      </c>
      <c r="N20" s="2">
        <v>69.22</v>
      </c>
      <c r="O20" s="2">
        <v>1.35</v>
      </c>
      <c r="Q20" s="67"/>
      <c r="R20" s="67"/>
      <c r="S20" s="67"/>
      <c r="T20" s="67"/>
      <c r="U20" s="67"/>
      <c r="V20" s="67"/>
    </row>
    <row r="21" spans="1:22" s="25" customFormat="1" x14ac:dyDescent="0.4">
      <c r="A21" s="25" t="s">
        <v>215</v>
      </c>
      <c r="B21" s="79" t="s">
        <v>216</v>
      </c>
      <c r="C21" s="78"/>
      <c r="D21" s="79" t="s">
        <v>216</v>
      </c>
      <c r="E21" s="78"/>
    </row>
    <row r="22" spans="1:22" x14ac:dyDescent="0.4">
      <c r="A22" s="2" t="s">
        <v>217</v>
      </c>
      <c r="B22" s="67">
        <v>2.4074999999999998</v>
      </c>
      <c r="C22" s="67">
        <v>0.19822125684867081</v>
      </c>
      <c r="D22" s="69">
        <v>0.39538461538461545</v>
      </c>
      <c r="E22" s="69">
        <v>0.15020072040525101</v>
      </c>
    </row>
    <row r="23" spans="1:22" x14ac:dyDescent="0.4">
      <c r="A23" s="2" t="s">
        <v>218</v>
      </c>
      <c r="B23" s="67">
        <v>1.62575</v>
      </c>
      <c r="C23" s="67">
        <v>0.15530266149254063</v>
      </c>
      <c r="D23" s="69">
        <v>0.36615384615384605</v>
      </c>
      <c r="E23" s="69">
        <v>0.115508907415436</v>
      </c>
    </row>
    <row r="24" spans="1:22" x14ac:dyDescent="0.4">
      <c r="A24" s="2" t="s">
        <v>219</v>
      </c>
      <c r="B24" s="67">
        <v>0.33999999999999997</v>
      </c>
      <c r="C24" s="67">
        <v>0.14335968749965947</v>
      </c>
      <c r="D24" s="69" t="s">
        <v>57</v>
      </c>
      <c r="E24" s="69" t="s">
        <v>69</v>
      </c>
    </row>
    <row r="25" spans="1:22" x14ac:dyDescent="0.4">
      <c r="A25" s="2" t="s">
        <v>220</v>
      </c>
      <c r="B25" s="67">
        <v>3.6524999999999999</v>
      </c>
      <c r="C25" s="67">
        <v>2.0115561969115703</v>
      </c>
      <c r="D25" s="69" t="s">
        <v>57</v>
      </c>
      <c r="E25" s="69" t="s">
        <v>69</v>
      </c>
    </row>
    <row r="26" spans="1:22" x14ac:dyDescent="0.4">
      <c r="A26" s="2" t="s">
        <v>221</v>
      </c>
      <c r="B26" s="67">
        <v>3.1274999999999999</v>
      </c>
      <c r="C26" s="67">
        <v>5.123475382979812E-2</v>
      </c>
      <c r="D26" s="69" t="s">
        <v>57</v>
      </c>
      <c r="E26" s="69" t="s">
        <v>69</v>
      </c>
    </row>
    <row r="27" spans="1:22" x14ac:dyDescent="0.4">
      <c r="A27" s="2" t="s">
        <v>222</v>
      </c>
      <c r="B27" s="16">
        <v>48.695</v>
      </c>
      <c r="C27" s="67">
        <v>1.2262816424731595</v>
      </c>
      <c r="D27" s="69">
        <v>8.7838461538461541</v>
      </c>
      <c r="E27" s="69">
        <v>1.9310296841389152</v>
      </c>
    </row>
    <row r="28" spans="1:22" x14ac:dyDescent="0.4">
      <c r="A28" s="2" t="s">
        <v>223</v>
      </c>
      <c r="B28" s="67">
        <v>1.3787500000000001</v>
      </c>
      <c r="C28" s="67">
        <v>0.15181210974973858</v>
      </c>
      <c r="D28" s="75">
        <v>91.170769230769253</v>
      </c>
      <c r="E28" s="75">
        <v>14.70842528481452</v>
      </c>
    </row>
    <row r="29" spans="1:22" x14ac:dyDescent="0.4">
      <c r="A29" s="2" t="s">
        <v>224</v>
      </c>
      <c r="B29" s="16">
        <v>32.027500000000003</v>
      </c>
      <c r="C29" s="67">
        <v>1.4596660576995009</v>
      </c>
      <c r="D29" s="75">
        <v>91.088461538461544</v>
      </c>
      <c r="E29" s="75">
        <v>29.459264486788587</v>
      </c>
    </row>
    <row r="30" spans="1:22" x14ac:dyDescent="0.4">
      <c r="A30" s="2" t="s">
        <v>225</v>
      </c>
      <c r="B30" s="16">
        <v>33.827500000000001</v>
      </c>
      <c r="C30" s="67">
        <v>0.53431420219442682</v>
      </c>
      <c r="D30" s="75">
        <v>92.179999999999993</v>
      </c>
      <c r="E30" s="75">
        <v>26.901297986032855</v>
      </c>
    </row>
    <row r="31" spans="1:22" x14ac:dyDescent="0.4">
      <c r="A31" s="2" t="s">
        <v>226</v>
      </c>
      <c r="B31" s="67">
        <v>7.1550000000000002</v>
      </c>
      <c r="C31" s="67">
        <v>0.14640127503998471</v>
      </c>
      <c r="D31" s="69" t="s">
        <v>57</v>
      </c>
      <c r="E31" s="69" t="s">
        <v>57</v>
      </c>
    </row>
    <row r="32" spans="1:22" x14ac:dyDescent="0.4">
      <c r="A32" s="2" t="s">
        <v>227</v>
      </c>
      <c r="B32" s="67">
        <v>1.0385</v>
      </c>
      <c r="C32" s="67">
        <v>5.1058789644878998E-2</v>
      </c>
      <c r="D32" s="75">
        <v>85.325384615384621</v>
      </c>
      <c r="E32" s="75">
        <v>24.913209887990668</v>
      </c>
    </row>
    <row r="33" spans="1:15" ht="14.25" thickBot="1" x14ac:dyDescent="0.45">
      <c r="A33" s="24" t="s">
        <v>228</v>
      </c>
      <c r="B33" s="71">
        <v>2.8182499999999999</v>
      </c>
      <c r="C33" s="71">
        <v>0.91194019357996647</v>
      </c>
      <c r="D33" s="72">
        <v>104.68615384615386</v>
      </c>
      <c r="E33" s="73">
        <v>18.880368789857449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4">
      <c r="A34" s="2" t="s">
        <v>229</v>
      </c>
      <c r="B34" s="67"/>
      <c r="C34" s="67"/>
      <c r="D34" s="69"/>
      <c r="E34" s="69"/>
    </row>
    <row r="35" spans="1:15" x14ac:dyDescent="0.4">
      <c r="A35" s="2" t="s">
        <v>230</v>
      </c>
      <c r="B35" s="67"/>
      <c r="C35" s="67"/>
      <c r="D35" s="69"/>
      <c r="E35" s="69"/>
    </row>
    <row r="36" spans="1:15" x14ac:dyDescent="0.4">
      <c r="A36" s="76" t="s">
        <v>233</v>
      </c>
      <c r="B36" s="67"/>
      <c r="C36" s="67"/>
      <c r="D36" s="69"/>
      <c r="E36" s="69"/>
    </row>
    <row r="37" spans="1:15" x14ac:dyDescent="0.4">
      <c r="A37" s="76" t="s">
        <v>238</v>
      </c>
    </row>
  </sheetData>
  <mergeCells count="7">
    <mergeCell ref="N2:O2"/>
    <mergeCell ref="B2:C2"/>
    <mergeCell ref="D2:E2"/>
    <mergeCell ref="F2:G2"/>
    <mergeCell ref="H2:I2"/>
    <mergeCell ref="J2:K2"/>
    <mergeCell ref="L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H</dc:creator>
  <cp:lastModifiedBy>penny H</cp:lastModifiedBy>
  <dcterms:created xsi:type="dcterms:W3CDTF">2026-03-25T06:37:18Z</dcterms:created>
  <dcterms:modified xsi:type="dcterms:W3CDTF">2026-05-19T12:26:21Z</dcterms:modified>
</cp:coreProperties>
</file>