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Qsync\Pallasite\05 论文撰写\01 激光-金属分析方法\02 审稿修订\提交材料\"/>
    </mc:Choice>
  </mc:AlternateContent>
  <xr:revisionPtr revIDLastSave="0" documentId="13_ncr:1_{A6C7F3AD-64B7-4F2F-8448-579171D8A6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1" sheetId="1" r:id="rId1"/>
    <sheet name="Table2" sheetId="3" r:id="rId2"/>
    <sheet name="Table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3" l="1"/>
  <c r="C23" i="3"/>
  <c r="D76" i="3"/>
  <c r="E76" i="3"/>
  <c r="F76" i="3"/>
  <c r="G76" i="3"/>
  <c r="H76" i="3"/>
  <c r="I76" i="3"/>
  <c r="J76" i="3"/>
  <c r="K76" i="3"/>
  <c r="L76" i="3"/>
  <c r="M76" i="3"/>
  <c r="N76" i="3"/>
  <c r="P76" i="3"/>
  <c r="Q76" i="3"/>
  <c r="R76" i="3"/>
  <c r="S76" i="3"/>
  <c r="T76" i="3"/>
  <c r="V76" i="3"/>
  <c r="W76" i="3"/>
  <c r="X76" i="3"/>
  <c r="Y76" i="3"/>
  <c r="Z76" i="3"/>
  <c r="AA76" i="3"/>
  <c r="AB76" i="3"/>
  <c r="AC76" i="3"/>
  <c r="AD76" i="3"/>
  <c r="AF76" i="3"/>
  <c r="AG76" i="3"/>
  <c r="AH76" i="3"/>
  <c r="C76" i="3"/>
  <c r="D60" i="3"/>
  <c r="E60" i="3"/>
  <c r="F60" i="3"/>
  <c r="G60" i="3"/>
  <c r="H60" i="3"/>
  <c r="I60" i="3"/>
  <c r="J60" i="3"/>
  <c r="K60" i="3"/>
  <c r="L60" i="3"/>
  <c r="M60" i="3"/>
  <c r="N60" i="3"/>
  <c r="P60" i="3"/>
  <c r="Q60" i="3"/>
  <c r="R60" i="3"/>
  <c r="S60" i="3"/>
  <c r="T60" i="3"/>
  <c r="V60" i="3"/>
  <c r="W60" i="3"/>
  <c r="X60" i="3"/>
  <c r="Y60" i="3"/>
  <c r="Z60" i="3"/>
  <c r="AA60" i="3"/>
  <c r="AB60" i="3"/>
  <c r="AC60" i="3"/>
  <c r="AD60" i="3"/>
  <c r="AF60" i="3"/>
  <c r="AG60" i="3"/>
  <c r="AH60" i="3"/>
  <c r="C60" i="3"/>
  <c r="AH42" i="3"/>
  <c r="AG42" i="3"/>
  <c r="AF42" i="3"/>
  <c r="AD42" i="3"/>
  <c r="AC42" i="3"/>
  <c r="AB42" i="3"/>
  <c r="AA42" i="3"/>
  <c r="Z42" i="3"/>
  <c r="Y42" i="3"/>
  <c r="X42" i="3"/>
  <c r="W42" i="3"/>
  <c r="V42" i="3"/>
  <c r="T42" i="3"/>
  <c r="S42" i="3"/>
  <c r="R42" i="3"/>
  <c r="Q42" i="3"/>
  <c r="P42" i="3"/>
  <c r="N42" i="3"/>
  <c r="M42" i="3"/>
  <c r="L42" i="3"/>
  <c r="K42" i="3"/>
  <c r="J42" i="3"/>
  <c r="I42" i="3"/>
  <c r="H42" i="3"/>
  <c r="G42" i="3"/>
  <c r="F42" i="3"/>
  <c r="E42" i="3"/>
  <c r="D42" i="3"/>
  <c r="D23" i="3"/>
  <c r="E23" i="3"/>
  <c r="F23" i="3"/>
  <c r="G23" i="3"/>
  <c r="H23" i="3"/>
  <c r="I23" i="3"/>
  <c r="J23" i="3"/>
  <c r="K23" i="3"/>
  <c r="L23" i="3"/>
  <c r="M23" i="3"/>
  <c r="N23" i="3"/>
  <c r="P23" i="3"/>
  <c r="Q23" i="3"/>
  <c r="R23" i="3"/>
  <c r="S23" i="3"/>
  <c r="T23" i="3"/>
  <c r="V23" i="3"/>
  <c r="W23" i="3"/>
  <c r="X23" i="3"/>
  <c r="Y23" i="3"/>
  <c r="Z23" i="3"/>
  <c r="AA23" i="3"/>
  <c r="AB23" i="3"/>
  <c r="AC23" i="3"/>
  <c r="AD23" i="3"/>
  <c r="AF23" i="3"/>
  <c r="AG23" i="3"/>
  <c r="AH23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Z81" i="1" l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Y81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Y68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Y55" i="1"/>
  <c r="Y4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Y3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Y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I91" i="3"/>
  <c r="I90" i="3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C40" i="2"/>
  <c r="C39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C21" i="2"/>
  <c r="C2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C10" i="2"/>
  <c r="C11" i="2"/>
  <c r="D90" i="3"/>
  <c r="E90" i="3"/>
  <c r="F90" i="3"/>
  <c r="G90" i="3"/>
  <c r="H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D91" i="3"/>
  <c r="E91" i="3"/>
  <c r="F91" i="3"/>
  <c r="G91" i="3"/>
  <c r="H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C91" i="3"/>
  <c r="C90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C83" i="3"/>
  <c r="C82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C68" i="3"/>
  <c r="C67" i="3"/>
  <c r="C51" i="3"/>
  <c r="C50" i="3"/>
  <c r="C32" i="3"/>
  <c r="C3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C13" i="3"/>
  <c r="C12" i="3"/>
  <c r="C19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C33" i="1"/>
  <c r="C32" i="1"/>
  <c r="C43" i="1"/>
  <c r="C42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C56" i="1"/>
  <c r="C55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C69" i="1"/>
  <c r="C68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C82" i="1"/>
  <c r="C81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C10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C9" i="1"/>
  <c r="D42" i="2" l="1"/>
  <c r="E42" i="2"/>
  <c r="F42" i="2"/>
  <c r="G42" i="2"/>
  <c r="H42" i="2"/>
  <c r="I42" i="2"/>
  <c r="J42" i="2"/>
  <c r="K42" i="2"/>
  <c r="L42" i="2"/>
  <c r="M42" i="2"/>
  <c r="N42" i="2"/>
  <c r="P42" i="2"/>
  <c r="Q42" i="2"/>
  <c r="R42" i="2"/>
  <c r="R62" i="2"/>
  <c r="Q62" i="2"/>
  <c r="P62" i="2"/>
  <c r="N62" i="2"/>
  <c r="M62" i="2"/>
  <c r="I62" i="2"/>
  <c r="H62" i="2"/>
  <c r="G62" i="2"/>
  <c r="F62" i="2"/>
  <c r="E62" i="2"/>
  <c r="D6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D33" i="2"/>
  <c r="R33" i="2"/>
  <c r="Q33" i="2"/>
  <c r="P33" i="2"/>
  <c r="O33" i="2"/>
  <c r="N33" i="2"/>
  <c r="M33" i="2"/>
  <c r="I33" i="2"/>
  <c r="H33" i="2"/>
  <c r="G33" i="2"/>
  <c r="F33" i="2"/>
  <c r="E3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D13" i="2"/>
  <c r="E13" i="2"/>
  <c r="F13" i="2"/>
  <c r="G13" i="2"/>
  <c r="H13" i="2"/>
  <c r="I13" i="2"/>
  <c r="J13" i="2"/>
  <c r="K13" i="2"/>
  <c r="L13" i="2"/>
  <c r="M13" i="2"/>
  <c r="N13" i="2"/>
  <c r="P13" i="2"/>
  <c r="Q13" i="2"/>
  <c r="R13" i="2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C84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C69" i="3"/>
  <c r="V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C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C14" i="3"/>
  <c r="C12" i="1"/>
  <c r="V35" i="1" l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T71" i="1"/>
  <c r="R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<sst xmlns="http://schemas.openxmlformats.org/spreadsheetml/2006/main" count="644" uniqueCount="140">
  <si>
    <t>Li</t>
  </si>
  <si>
    <t>Na</t>
  </si>
  <si>
    <t>Mg</t>
  </si>
  <si>
    <t>Al</t>
  </si>
  <si>
    <t>Si</t>
  </si>
  <si>
    <t>K</t>
  </si>
  <si>
    <t>Ca</t>
  </si>
  <si>
    <t>Sc</t>
  </si>
  <si>
    <t>Ti</t>
  </si>
  <si>
    <t>V</t>
  </si>
  <si>
    <t>Mn</t>
  </si>
  <si>
    <t>Fe</t>
  </si>
  <si>
    <t>Co</t>
  </si>
  <si>
    <t>Ni</t>
  </si>
  <si>
    <t>Rb</t>
  </si>
  <si>
    <t>Y</t>
  </si>
  <si>
    <t>Nb</t>
  </si>
  <si>
    <t>Ba</t>
  </si>
  <si>
    <t>Th</t>
  </si>
  <si>
    <t>U</t>
  </si>
  <si>
    <t>NIST610-2</t>
  </si>
  <si>
    <t>NIST610-3</t>
  </si>
  <si>
    <t>NIST610-4</t>
  </si>
  <si>
    <t>NIST610-5</t>
  </si>
  <si>
    <t>NIST612-1</t>
  </si>
  <si>
    <t>NIST612-2</t>
  </si>
  <si>
    <t>NIST612-3</t>
  </si>
  <si>
    <t>NIST612-4</t>
  </si>
  <si>
    <t>NIST612-5</t>
  </si>
  <si>
    <t>BCR-2G-1</t>
  </si>
  <si>
    <t>BCR-2G-2</t>
  </si>
  <si>
    <t>BCR-2G-3</t>
  </si>
  <si>
    <t>BCR-2G-4</t>
  </si>
  <si>
    <t>BCR-2G-5</t>
  </si>
  <si>
    <t>TB-1G-1</t>
  </si>
  <si>
    <t>TB-1G-2</t>
  </si>
  <si>
    <t>TB-1G-3</t>
  </si>
  <si>
    <t>TB-1G-4</t>
  </si>
  <si>
    <t>TB-1G-5</t>
  </si>
  <si>
    <t>TB-1G-6</t>
  </si>
  <si>
    <t>TB-1G-7</t>
  </si>
  <si>
    <t>TB-1G-8</t>
  </si>
  <si>
    <t>BIR-1G-1</t>
  </si>
  <si>
    <t>BIR-1G-2</t>
  </si>
  <si>
    <t>BIR-1G-3</t>
  </si>
  <si>
    <t>BIR-1G-4</t>
  </si>
  <si>
    <t>BIR-1G-5</t>
  </si>
  <si>
    <t>BIR-1G-6</t>
  </si>
  <si>
    <t>BIR-1G-7</t>
  </si>
  <si>
    <t>BIR-1G-8</t>
  </si>
  <si>
    <t>NIST614-1</t>
  </si>
  <si>
    <t>NIST614-2</t>
  </si>
  <si>
    <t>NIST614-3</t>
  </si>
  <si>
    <t>NIST614-4</t>
  </si>
  <si>
    <t>NIST614-5</t>
  </si>
  <si>
    <t>NIST614-6</t>
  </si>
  <si>
    <t>NIST614-7</t>
  </si>
  <si>
    <t>NIST614-8</t>
  </si>
  <si>
    <t>Cu</t>
  </si>
  <si>
    <t>Ga</t>
  </si>
  <si>
    <t>Ge</t>
  </si>
  <si>
    <t>As</t>
  </si>
  <si>
    <t>Ru</t>
  </si>
  <si>
    <t>Rh</t>
  </si>
  <si>
    <t>Pd</t>
  </si>
  <si>
    <t>W</t>
  </si>
  <si>
    <t>Re</t>
  </si>
  <si>
    <t>Os</t>
  </si>
  <si>
    <t>Ir</t>
  </si>
  <si>
    <t>Pt</t>
  </si>
  <si>
    <t>Au</t>
  </si>
  <si>
    <t>SikhoteAlin</t>
  </si>
  <si>
    <t>GebelKamil</t>
  </si>
  <si>
    <t>GuadalupeY</t>
    <phoneticPr fontId="1" type="noConversion"/>
  </si>
  <si>
    <t>Boguslavka</t>
  </si>
  <si>
    <t>Zr</t>
  </si>
  <si>
    <t>Mo</t>
  </si>
  <si>
    <t>Ag</t>
  </si>
  <si>
    <t>Cd</t>
  </si>
  <si>
    <t>Sn</t>
  </si>
  <si>
    <t>Cs</t>
  </si>
  <si>
    <t>Yb</t>
  </si>
  <si>
    <t>Hf</t>
  </si>
  <si>
    <t>Ta</t>
  </si>
  <si>
    <t>Pb</t>
  </si>
  <si>
    <t>ppm</t>
    <phoneticPr fontId="1" type="noConversion"/>
  </si>
  <si>
    <t>Relative Deviation (%)</t>
    <phoneticPr fontId="1" type="noConversion"/>
  </si>
  <si>
    <t>Sample Name</t>
    <phoneticPr fontId="1" type="noConversion"/>
  </si>
  <si>
    <t>Sample ID</t>
    <phoneticPr fontId="1" type="noConversion"/>
  </si>
  <si>
    <t>NIST-614-1</t>
    <phoneticPr fontId="1" type="noConversion"/>
  </si>
  <si>
    <t>NIST-614-2</t>
  </si>
  <si>
    <t>NIST-614-3</t>
  </si>
  <si>
    <t>NIST-614-4</t>
  </si>
  <si>
    <t>NIST-614-5</t>
  </si>
  <si>
    <t>Spot Size = 50 µm</t>
    <phoneticPr fontId="1" type="noConversion"/>
  </si>
  <si>
    <t>Spot Size = 100 µm</t>
    <phoneticPr fontId="1" type="noConversion"/>
  </si>
  <si>
    <t>Spot Size = 200 µm</t>
    <phoneticPr fontId="1" type="noConversion"/>
  </si>
  <si>
    <t>Spot Size = 300 µm</t>
    <phoneticPr fontId="1" type="noConversion"/>
  </si>
  <si>
    <t>Spot Size = 400 µm</t>
    <phoneticPr fontId="1" type="noConversion"/>
  </si>
  <si>
    <t>Spot Size = 500µm</t>
    <phoneticPr fontId="1" type="noConversion"/>
  </si>
  <si>
    <t>Recommended Value¹</t>
    <phoneticPr fontId="1" type="noConversion"/>
  </si>
  <si>
    <t>BHVO-2G-1</t>
  </si>
  <si>
    <t>BHVO-2G-2</t>
  </si>
  <si>
    <t>BHVO-2G-3</t>
  </si>
  <si>
    <t>BHVO-2G-4</t>
  </si>
  <si>
    <t>BHVO-2G-5</t>
  </si>
  <si>
    <t>BHVO-2G-6</t>
  </si>
  <si>
    <t>BHVO-2G-7</t>
  </si>
  <si>
    <t>BHVO-2G-8</t>
  </si>
  <si>
    <t>NIST610-1</t>
    <phoneticPr fontId="1" type="noConversion"/>
  </si>
  <si>
    <t>Recommended Value²</t>
    <phoneticPr fontId="1" type="noConversion"/>
  </si>
  <si>
    <t>Recommended Value³</t>
    <phoneticPr fontId="1" type="noConversion"/>
  </si>
  <si>
    <t>Recommended Value⁴</t>
    <phoneticPr fontId="1" type="noConversion"/>
  </si>
  <si>
    <t>Recommended Value⁵</t>
    <phoneticPr fontId="1" type="noConversion"/>
  </si>
  <si>
    <t>Recommended Value⁶</t>
    <phoneticPr fontId="1" type="noConversion"/>
  </si>
  <si>
    <t>Recommended Value⁷</t>
    <phoneticPr fontId="1" type="noConversion"/>
  </si>
  <si>
    <t>References</t>
    <phoneticPr fontId="1" type="noConversion"/>
  </si>
  <si>
    <t>Boguslavka</t>
    <phoneticPr fontId="1" type="noConversion"/>
  </si>
  <si>
    <r>
      <t xml:space="preserve">[1] </t>
    </r>
    <r>
      <rPr>
        <b/>
        <i/>
        <sz val="11"/>
        <color theme="1"/>
        <rFont val="Calibri"/>
        <family val="2"/>
      </rPr>
      <t>Preferred Values</t>
    </r>
    <r>
      <rPr>
        <sz val="11"/>
        <color theme="1"/>
        <rFont val="Calibri"/>
        <family val="2"/>
      </rPr>
      <t xml:space="preserve">, Silicate  Glass, </t>
    </r>
    <r>
      <rPr>
        <b/>
        <sz val="11"/>
        <color theme="1"/>
        <rFont val="Calibri"/>
        <family val="2"/>
      </rPr>
      <t>NIST SRM 614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GeoRem Database</t>
    </r>
    <r>
      <rPr>
        <sz val="11"/>
        <color theme="1"/>
        <rFont val="Calibri"/>
        <family val="2"/>
      </rPr>
      <t>, http://georem.mpch-mainz.gwdg.de/ref_mat_pref_val.asp?refmatid=NIST+NISTSRM614</t>
    </r>
    <phoneticPr fontId="1" type="noConversion"/>
  </si>
  <si>
    <r>
      <t xml:space="preserve">[1] </t>
    </r>
    <r>
      <rPr>
        <b/>
        <i/>
        <sz val="11"/>
        <color theme="1"/>
        <rFont val="Calibri"/>
        <family val="2"/>
      </rPr>
      <t>Information Values</t>
    </r>
    <r>
      <rPr>
        <sz val="11"/>
        <color theme="1"/>
        <rFont val="Calibri"/>
        <family val="2"/>
      </rPr>
      <t xml:space="preserve">, Iron meteorite (ungrouped), </t>
    </r>
    <r>
      <rPr>
        <b/>
        <sz val="11"/>
        <color theme="1"/>
        <rFont val="Calibri"/>
        <family val="2"/>
      </rPr>
      <t>Gebel Kamil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Wasson and Zhang (2011)</t>
    </r>
    <r>
      <rPr>
        <sz val="11"/>
        <color theme="1"/>
        <rFont val="Calibri"/>
        <family val="2"/>
      </rPr>
      <t>, https://doi.org/10.26022/ieda/112144</t>
    </r>
    <phoneticPr fontId="1" type="noConversion"/>
  </si>
  <si>
    <r>
      <t xml:space="preserve">[2] </t>
    </r>
    <r>
      <rPr>
        <b/>
        <i/>
        <sz val="11"/>
        <color theme="1"/>
        <rFont val="Calibri"/>
        <family val="2"/>
      </rPr>
      <t>Information Values</t>
    </r>
    <r>
      <rPr>
        <sz val="11"/>
        <color theme="1"/>
        <rFont val="Calibri"/>
        <family val="2"/>
      </rPr>
      <t xml:space="preserve">, Iron meteorite (IIAB), </t>
    </r>
    <r>
      <rPr>
        <b/>
        <sz val="11"/>
        <color theme="1"/>
        <rFont val="Calibri"/>
        <family val="2"/>
      </rPr>
      <t>Sikhote-Alin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Wasson et al., (2007)</t>
    </r>
    <r>
      <rPr>
        <sz val="11"/>
        <color theme="1"/>
        <rFont val="Calibri"/>
        <family val="2"/>
      </rPr>
      <t>, https://doi.org/10.1016/j.gca.2006.09.032</t>
    </r>
    <phoneticPr fontId="1" type="noConversion"/>
  </si>
  <si>
    <r>
      <t xml:space="preserve">[3] </t>
    </r>
    <r>
      <rPr>
        <b/>
        <i/>
        <sz val="11"/>
        <color theme="1"/>
        <rFont val="Calibri"/>
        <family val="2"/>
      </rPr>
      <t>Information Values</t>
    </r>
    <r>
      <rPr>
        <sz val="11"/>
        <color theme="1"/>
        <rFont val="Calibri"/>
        <family val="2"/>
      </rPr>
      <t xml:space="preserve">, Iron meteorite (IIAB), </t>
    </r>
    <r>
      <rPr>
        <b/>
        <sz val="11"/>
        <color theme="1"/>
        <rFont val="Calibri"/>
        <family val="2"/>
      </rPr>
      <t>Boguslavka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Wasson et al., (2007)</t>
    </r>
    <r>
      <rPr>
        <sz val="11"/>
        <color theme="1"/>
        <rFont val="Calibri"/>
        <family val="2"/>
      </rPr>
      <t>, https://doi.org/10.1016/j.gca.2006.09.032</t>
    </r>
    <phoneticPr fontId="1" type="noConversion"/>
  </si>
  <si>
    <r>
      <t xml:space="preserve">[4] </t>
    </r>
    <r>
      <rPr>
        <b/>
        <i/>
        <sz val="11"/>
        <color theme="1"/>
        <rFont val="Calibri"/>
        <family val="2"/>
      </rPr>
      <t>Information Values</t>
    </r>
    <r>
      <rPr>
        <sz val="11"/>
        <color theme="1"/>
        <rFont val="Calibri"/>
        <family val="2"/>
      </rPr>
      <t xml:space="preserve">, Iron meteorite (IIAB), </t>
    </r>
    <r>
      <rPr>
        <b/>
        <sz val="11"/>
        <color theme="1"/>
        <rFont val="Calibri"/>
        <family val="2"/>
      </rPr>
      <t>Guadalupe y Calvo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Wasson et al., (2007)</t>
    </r>
    <r>
      <rPr>
        <sz val="11"/>
        <color theme="1"/>
        <rFont val="Calibri"/>
        <family val="2"/>
      </rPr>
      <t>, https://doi.org/10.1016/j.gca.2006.09.032</t>
    </r>
    <phoneticPr fontId="1" type="noConversion"/>
  </si>
  <si>
    <r>
      <t xml:space="preserve">[6] </t>
    </r>
    <r>
      <rPr>
        <b/>
        <i/>
        <sz val="11"/>
        <color theme="1"/>
        <rFont val="Calibri"/>
        <family val="2"/>
      </rPr>
      <t>Preferred Values</t>
    </r>
    <r>
      <rPr>
        <sz val="11"/>
        <color theme="1"/>
        <rFont val="Calibri"/>
        <family val="2"/>
      </rPr>
      <t xml:space="preserve">, Basalt  Glass, </t>
    </r>
    <r>
      <rPr>
        <b/>
        <sz val="11"/>
        <color theme="1"/>
        <rFont val="Calibri"/>
        <family val="2"/>
      </rPr>
      <t>USGS BIR-1G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GeoRem Database</t>
    </r>
    <r>
      <rPr>
        <sz val="11"/>
        <color theme="1"/>
        <rFont val="Calibri"/>
        <family val="2"/>
      </rPr>
      <t>, http://georem.mpch-mainz.gwdg.de/ref_mat_pref_val.asp?refmatid=USGS+BIR-1G</t>
    </r>
    <phoneticPr fontId="1" type="noConversion"/>
  </si>
  <si>
    <r>
      <t xml:space="preserve">[5] </t>
    </r>
    <r>
      <rPr>
        <b/>
        <sz val="11"/>
        <color theme="1"/>
        <rFont val="Calibri"/>
        <family val="2"/>
      </rPr>
      <t>Preferred Values</t>
    </r>
    <r>
      <rPr>
        <sz val="11"/>
        <color theme="1"/>
        <rFont val="Calibri"/>
        <family val="2"/>
      </rPr>
      <t xml:space="preserve">, Basalt  Glass, </t>
    </r>
    <r>
      <rPr>
        <b/>
        <sz val="11"/>
        <color theme="1"/>
        <rFont val="Calibri"/>
        <family val="2"/>
      </rPr>
      <t xml:space="preserve">USGS BHVO-2G, </t>
    </r>
    <r>
      <rPr>
        <b/>
        <i/>
        <sz val="11"/>
        <color theme="1"/>
        <rFont val="Calibri"/>
        <family val="2"/>
      </rPr>
      <t>GeoRem Database</t>
    </r>
    <r>
      <rPr>
        <sz val="11"/>
        <color theme="1"/>
        <rFont val="Calibri"/>
        <family val="2"/>
      </rPr>
      <t>, http://georem.mpch-mainz.gwdg.de/ref_mat_pref_val.asp?refmatid=USGS+BHVO-2G</t>
    </r>
    <phoneticPr fontId="1" type="noConversion"/>
  </si>
  <si>
    <r>
      <t xml:space="preserve">[4] </t>
    </r>
    <r>
      <rPr>
        <b/>
        <i/>
        <sz val="11"/>
        <color theme="1"/>
        <rFont val="Calibri"/>
        <family val="2"/>
      </rPr>
      <t>Preferred Values</t>
    </r>
    <r>
      <rPr>
        <sz val="11"/>
        <color theme="1"/>
        <rFont val="Calibri"/>
        <family val="2"/>
      </rPr>
      <t xml:space="preserve">, Basalt  Glass, </t>
    </r>
    <r>
      <rPr>
        <b/>
        <sz val="11"/>
        <color theme="1"/>
        <rFont val="Calibri"/>
        <family val="2"/>
      </rPr>
      <t>USGS BCR-2G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GeoRem Database</t>
    </r>
    <r>
      <rPr>
        <sz val="11"/>
        <color theme="1"/>
        <rFont val="Calibri"/>
        <family val="2"/>
      </rPr>
      <t>, http://georem.mpch-mainz.gwdg.de/ref_mat_pref_val.asp?refmatid=USGS+BCR-2G</t>
    </r>
    <phoneticPr fontId="1" type="noConversion"/>
  </si>
  <si>
    <r>
      <t xml:space="preserve">[3] </t>
    </r>
    <r>
      <rPr>
        <b/>
        <i/>
        <sz val="11"/>
        <color theme="1"/>
        <rFont val="Calibri"/>
        <family val="2"/>
      </rPr>
      <t>Preferred Values</t>
    </r>
    <r>
      <rPr>
        <sz val="11"/>
        <color theme="1"/>
        <rFont val="Calibri"/>
        <family val="2"/>
      </rPr>
      <t xml:space="preserve">, Silicate  Glass, </t>
    </r>
    <r>
      <rPr>
        <b/>
        <sz val="11"/>
        <color theme="1"/>
        <rFont val="Calibri"/>
        <family val="2"/>
      </rPr>
      <t>NIST SRM 614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GeoRem Database</t>
    </r>
    <r>
      <rPr>
        <sz val="11"/>
        <color theme="1"/>
        <rFont val="Calibri"/>
        <family val="2"/>
      </rPr>
      <t>, http://georem.mpch-mainz.gwdg.de/ref_mat_pref_val.asp?refmatid=NIST+NISTSRM614</t>
    </r>
    <phoneticPr fontId="1" type="noConversion"/>
  </si>
  <si>
    <r>
      <t xml:space="preserve">[2] </t>
    </r>
    <r>
      <rPr>
        <b/>
        <i/>
        <sz val="11"/>
        <color theme="1"/>
        <rFont val="Calibri"/>
        <family val="2"/>
      </rPr>
      <t>Preferred Values</t>
    </r>
    <r>
      <rPr>
        <sz val="11"/>
        <color theme="1"/>
        <rFont val="Calibri"/>
        <family val="2"/>
      </rPr>
      <t xml:space="preserve">, Silicate  Glass, </t>
    </r>
    <r>
      <rPr>
        <b/>
        <sz val="11"/>
        <color theme="1"/>
        <rFont val="Calibri"/>
        <family val="2"/>
      </rPr>
      <t>NIST SRM 612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GeoRem Database</t>
    </r>
    <r>
      <rPr>
        <sz val="11"/>
        <color theme="1"/>
        <rFont val="Calibri"/>
        <family val="2"/>
      </rPr>
      <t>, http://georem.mpch-mainz.gwdg.de/ref_mat_pref_val.asp?refmatid=NIST+NISTSRM612</t>
    </r>
    <phoneticPr fontId="1" type="noConversion"/>
  </si>
  <si>
    <r>
      <t xml:space="preserve">[1] </t>
    </r>
    <r>
      <rPr>
        <b/>
        <i/>
        <sz val="11"/>
        <color theme="1"/>
        <rFont val="Calibri"/>
        <family val="2"/>
      </rPr>
      <t>Preferred Values</t>
    </r>
    <r>
      <rPr>
        <sz val="11"/>
        <color theme="1"/>
        <rFont val="Calibri"/>
        <family val="2"/>
      </rPr>
      <t xml:space="preserve">, Silicate  Glass,  </t>
    </r>
    <r>
      <rPr>
        <b/>
        <sz val="11"/>
        <color theme="1"/>
        <rFont val="Calibri"/>
        <family val="2"/>
      </rPr>
      <t>NIST SRM 610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GeoRem Database</t>
    </r>
    <r>
      <rPr>
        <sz val="11"/>
        <color theme="1"/>
        <rFont val="Calibri"/>
        <family val="2"/>
      </rPr>
      <t>, http://georem.mpch-mainz.gwdg.de/ref_mat_pref_val.asp?refmatid=NIST+NISTSRM610</t>
    </r>
    <phoneticPr fontId="1" type="noConversion"/>
  </si>
  <si>
    <r>
      <t xml:space="preserve">[7] </t>
    </r>
    <r>
      <rPr>
        <b/>
        <i/>
        <sz val="11"/>
        <color theme="1"/>
        <rFont val="Calibri"/>
        <family val="2"/>
      </rPr>
      <t>Information Values</t>
    </r>
    <r>
      <rPr>
        <sz val="11"/>
        <color theme="1"/>
        <rFont val="Calibri"/>
        <family val="2"/>
      </rPr>
      <t xml:space="preserve">, Basalt  Glass, </t>
    </r>
    <r>
      <rPr>
        <b/>
        <sz val="11"/>
        <color theme="1"/>
        <rFont val="Calibri"/>
        <family val="2"/>
      </rPr>
      <t>USGS TB-1G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Wu et al., (2019)</t>
    </r>
    <r>
      <rPr>
        <sz val="11"/>
        <color theme="1"/>
        <rFont val="Calibri"/>
        <family val="2"/>
      </rPr>
      <t>, https://doi.org/10.1111/ggr.12301</t>
    </r>
    <phoneticPr fontId="1" type="noConversion"/>
  </si>
  <si>
    <t>Average</t>
    <phoneticPr fontId="1" type="noConversion"/>
  </si>
  <si>
    <t>2SD</t>
    <phoneticPr fontId="1" type="noConversion"/>
  </si>
  <si>
    <t>Table 1. Relative deviations of Standard Reference Material concentrations from recommended values at a 50 μm ablation area</t>
    <phoneticPr fontId="1" type="noConversion"/>
  </si>
  <si>
    <t>Table 3. Relative deviations of metal concentrations in meteorites from informational values at 50 and 200 μm laser ablation area</t>
    <phoneticPr fontId="1" type="noConversion"/>
  </si>
  <si>
    <t>Detection Limit</t>
    <phoneticPr fontId="1" type="noConversion"/>
  </si>
  <si>
    <t>Table 2. Relative deviations of NIST SRM 614 and USGS BIR-1G concentrations from recommended values at ablation area ranging from 50 to 500 μm</t>
    <phoneticPr fontId="1" type="noConversion"/>
  </si>
  <si>
    <t>NIST SRM 614 Recommended Value¹</t>
    <phoneticPr fontId="1" type="noConversion"/>
  </si>
  <si>
    <t>BIR-1G-1</t>
    <phoneticPr fontId="1" type="noConversion"/>
  </si>
  <si>
    <t>USGS BIR-1G Recommended Value²</t>
    <phoneticPr fontId="1" type="noConversion"/>
  </si>
  <si>
    <r>
      <t xml:space="preserve">[2] </t>
    </r>
    <r>
      <rPr>
        <b/>
        <i/>
        <sz val="11"/>
        <color theme="1"/>
        <rFont val="Calibri"/>
        <family val="2"/>
      </rPr>
      <t>Preferred Values</t>
    </r>
    <r>
      <rPr>
        <sz val="11"/>
        <color theme="1"/>
        <rFont val="Calibri"/>
        <family val="2"/>
      </rPr>
      <t xml:space="preserve">, Basalt  Glass, </t>
    </r>
    <r>
      <rPr>
        <b/>
        <sz val="11"/>
        <color theme="1"/>
        <rFont val="Calibri"/>
        <family val="2"/>
      </rPr>
      <t>USGS BIR-1G</t>
    </r>
    <r>
      <rPr>
        <sz val="11"/>
        <color theme="1"/>
        <rFont val="Calibri"/>
        <family val="2"/>
      </rPr>
      <t xml:space="preserve">, </t>
    </r>
    <r>
      <rPr>
        <b/>
        <i/>
        <sz val="11"/>
        <color theme="1"/>
        <rFont val="Calibri"/>
        <family val="2"/>
      </rPr>
      <t>GeoRem Database</t>
    </r>
    <r>
      <rPr>
        <sz val="11"/>
        <color theme="1"/>
        <rFont val="Calibri"/>
        <family val="2"/>
      </rPr>
      <t>, http://georem.mpch-mainz.gwdg.de/ref_mat_pref_val.asp?refmatid=USGS+BIR-1G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</si>
</sst>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 "/>
    <numFmt numFmtId="178" formatCode="0_);[Red]\(0\)"/>
    <numFmt numFmtId="179" formatCode="0.00_);[Red]\(0.00\)"/>
    <numFmt numFmtId="180" formatCode="0.0000_ "/>
    <numFmt numFmtId="181" formatCode="0.0000_);[Red]\(0.0000\)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176" fontId="6" fillId="0" borderId="0" xfId="0" applyNumberFormat="1" applyFont="1"/>
    <xf numFmtId="0" fontId="6" fillId="3" borderId="0" xfId="0" applyFont="1" applyFill="1"/>
    <xf numFmtId="0" fontId="2" fillId="0" borderId="0" xfId="0" applyFont="1" applyFill="1"/>
    <xf numFmtId="0" fontId="2" fillId="4" borderId="0" xfId="0" applyFont="1" applyFill="1"/>
    <xf numFmtId="0" fontId="7" fillId="2" borderId="0" xfId="0" applyFont="1" applyFill="1" applyAlignment="1">
      <alignment horizontal="right"/>
    </xf>
    <xf numFmtId="0" fontId="3" fillId="4" borderId="0" xfId="0" applyFont="1" applyFill="1"/>
    <xf numFmtId="0" fontId="3" fillId="0" borderId="0" xfId="0" applyFont="1" applyFill="1"/>
    <xf numFmtId="0" fontId="7" fillId="2" borderId="0" xfId="0" applyFont="1" applyFill="1"/>
    <xf numFmtId="177" fontId="6" fillId="0" borderId="0" xfId="0" applyNumberFormat="1" applyFont="1"/>
    <xf numFmtId="178" fontId="6" fillId="0" borderId="0" xfId="0" applyNumberFormat="1" applyFont="1"/>
    <xf numFmtId="179" fontId="6" fillId="0" borderId="0" xfId="0" applyNumberFormat="1" applyFont="1"/>
    <xf numFmtId="180" fontId="2" fillId="0" borderId="0" xfId="0" applyNumberFormat="1" applyFont="1"/>
    <xf numFmtId="181" fontId="6" fillId="0" borderId="0" xfId="0" applyNumberFormat="1" applyFont="1"/>
    <xf numFmtId="181" fontId="2" fillId="0" borderId="0" xfId="0" applyNumberFormat="1" applyFont="1" applyFill="1"/>
    <xf numFmtId="181" fontId="3" fillId="0" borderId="0" xfId="0" applyNumberFormat="1" applyFont="1" applyFill="1"/>
    <xf numFmtId="181" fontId="2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4"/>
  <sheetViews>
    <sheetView tabSelected="1" zoomScaleNormal="100" workbookViewId="0">
      <selection sqref="A1:V1"/>
    </sheetView>
  </sheetViews>
  <sheetFormatPr defaultColWidth="9" defaultRowHeight="15" x14ac:dyDescent="0.25"/>
  <cols>
    <col min="1" max="1" width="10.625" style="1" customWidth="1"/>
    <col min="2" max="2" width="18.875" style="1" customWidth="1"/>
    <col min="3" max="3" width="9.125" style="1" bestFit="1" customWidth="1"/>
    <col min="4" max="4" width="10" style="1" customWidth="1"/>
    <col min="5" max="6" width="9.125" style="1" bestFit="1" customWidth="1"/>
    <col min="7" max="7" width="10.125" style="1" bestFit="1" customWidth="1"/>
    <col min="8" max="22" width="9.125" style="1" bestFit="1" customWidth="1"/>
    <col min="23" max="23" width="9" style="1"/>
    <col min="24" max="24" width="15" style="1" customWidth="1"/>
    <col min="25" max="28" width="9.125" style="1" bestFit="1" customWidth="1"/>
    <col min="29" max="29" width="10.375" style="1" bestFit="1" customWidth="1"/>
    <col min="30" max="44" width="9.125" style="1" bestFit="1" customWidth="1"/>
    <col min="45" max="16384" width="9" style="1"/>
  </cols>
  <sheetData>
    <row r="1" spans="1:44" ht="20.100000000000001" customHeight="1" x14ac:dyDescent="0.25">
      <c r="A1" s="23" t="s">
        <v>132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44" x14ac:dyDescent="0.25">
      <c r="A2" s="22" t="s">
        <v>88</v>
      </c>
      <c r="B2" s="22" t="s">
        <v>87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X2" s="22" t="s">
        <v>134</v>
      </c>
      <c r="Y2" s="4" t="s">
        <v>0</v>
      </c>
      <c r="Z2" s="4" t="s">
        <v>1</v>
      </c>
      <c r="AA2" s="4" t="s">
        <v>2</v>
      </c>
      <c r="AB2" s="4" t="s">
        <v>3</v>
      </c>
      <c r="AC2" s="4" t="s">
        <v>4</v>
      </c>
      <c r="AD2" s="4" t="s">
        <v>5</v>
      </c>
      <c r="AE2" s="4" t="s">
        <v>6</v>
      </c>
      <c r="AF2" s="4" t="s">
        <v>7</v>
      </c>
      <c r="AG2" s="4" t="s">
        <v>8</v>
      </c>
      <c r="AH2" s="4" t="s">
        <v>9</v>
      </c>
      <c r="AI2" s="4" t="s">
        <v>10</v>
      </c>
      <c r="AJ2" s="4" t="s">
        <v>11</v>
      </c>
      <c r="AK2" s="4" t="s">
        <v>12</v>
      </c>
      <c r="AL2" s="4" t="s">
        <v>13</v>
      </c>
      <c r="AM2" s="4" t="s">
        <v>14</v>
      </c>
      <c r="AN2" s="4" t="s">
        <v>15</v>
      </c>
      <c r="AO2" s="4" t="s">
        <v>16</v>
      </c>
      <c r="AP2" s="4" t="s">
        <v>17</v>
      </c>
      <c r="AQ2" s="4" t="s">
        <v>18</v>
      </c>
      <c r="AR2" s="4" t="s">
        <v>19</v>
      </c>
    </row>
    <row r="3" spans="1:44" x14ac:dyDescent="0.25">
      <c r="A3" s="22"/>
      <c r="B3" s="22"/>
      <c r="C3" s="10" t="s">
        <v>85</v>
      </c>
      <c r="D3" s="10" t="s">
        <v>85</v>
      </c>
      <c r="E3" s="10" t="s">
        <v>85</v>
      </c>
      <c r="F3" s="10" t="s">
        <v>85</v>
      </c>
      <c r="G3" s="10" t="s">
        <v>85</v>
      </c>
      <c r="H3" s="10" t="s">
        <v>85</v>
      </c>
      <c r="I3" s="10" t="s">
        <v>85</v>
      </c>
      <c r="J3" s="10" t="s">
        <v>85</v>
      </c>
      <c r="K3" s="10" t="s">
        <v>85</v>
      </c>
      <c r="L3" s="10" t="s">
        <v>85</v>
      </c>
      <c r="M3" s="10" t="s">
        <v>85</v>
      </c>
      <c r="N3" s="10" t="s">
        <v>85</v>
      </c>
      <c r="O3" s="10" t="s">
        <v>85</v>
      </c>
      <c r="P3" s="10" t="s">
        <v>85</v>
      </c>
      <c r="Q3" s="10" t="s">
        <v>85</v>
      </c>
      <c r="R3" s="10" t="s">
        <v>85</v>
      </c>
      <c r="S3" s="10" t="s">
        <v>85</v>
      </c>
      <c r="T3" s="10" t="s">
        <v>85</v>
      </c>
      <c r="U3" s="10" t="s">
        <v>85</v>
      </c>
      <c r="V3" s="10" t="s">
        <v>85</v>
      </c>
      <c r="X3" s="22"/>
      <c r="Y3" s="10" t="s">
        <v>85</v>
      </c>
      <c r="Z3" s="10" t="s">
        <v>85</v>
      </c>
      <c r="AA3" s="10" t="s">
        <v>85</v>
      </c>
      <c r="AB3" s="10" t="s">
        <v>85</v>
      </c>
      <c r="AC3" s="10" t="s">
        <v>85</v>
      </c>
      <c r="AD3" s="10" t="s">
        <v>85</v>
      </c>
      <c r="AE3" s="10" t="s">
        <v>85</v>
      </c>
      <c r="AF3" s="10" t="s">
        <v>85</v>
      </c>
      <c r="AG3" s="10" t="s">
        <v>85</v>
      </c>
      <c r="AH3" s="10" t="s">
        <v>85</v>
      </c>
      <c r="AI3" s="10" t="s">
        <v>85</v>
      </c>
      <c r="AJ3" s="10" t="s">
        <v>85</v>
      </c>
      <c r="AK3" s="10" t="s">
        <v>85</v>
      </c>
      <c r="AL3" s="10" t="s">
        <v>85</v>
      </c>
      <c r="AM3" s="10" t="s">
        <v>85</v>
      </c>
      <c r="AN3" s="10" t="s">
        <v>85</v>
      </c>
      <c r="AO3" s="10" t="s">
        <v>85</v>
      </c>
      <c r="AP3" s="10" t="s">
        <v>85</v>
      </c>
      <c r="AQ3" s="10" t="s">
        <v>85</v>
      </c>
      <c r="AR3" s="10" t="s">
        <v>85</v>
      </c>
    </row>
    <row r="4" spans="1:44" x14ac:dyDescent="0.25">
      <c r="A4" s="1">
        <v>1</v>
      </c>
      <c r="B4" s="1" t="s">
        <v>109</v>
      </c>
      <c r="C4" s="1">
        <v>464.1</v>
      </c>
      <c r="D4" s="1">
        <v>98072</v>
      </c>
      <c r="E4" s="1">
        <v>435.70000000000005</v>
      </c>
      <c r="F4" s="1">
        <v>10953</v>
      </c>
      <c r="G4" s="1">
        <v>329311</v>
      </c>
      <c r="H4" s="1">
        <v>451.6</v>
      </c>
      <c r="I4" s="1">
        <v>75763</v>
      </c>
      <c r="J4" s="1">
        <v>440.70000000000005</v>
      </c>
      <c r="K4" s="1">
        <v>434.90000000000003</v>
      </c>
      <c r="L4" s="1">
        <v>429.1</v>
      </c>
      <c r="M4" s="1">
        <v>427</v>
      </c>
      <c r="N4" s="1">
        <v>450.20000000000005</v>
      </c>
      <c r="O4" s="1">
        <v>392.8</v>
      </c>
      <c r="P4" s="1">
        <v>452.20000000000005</v>
      </c>
      <c r="Q4" s="1">
        <v>421.6</v>
      </c>
      <c r="R4" s="1">
        <v>465.8</v>
      </c>
      <c r="S4" s="1">
        <v>460.6</v>
      </c>
      <c r="T4" s="1">
        <v>437.1</v>
      </c>
      <c r="U4" s="1">
        <v>457.40000000000003</v>
      </c>
      <c r="V4" s="1">
        <v>454.5</v>
      </c>
      <c r="X4" s="1" t="s">
        <v>109</v>
      </c>
      <c r="Y4" s="17">
        <v>0.14030000000000001</v>
      </c>
      <c r="Z4" s="17">
        <v>5.6429999999999998</v>
      </c>
      <c r="AA4" s="17">
        <v>0.10250000000000001</v>
      </c>
      <c r="AB4" s="17">
        <v>0.52250000000000008</v>
      </c>
      <c r="AC4" s="17">
        <v>432.40000000000003</v>
      </c>
      <c r="AD4" s="17">
        <v>1.792</v>
      </c>
      <c r="AE4" s="17">
        <v>17.27</v>
      </c>
      <c r="AF4" s="17">
        <v>5.9279999999999992E-2</v>
      </c>
      <c r="AG4" s="17">
        <v>0.88790000000000002</v>
      </c>
      <c r="AH4" s="17">
        <v>1.856E-2</v>
      </c>
      <c r="AI4" s="17">
        <v>0.13670000000000002</v>
      </c>
      <c r="AJ4" s="17">
        <v>2.1550000000000002</v>
      </c>
      <c r="AK4" s="17">
        <v>6.9019999999999998E-2</v>
      </c>
      <c r="AL4" s="17">
        <v>0.23070000000000002</v>
      </c>
      <c r="AM4" s="17">
        <v>8.8739999999999986E-2</v>
      </c>
      <c r="AN4" s="17">
        <v>1.1899999999999999E-2</v>
      </c>
      <c r="AO4" s="17">
        <v>6.3429999999999997E-3</v>
      </c>
      <c r="AP4" s="17">
        <v>6.9059999999999996E-2</v>
      </c>
      <c r="AQ4" s="17">
        <v>5.8409999999999997E-2</v>
      </c>
      <c r="AR4" s="17">
        <v>5.5679999999999993E-2</v>
      </c>
    </row>
    <row r="5" spans="1:44" x14ac:dyDescent="0.25">
      <c r="A5" s="1">
        <v>14</v>
      </c>
      <c r="B5" s="1" t="s">
        <v>20</v>
      </c>
      <c r="C5" s="1">
        <v>465</v>
      </c>
      <c r="D5" s="1">
        <v>100367</v>
      </c>
      <c r="E5" s="1">
        <v>471.20000000000005</v>
      </c>
      <c r="F5" s="1">
        <v>9994</v>
      </c>
      <c r="G5" s="1">
        <v>325057</v>
      </c>
      <c r="H5" s="1">
        <v>485.40000000000003</v>
      </c>
      <c r="I5" s="1">
        <v>80532</v>
      </c>
      <c r="J5" s="1">
        <v>451.5</v>
      </c>
      <c r="K5" s="1">
        <v>463</v>
      </c>
      <c r="L5" s="1">
        <v>447.90000000000003</v>
      </c>
      <c r="M5" s="1">
        <v>455.3</v>
      </c>
      <c r="N5" s="1">
        <v>463</v>
      </c>
      <c r="O5" s="1">
        <v>417.8</v>
      </c>
      <c r="P5" s="1">
        <v>460.3</v>
      </c>
      <c r="Q5" s="1">
        <v>422.6</v>
      </c>
      <c r="R5" s="1">
        <v>473.8</v>
      </c>
      <c r="S5" s="1">
        <v>496.1</v>
      </c>
      <c r="T5" s="1">
        <v>441.90000000000003</v>
      </c>
      <c r="U5" s="1">
        <v>464.20000000000005</v>
      </c>
      <c r="V5" s="1">
        <v>461.8</v>
      </c>
      <c r="X5" s="1" t="s">
        <v>20</v>
      </c>
      <c r="Y5" s="17">
        <v>0.17810000000000001</v>
      </c>
      <c r="Z5" s="17">
        <v>5.6589999999999998</v>
      </c>
      <c r="AA5" s="17">
        <v>0.32</v>
      </c>
      <c r="AB5" s="17">
        <v>0.50800000000000001</v>
      </c>
      <c r="AC5" s="17">
        <v>475.90000000000003</v>
      </c>
      <c r="AD5" s="17">
        <v>1.988</v>
      </c>
      <c r="AE5" s="17">
        <v>23.56</v>
      </c>
      <c r="AF5" s="17">
        <v>9.5399999999999985E-2</v>
      </c>
      <c r="AG5" s="17">
        <v>0.91250000000000009</v>
      </c>
      <c r="AH5" s="17">
        <v>1.7989999999999999E-2</v>
      </c>
      <c r="AI5" s="17">
        <v>0.15640000000000001</v>
      </c>
      <c r="AJ5" s="17">
        <v>2.6</v>
      </c>
      <c r="AK5" s="17">
        <v>8.3169999999999994E-2</v>
      </c>
      <c r="AL5" s="17">
        <v>0.23100000000000001</v>
      </c>
      <c r="AM5" s="17">
        <v>0.10250000000000001</v>
      </c>
      <c r="AN5" s="17">
        <v>1.3509999999999999E-2</v>
      </c>
      <c r="AO5" s="17">
        <v>1.9089999999999999E-2</v>
      </c>
      <c r="AP5" s="17">
        <v>2.9559999999999996E-2</v>
      </c>
      <c r="AQ5" s="17">
        <v>6.6299999999999998E-2</v>
      </c>
      <c r="AR5" s="17">
        <v>6.3199999999999992E-2</v>
      </c>
    </row>
    <row r="6" spans="1:44" x14ac:dyDescent="0.25">
      <c r="A6" s="1">
        <v>27</v>
      </c>
      <c r="B6" s="1" t="s">
        <v>21</v>
      </c>
      <c r="C6" s="1">
        <v>475.70000000000005</v>
      </c>
      <c r="D6" s="1">
        <v>100452</v>
      </c>
      <c r="E6" s="1">
        <v>468.6</v>
      </c>
      <c r="F6" s="1">
        <v>10127</v>
      </c>
      <c r="G6" s="1">
        <v>325416</v>
      </c>
      <c r="H6" s="1">
        <v>479.5</v>
      </c>
      <c r="I6" s="1">
        <v>79787</v>
      </c>
      <c r="J6" s="1">
        <v>449.5</v>
      </c>
      <c r="K6" s="1">
        <v>465.1</v>
      </c>
      <c r="L6" s="1">
        <v>443.70000000000005</v>
      </c>
      <c r="M6" s="1">
        <v>450.5</v>
      </c>
      <c r="N6" s="1">
        <v>460.20000000000005</v>
      </c>
      <c r="O6" s="1">
        <v>409.6</v>
      </c>
      <c r="P6" s="1">
        <v>457.90000000000003</v>
      </c>
      <c r="Q6" s="1">
        <v>421.90000000000003</v>
      </c>
      <c r="R6" s="1">
        <v>466.8</v>
      </c>
      <c r="S6" s="1">
        <v>479.6</v>
      </c>
      <c r="T6" s="1">
        <v>438.6</v>
      </c>
      <c r="U6" s="1">
        <v>459.3</v>
      </c>
      <c r="V6" s="1">
        <v>469</v>
      </c>
      <c r="X6" s="1" t="s">
        <v>21</v>
      </c>
      <c r="Y6" s="17">
        <v>0.25990000000000002</v>
      </c>
      <c r="Z6" s="17">
        <v>4.8</v>
      </c>
      <c r="AA6" s="17">
        <v>0.12100000000000001</v>
      </c>
      <c r="AB6" s="17">
        <v>0.49770000000000003</v>
      </c>
      <c r="AC6" s="17">
        <v>618.5</v>
      </c>
      <c r="AD6" s="17">
        <v>2.129</v>
      </c>
      <c r="AE6" s="17">
        <v>21.650000000000002</v>
      </c>
      <c r="AF6" s="17">
        <v>0.11220000000000001</v>
      </c>
      <c r="AG6" s="17">
        <v>1.0489999999999999</v>
      </c>
      <c r="AH6" s="17">
        <v>2.0409999999999998E-2</v>
      </c>
      <c r="AI6" s="17">
        <v>0.221</v>
      </c>
      <c r="AJ6" s="17">
        <v>3.214</v>
      </c>
      <c r="AK6" s="17">
        <v>7.2709999999999997E-2</v>
      </c>
      <c r="AL6" s="17">
        <v>0.35450000000000004</v>
      </c>
      <c r="AM6" s="17">
        <v>8.6319999999999994E-2</v>
      </c>
      <c r="AN6" s="17">
        <v>1.4329999999999999E-2</v>
      </c>
      <c r="AO6" s="17">
        <v>7.7169999999999999E-3</v>
      </c>
      <c r="AP6" s="17">
        <v>8.4189999999999987E-2</v>
      </c>
      <c r="AQ6" s="17">
        <v>6.5329999999999999E-2</v>
      </c>
      <c r="AR6" s="17">
        <v>6.2389999999999994E-2</v>
      </c>
    </row>
    <row r="7" spans="1:44" x14ac:dyDescent="0.25">
      <c r="A7" s="1">
        <v>40</v>
      </c>
      <c r="B7" s="1" t="s">
        <v>22</v>
      </c>
      <c r="C7" s="1">
        <v>461.3</v>
      </c>
      <c r="D7" s="1">
        <v>98713</v>
      </c>
      <c r="E7" s="1">
        <v>451.3</v>
      </c>
      <c r="F7" s="1">
        <v>9935</v>
      </c>
      <c r="G7" s="1">
        <v>327187</v>
      </c>
      <c r="H7" s="1">
        <v>479.6</v>
      </c>
      <c r="I7" s="1">
        <v>78943</v>
      </c>
      <c r="J7" s="1">
        <v>450.8</v>
      </c>
      <c r="K7" s="1">
        <v>456</v>
      </c>
      <c r="L7" s="1">
        <v>440.5</v>
      </c>
      <c r="M7" s="1">
        <v>446.70000000000005</v>
      </c>
      <c r="N7" s="1">
        <v>470.1</v>
      </c>
      <c r="O7" s="1">
        <v>407.3</v>
      </c>
      <c r="P7" s="1">
        <v>459.3</v>
      </c>
      <c r="Q7" s="1">
        <v>419.90000000000003</v>
      </c>
      <c r="R7" s="1">
        <v>461.3</v>
      </c>
      <c r="S7" s="1">
        <v>459.8</v>
      </c>
      <c r="T7" s="1">
        <v>439</v>
      </c>
      <c r="U7" s="1">
        <v>462.8</v>
      </c>
      <c r="V7" s="1">
        <v>457.1</v>
      </c>
      <c r="X7" s="1" t="s">
        <v>22</v>
      </c>
      <c r="Y7" s="17">
        <v>0.19890000000000002</v>
      </c>
      <c r="Z7" s="17">
        <v>6.1840000000000002</v>
      </c>
      <c r="AA7" s="17">
        <v>0.13190000000000002</v>
      </c>
      <c r="AB7" s="17">
        <v>0.52139999999999997</v>
      </c>
      <c r="AC7" s="17">
        <v>492.20000000000005</v>
      </c>
      <c r="AD7" s="17">
        <v>2.1270000000000002</v>
      </c>
      <c r="AE7" s="17">
        <v>25.060000000000002</v>
      </c>
      <c r="AF7" s="17">
        <v>0.1017</v>
      </c>
      <c r="AG7" s="17">
        <v>1.093</v>
      </c>
      <c r="AH7" s="17">
        <v>1.5399999999999999E-2</v>
      </c>
      <c r="AI7" s="17">
        <v>0.1585</v>
      </c>
      <c r="AJ7" s="17">
        <v>2.9180000000000001</v>
      </c>
      <c r="AK7" s="17">
        <v>7.1899999999999992E-2</v>
      </c>
      <c r="AL7" s="17">
        <v>0.25380000000000003</v>
      </c>
      <c r="AM7" s="17">
        <v>0.13980000000000001</v>
      </c>
      <c r="AN7" s="17">
        <v>1.4459999999999999E-2</v>
      </c>
      <c r="AO7" s="17">
        <v>2.0729999999999998E-2</v>
      </c>
      <c r="AP7" s="17">
        <v>8.4169999999999995E-2</v>
      </c>
      <c r="AQ7" s="17">
        <v>6.3479999999999995E-2</v>
      </c>
      <c r="AR7" s="17">
        <v>2.3019999999999999E-2</v>
      </c>
    </row>
    <row r="8" spans="1:44" x14ac:dyDescent="0.25">
      <c r="A8" s="1">
        <v>55</v>
      </c>
      <c r="B8" s="1" t="s">
        <v>23</v>
      </c>
      <c r="C8" s="1">
        <v>460.20000000000005</v>
      </c>
      <c r="D8" s="1">
        <v>100263</v>
      </c>
      <c r="E8" s="1">
        <v>461.20000000000005</v>
      </c>
      <c r="F8" s="1">
        <v>9865</v>
      </c>
      <c r="G8" s="1">
        <v>325168</v>
      </c>
      <c r="H8" s="1">
        <v>481.20000000000005</v>
      </c>
      <c r="I8" s="1">
        <v>81193</v>
      </c>
      <c r="J8" s="1">
        <v>449.40000000000003</v>
      </c>
      <c r="K8" s="1">
        <v>465.40000000000003</v>
      </c>
      <c r="L8" s="1">
        <v>446.40000000000003</v>
      </c>
      <c r="M8" s="1">
        <v>444.70000000000005</v>
      </c>
      <c r="N8" s="1">
        <v>459</v>
      </c>
      <c r="O8" s="1">
        <v>409</v>
      </c>
      <c r="P8" s="1">
        <v>460.8</v>
      </c>
      <c r="Q8" s="1">
        <v>426.6</v>
      </c>
      <c r="R8" s="1">
        <v>469.6</v>
      </c>
      <c r="S8" s="1">
        <v>481.20000000000005</v>
      </c>
      <c r="T8" s="1">
        <v>435.5</v>
      </c>
      <c r="U8" s="1">
        <v>470.5</v>
      </c>
      <c r="V8" s="1">
        <v>463.3</v>
      </c>
      <c r="X8" s="1" t="s">
        <v>23</v>
      </c>
      <c r="Y8" s="17">
        <v>0.1366</v>
      </c>
      <c r="Z8" s="17">
        <v>6.0229999999999997</v>
      </c>
      <c r="AA8" s="17">
        <v>0.11330000000000001</v>
      </c>
      <c r="AB8" s="17">
        <v>0.66620000000000001</v>
      </c>
      <c r="AC8" s="17">
        <v>494.6</v>
      </c>
      <c r="AD8" s="17">
        <v>2.008</v>
      </c>
      <c r="AE8" s="17">
        <v>19.68</v>
      </c>
      <c r="AF8" s="17">
        <v>0.10360000000000001</v>
      </c>
      <c r="AG8" s="17">
        <v>0.75550000000000006</v>
      </c>
      <c r="AH8" s="17">
        <v>1.9769999999999999E-2</v>
      </c>
      <c r="AI8" s="17">
        <v>0.17330000000000001</v>
      </c>
      <c r="AJ8" s="17">
        <v>2.3820000000000001</v>
      </c>
      <c r="AK8" s="17">
        <v>6.8599999999999994E-2</v>
      </c>
      <c r="AL8" s="17">
        <v>0.35200000000000004</v>
      </c>
      <c r="AM8" s="17">
        <v>8.0849999999999991E-2</v>
      </c>
      <c r="AN8" s="17">
        <v>1.5149999999999999E-2</v>
      </c>
      <c r="AO8" s="17">
        <v>2.1559999999999999E-2</v>
      </c>
      <c r="AP8" s="17">
        <v>3.3009999999999998E-2</v>
      </c>
      <c r="AQ8" s="17">
        <v>6.520999999999999E-2</v>
      </c>
      <c r="AR8" s="17">
        <v>6.1779999999999995E-2</v>
      </c>
    </row>
    <row r="9" spans="1:44" x14ac:dyDescent="0.25">
      <c r="B9" s="5" t="s">
        <v>130</v>
      </c>
      <c r="C9" s="6">
        <f>AVERAGE(C4:C8)</f>
        <v>465.26000000000005</v>
      </c>
      <c r="D9" s="15">
        <f t="shared" ref="D9:V9" si="0">AVERAGE(D4:D8)</f>
        <v>99573.4</v>
      </c>
      <c r="E9" s="6">
        <f t="shared" si="0"/>
        <v>457.6</v>
      </c>
      <c r="F9" s="15">
        <f t="shared" si="0"/>
        <v>10174.799999999999</v>
      </c>
      <c r="G9" s="15">
        <f t="shared" si="0"/>
        <v>326427.8</v>
      </c>
      <c r="H9" s="6">
        <f t="shared" si="0"/>
        <v>475.46000000000004</v>
      </c>
      <c r="I9" s="15">
        <f t="shared" si="0"/>
        <v>79243.600000000006</v>
      </c>
      <c r="J9" s="6">
        <f t="shared" si="0"/>
        <v>448.38</v>
      </c>
      <c r="K9" s="6">
        <f t="shared" si="0"/>
        <v>456.88</v>
      </c>
      <c r="L9" s="6">
        <f t="shared" si="0"/>
        <v>441.52</v>
      </c>
      <c r="M9" s="6">
        <f t="shared" si="0"/>
        <v>444.84</v>
      </c>
      <c r="N9" s="16">
        <f t="shared" si="0"/>
        <v>460.5</v>
      </c>
      <c r="O9" s="6">
        <f t="shared" si="0"/>
        <v>407.3</v>
      </c>
      <c r="P9" s="6">
        <f t="shared" si="0"/>
        <v>458.1</v>
      </c>
      <c r="Q9" s="6">
        <f t="shared" si="0"/>
        <v>422.5200000000001</v>
      </c>
      <c r="R9" s="6">
        <f t="shared" si="0"/>
        <v>467.46000000000004</v>
      </c>
      <c r="S9" s="6">
        <f t="shared" si="0"/>
        <v>475.46000000000004</v>
      </c>
      <c r="T9" s="6">
        <f t="shared" si="0"/>
        <v>438.41999999999996</v>
      </c>
      <c r="U9" s="6">
        <f t="shared" si="0"/>
        <v>462.84</v>
      </c>
      <c r="V9" s="6">
        <f t="shared" si="0"/>
        <v>461.14000000000004</v>
      </c>
      <c r="X9" s="5" t="s">
        <v>130</v>
      </c>
      <c r="Y9" s="18">
        <f>AVERAGE(Y4:Y8)</f>
        <v>0.18276000000000003</v>
      </c>
      <c r="Z9" s="18">
        <f t="shared" ref="Z9:AR9" si="1">AVERAGE(Z4:Z8)</f>
        <v>5.6618000000000004</v>
      </c>
      <c r="AA9" s="18">
        <f t="shared" si="1"/>
        <v>0.15773999999999999</v>
      </c>
      <c r="AB9" s="18">
        <f t="shared" si="1"/>
        <v>0.54315999999999998</v>
      </c>
      <c r="AC9" s="18">
        <f t="shared" si="1"/>
        <v>502.72000000000008</v>
      </c>
      <c r="AD9" s="18">
        <f t="shared" si="1"/>
        <v>2.0087999999999999</v>
      </c>
      <c r="AE9" s="18">
        <f t="shared" si="1"/>
        <v>21.443999999999999</v>
      </c>
      <c r="AF9" s="18">
        <f t="shared" si="1"/>
        <v>9.4436000000000006E-2</v>
      </c>
      <c r="AG9" s="18">
        <f t="shared" si="1"/>
        <v>0.93958000000000008</v>
      </c>
      <c r="AH9" s="18">
        <f t="shared" si="1"/>
        <v>1.8425999999999998E-2</v>
      </c>
      <c r="AI9" s="18">
        <f t="shared" si="1"/>
        <v>0.16918</v>
      </c>
      <c r="AJ9" s="18">
        <f t="shared" si="1"/>
        <v>2.6537999999999999</v>
      </c>
      <c r="AK9" s="18">
        <f t="shared" si="1"/>
        <v>7.3079999999999992E-2</v>
      </c>
      <c r="AL9" s="18">
        <f t="shared" si="1"/>
        <v>0.28440000000000004</v>
      </c>
      <c r="AM9" s="18">
        <f t="shared" si="1"/>
        <v>9.9641999999999981E-2</v>
      </c>
      <c r="AN9" s="18">
        <f t="shared" si="1"/>
        <v>1.3869999999999999E-2</v>
      </c>
      <c r="AO9" s="18">
        <f t="shared" si="1"/>
        <v>1.5087999999999999E-2</v>
      </c>
      <c r="AP9" s="18">
        <f t="shared" si="1"/>
        <v>5.9997999999999996E-2</v>
      </c>
      <c r="AQ9" s="18">
        <f t="shared" si="1"/>
        <v>6.3745999999999997E-2</v>
      </c>
      <c r="AR9" s="18">
        <f t="shared" si="1"/>
        <v>5.3213999999999997E-2</v>
      </c>
    </row>
    <row r="10" spans="1:44" x14ac:dyDescent="0.25">
      <c r="B10" s="5" t="s">
        <v>131</v>
      </c>
      <c r="C10" s="6">
        <f>2*_xlfn.STDEV.P(C4:C8)</f>
        <v>11.01606100200976</v>
      </c>
      <c r="D10" s="15">
        <f t="shared" ref="D10:V10" si="2">2*_xlfn.STDEV.P(D4:D8)</f>
        <v>1974.188886606345</v>
      </c>
      <c r="E10" s="6">
        <f t="shared" si="2"/>
        <v>25.89548223146269</v>
      </c>
      <c r="F10" s="15">
        <f t="shared" si="2"/>
        <v>797.01884544846246</v>
      </c>
      <c r="G10" s="15">
        <f t="shared" si="2"/>
        <v>3271.5934710779698</v>
      </c>
      <c r="H10" s="6">
        <f t="shared" si="2"/>
        <v>24.240660057019902</v>
      </c>
      <c r="I10" s="15">
        <f t="shared" si="2"/>
        <v>3790.551959807437</v>
      </c>
      <c r="J10" s="6">
        <f t="shared" si="2"/>
        <v>7.8418365195915394</v>
      </c>
      <c r="K10" s="6">
        <f t="shared" si="2"/>
        <v>23.004486518937988</v>
      </c>
      <c r="L10" s="6">
        <f t="shared" si="2"/>
        <v>13.403521925225487</v>
      </c>
      <c r="M10" s="6">
        <f t="shared" si="2"/>
        <v>19.249768829780795</v>
      </c>
      <c r="N10" s="16">
        <f t="shared" si="2"/>
        <v>12.863592033331887</v>
      </c>
      <c r="O10" s="6">
        <f t="shared" si="2"/>
        <v>16.215548094344516</v>
      </c>
      <c r="P10" s="6">
        <f t="shared" si="2"/>
        <v>6.223825190347144</v>
      </c>
      <c r="Q10" s="6">
        <f t="shared" si="2"/>
        <v>4.449539301995201</v>
      </c>
      <c r="R10" s="6">
        <f t="shared" si="2"/>
        <v>8.2903317183331122</v>
      </c>
      <c r="S10" s="6">
        <f t="shared" si="2"/>
        <v>27.453990602460699</v>
      </c>
      <c r="T10" s="6">
        <f t="shared" si="2"/>
        <v>4.2659582745263869</v>
      </c>
      <c r="U10" s="6">
        <f t="shared" si="2"/>
        <v>9.0620968875862147</v>
      </c>
      <c r="V10" s="6">
        <f t="shared" si="2"/>
        <v>10.091263548238144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</row>
    <row r="11" spans="1:44" x14ac:dyDescent="0.25">
      <c r="B11" s="5" t="s">
        <v>100</v>
      </c>
      <c r="C11" s="7">
        <v>468</v>
      </c>
      <c r="D11" s="7">
        <v>99410</v>
      </c>
      <c r="E11" s="7">
        <v>432</v>
      </c>
      <c r="F11" s="7">
        <v>10321</v>
      </c>
      <c r="G11" s="7">
        <v>325810</v>
      </c>
      <c r="H11" s="7">
        <v>464</v>
      </c>
      <c r="I11" s="7">
        <v>81475</v>
      </c>
      <c r="J11" s="7">
        <v>455</v>
      </c>
      <c r="K11" s="7">
        <v>452</v>
      </c>
      <c r="L11" s="7">
        <v>450</v>
      </c>
      <c r="M11" s="7">
        <v>444</v>
      </c>
      <c r="N11" s="7">
        <v>458</v>
      </c>
      <c r="O11" s="7">
        <v>410</v>
      </c>
      <c r="P11" s="7">
        <v>458.70000000000005</v>
      </c>
      <c r="Q11" s="7">
        <v>425.70000000000005</v>
      </c>
      <c r="R11" s="7">
        <v>462</v>
      </c>
      <c r="S11" s="7">
        <v>465</v>
      </c>
      <c r="T11" s="7">
        <v>452</v>
      </c>
      <c r="U11" s="7">
        <v>457.20000000000005</v>
      </c>
      <c r="V11" s="7">
        <v>461.5</v>
      </c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</row>
    <row r="12" spans="1:44" x14ac:dyDescent="0.25">
      <c r="B12" s="5" t="s">
        <v>86</v>
      </c>
      <c r="C12" s="6">
        <f>100*(AVERAGE(C4:C8)-C11)/C11</f>
        <v>-0.58547008547007529</v>
      </c>
      <c r="D12" s="6">
        <f t="shared" ref="D12:I12" si="3">100*(AVERAGE(D4:D8)-D11)/D11</f>
        <v>0.16436978171209554</v>
      </c>
      <c r="E12" s="6">
        <f t="shared" si="3"/>
        <v>5.9259259259259309</v>
      </c>
      <c r="F12" s="6">
        <f t="shared" si="3"/>
        <v>-1.4165294060653109</v>
      </c>
      <c r="G12" s="6">
        <f t="shared" si="3"/>
        <v>0.18961971701297944</v>
      </c>
      <c r="H12" s="6">
        <f t="shared" si="3"/>
        <v>2.4698275862069043</v>
      </c>
      <c r="I12" s="6">
        <f t="shared" si="3"/>
        <v>-2.7387542190856018</v>
      </c>
      <c r="J12" s="6">
        <f>100*(AVERAGE(J4:J8)-J11)/J11</f>
        <v>-1.454945054945056</v>
      </c>
      <c r="K12" s="6">
        <f t="shared" ref="K12:V12" si="4">100*(AVERAGE(K4:K8)-K11)/K11</f>
        <v>1.0796460176991141</v>
      </c>
      <c r="L12" s="6">
        <f t="shared" si="4"/>
        <v>-1.8844444444444486</v>
      </c>
      <c r="M12" s="6">
        <f t="shared" si="4"/>
        <v>0.18918918918918357</v>
      </c>
      <c r="N12" s="6">
        <f t="shared" si="4"/>
        <v>0.54585152838427953</v>
      </c>
      <c r="O12" s="6">
        <f t="shared" si="4"/>
        <v>-0.65853658536585091</v>
      </c>
      <c r="P12" s="6">
        <f t="shared" si="4"/>
        <v>-0.13080444735121488</v>
      </c>
      <c r="Q12" s="6">
        <f t="shared" si="4"/>
        <v>-0.7470049330514329</v>
      </c>
      <c r="R12" s="6">
        <f t="shared" si="4"/>
        <v>1.1818181818181897</v>
      </c>
      <c r="S12" s="6">
        <f t="shared" si="4"/>
        <v>2.2494623655914059</v>
      </c>
      <c r="T12" s="6">
        <f t="shared" si="4"/>
        <v>-3.0044247787610709</v>
      </c>
      <c r="U12" s="6">
        <f t="shared" si="4"/>
        <v>1.2335958005249188</v>
      </c>
      <c r="V12" s="6">
        <f t="shared" si="4"/>
        <v>-7.8006500541702453E-2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</row>
    <row r="13" spans="1:44" x14ac:dyDescent="0.25"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</row>
    <row r="14" spans="1:44" x14ac:dyDescent="0.25">
      <c r="A14" s="1">
        <v>2</v>
      </c>
      <c r="B14" s="1" t="s">
        <v>24</v>
      </c>
      <c r="C14" s="1">
        <v>40.11</v>
      </c>
      <c r="D14" s="1">
        <v>101886</v>
      </c>
      <c r="E14" s="1">
        <v>58.58</v>
      </c>
      <c r="F14" s="1">
        <v>10236</v>
      </c>
      <c r="G14" s="1">
        <v>338661</v>
      </c>
      <c r="H14" s="1">
        <v>69.27</v>
      </c>
      <c r="I14" s="1">
        <v>82682</v>
      </c>
      <c r="J14" s="1">
        <v>37.22</v>
      </c>
      <c r="K14" s="1">
        <v>43.02</v>
      </c>
      <c r="L14" s="1">
        <v>39.92</v>
      </c>
      <c r="M14" s="1">
        <v>38.96</v>
      </c>
      <c r="N14" s="1">
        <v>51.22</v>
      </c>
      <c r="O14" s="1">
        <v>35.880000000000003</v>
      </c>
      <c r="P14" s="1">
        <v>39.46</v>
      </c>
      <c r="Q14" s="1">
        <v>32.32</v>
      </c>
      <c r="R14" s="1">
        <v>37</v>
      </c>
      <c r="S14" s="1">
        <v>39.32</v>
      </c>
      <c r="T14" s="1">
        <v>39.35</v>
      </c>
      <c r="U14" s="1">
        <v>37.93</v>
      </c>
      <c r="V14" s="1">
        <v>39.82</v>
      </c>
      <c r="X14" s="1" t="s">
        <v>24</v>
      </c>
      <c r="Y14" s="17">
        <v>0.21150000000000002</v>
      </c>
      <c r="Z14" s="17">
        <v>6.6719999999999997</v>
      </c>
      <c r="AA14" s="17">
        <v>0.1532</v>
      </c>
      <c r="AB14" s="17">
        <v>0.74540000000000006</v>
      </c>
      <c r="AC14" s="17">
        <v>795.40000000000009</v>
      </c>
      <c r="AD14" s="17">
        <v>1.6919999999999999</v>
      </c>
      <c r="AE14" s="17">
        <v>23.56</v>
      </c>
      <c r="AF14" s="17">
        <v>9.4099999999999989E-2</v>
      </c>
      <c r="AG14" s="17">
        <v>1.0489999999999999</v>
      </c>
      <c r="AH14" s="17">
        <v>2.2979999999999997E-2</v>
      </c>
      <c r="AI14" s="17">
        <v>0.20850000000000002</v>
      </c>
      <c r="AJ14" s="17">
        <v>3.391</v>
      </c>
      <c r="AK14" s="17">
        <v>8.1509999999999999E-2</v>
      </c>
      <c r="AL14" s="17">
        <v>0.29710000000000003</v>
      </c>
      <c r="AM14" s="17">
        <v>8.9289999999999994E-2</v>
      </c>
      <c r="AN14" s="17">
        <v>1.5079999999999998E-2</v>
      </c>
      <c r="AO14" s="17">
        <v>2.1309999999999999E-2</v>
      </c>
      <c r="AP14" s="17">
        <v>8.7499999999999994E-2</v>
      </c>
      <c r="AQ14" s="17">
        <v>7.3999999999999996E-2</v>
      </c>
      <c r="AR14" s="17">
        <v>7.0539999999999992E-2</v>
      </c>
    </row>
    <row r="15" spans="1:44" x14ac:dyDescent="0.25">
      <c r="A15" s="1">
        <v>15</v>
      </c>
      <c r="B15" s="1" t="s">
        <v>25</v>
      </c>
      <c r="C15" s="1">
        <v>39.85</v>
      </c>
      <c r="D15" s="1">
        <v>104770</v>
      </c>
      <c r="E15" s="1">
        <v>61.03</v>
      </c>
      <c r="F15" s="1">
        <v>10197</v>
      </c>
      <c r="G15" s="1">
        <v>336412</v>
      </c>
      <c r="H15" s="1">
        <v>66.39</v>
      </c>
      <c r="I15" s="1">
        <v>83308</v>
      </c>
      <c r="J15" s="1">
        <v>35.69</v>
      </c>
      <c r="K15" s="1">
        <v>39.950000000000003</v>
      </c>
      <c r="L15" s="1">
        <v>38.33</v>
      </c>
      <c r="M15" s="1">
        <v>38.75</v>
      </c>
      <c r="N15" s="1">
        <v>44.64</v>
      </c>
      <c r="O15" s="1">
        <v>34.4</v>
      </c>
      <c r="P15" s="1">
        <v>38.020000000000003</v>
      </c>
      <c r="Q15" s="1">
        <v>31.67</v>
      </c>
      <c r="R15" s="1">
        <v>37</v>
      </c>
      <c r="S15" s="1">
        <v>40.130000000000003</v>
      </c>
      <c r="T15" s="1">
        <v>36.550000000000004</v>
      </c>
      <c r="U15" s="1">
        <v>36.08</v>
      </c>
      <c r="V15" s="1">
        <v>37.69</v>
      </c>
      <c r="X15" s="1" t="s">
        <v>25</v>
      </c>
      <c r="Y15" s="17">
        <v>0.28470000000000001</v>
      </c>
      <c r="Z15" s="17">
        <v>7.3929999999999998</v>
      </c>
      <c r="AA15" s="17">
        <v>0.17200000000000001</v>
      </c>
      <c r="AB15" s="17">
        <v>0.83650000000000002</v>
      </c>
      <c r="AC15" s="17">
        <v>689.5</v>
      </c>
      <c r="AD15" s="17">
        <v>2.0100000000000002</v>
      </c>
      <c r="AE15" s="17">
        <v>26.19</v>
      </c>
      <c r="AF15" s="17">
        <v>0.12810000000000002</v>
      </c>
      <c r="AG15" s="17">
        <v>1.079</v>
      </c>
      <c r="AH15" s="17">
        <v>3.2849999999999997E-2</v>
      </c>
      <c r="AI15" s="17">
        <v>0.23300000000000001</v>
      </c>
      <c r="AJ15" s="17">
        <v>3.395</v>
      </c>
      <c r="AK15" s="17">
        <v>0.1018</v>
      </c>
      <c r="AL15" s="17">
        <v>0.40060000000000001</v>
      </c>
      <c r="AM15" s="17">
        <v>0.1091</v>
      </c>
      <c r="AN15" s="17">
        <v>1.7819999999999999E-2</v>
      </c>
      <c r="AO15" s="17">
        <v>2.5189999999999997E-2</v>
      </c>
      <c r="AP15" s="17">
        <v>3.9E-2</v>
      </c>
      <c r="AQ15" s="17">
        <v>3.2979999999999995E-2</v>
      </c>
      <c r="AR15" s="17">
        <v>8.3369999999999986E-2</v>
      </c>
    </row>
    <row r="16" spans="1:44" x14ac:dyDescent="0.25">
      <c r="A16" s="1">
        <v>28</v>
      </c>
      <c r="B16" s="1" t="s">
        <v>26</v>
      </c>
      <c r="C16" s="1">
        <v>40.230000000000004</v>
      </c>
      <c r="D16" s="1">
        <v>102442</v>
      </c>
      <c r="E16" s="1">
        <v>59.99</v>
      </c>
      <c r="F16" s="1">
        <v>10395</v>
      </c>
      <c r="G16" s="1">
        <v>337880</v>
      </c>
      <c r="H16" s="1">
        <v>67.39</v>
      </c>
      <c r="I16" s="1">
        <v>83158</v>
      </c>
      <c r="J16" s="1">
        <v>36.1</v>
      </c>
      <c r="K16" s="1">
        <v>37.910000000000004</v>
      </c>
      <c r="L16" s="1">
        <v>37.97</v>
      </c>
      <c r="M16" s="1">
        <v>39.01</v>
      </c>
      <c r="N16" s="1">
        <v>50.730000000000004</v>
      </c>
      <c r="O16" s="1">
        <v>34.97</v>
      </c>
      <c r="P16" s="1">
        <v>38.31</v>
      </c>
      <c r="Q16" s="1">
        <v>32.19</v>
      </c>
      <c r="R16" s="1">
        <v>37.520000000000003</v>
      </c>
      <c r="S16" s="1">
        <v>39.32</v>
      </c>
      <c r="T16" s="1">
        <v>37.869999999999997</v>
      </c>
      <c r="U16" s="1">
        <v>37.700000000000003</v>
      </c>
      <c r="V16" s="1">
        <v>35.660000000000004</v>
      </c>
      <c r="X16" s="1" t="s">
        <v>26</v>
      </c>
      <c r="Y16" s="17">
        <v>0.25009999999999999</v>
      </c>
      <c r="Z16" s="17">
        <v>6.585</v>
      </c>
      <c r="AA16" s="17">
        <v>0.1658</v>
      </c>
      <c r="AB16" s="17">
        <v>0.82240000000000002</v>
      </c>
      <c r="AC16" s="17">
        <v>837.30000000000007</v>
      </c>
      <c r="AD16" s="17">
        <v>2.3340000000000001</v>
      </c>
      <c r="AE16" s="17">
        <v>22.87</v>
      </c>
      <c r="AF16" s="17">
        <v>0.13720000000000002</v>
      </c>
      <c r="AG16" s="17">
        <v>0.93970000000000009</v>
      </c>
      <c r="AH16" s="17">
        <v>2.4209999999999999E-2</v>
      </c>
      <c r="AI16" s="17">
        <v>0.22570000000000001</v>
      </c>
      <c r="AJ16" s="17">
        <v>3.7810000000000001</v>
      </c>
      <c r="AK16" s="17">
        <v>0.1013</v>
      </c>
      <c r="AL16" s="17">
        <v>0.46430000000000005</v>
      </c>
      <c r="AM16" s="17">
        <v>0.11520000000000001</v>
      </c>
      <c r="AN16" s="17">
        <v>1.7159999999999998E-2</v>
      </c>
      <c r="AO16" s="17">
        <v>2.4509999999999997E-2</v>
      </c>
      <c r="AP16" s="17">
        <v>0.1008</v>
      </c>
      <c r="AQ16" s="17">
        <v>7.823999999999999E-2</v>
      </c>
      <c r="AR16" s="17">
        <v>7.4719999999999995E-2</v>
      </c>
    </row>
    <row r="17" spans="1:44" x14ac:dyDescent="0.25">
      <c r="A17" s="1">
        <v>41</v>
      </c>
      <c r="B17" s="1" t="s">
        <v>27</v>
      </c>
      <c r="C17" s="1">
        <v>40.230000000000004</v>
      </c>
      <c r="D17" s="1">
        <v>103309</v>
      </c>
      <c r="E17" s="1">
        <v>59.69</v>
      </c>
      <c r="F17" s="1">
        <v>10298</v>
      </c>
      <c r="G17" s="1">
        <v>337307</v>
      </c>
      <c r="H17" s="1">
        <v>66.5</v>
      </c>
      <c r="I17" s="1">
        <v>83183</v>
      </c>
      <c r="J17" s="1">
        <v>37.090000000000003</v>
      </c>
      <c r="K17" s="1">
        <v>41.59</v>
      </c>
      <c r="L17" s="1">
        <v>38.97</v>
      </c>
      <c r="M17" s="1">
        <v>38.910000000000004</v>
      </c>
      <c r="N17" s="1">
        <v>52.83</v>
      </c>
      <c r="O17" s="1">
        <v>35.380000000000003</v>
      </c>
      <c r="P17" s="1">
        <v>39.06</v>
      </c>
      <c r="Q17" s="1">
        <v>31.580000000000002</v>
      </c>
      <c r="R17" s="1">
        <v>37.74</v>
      </c>
      <c r="S17" s="1">
        <v>37.96</v>
      </c>
      <c r="T17" s="1">
        <v>37.880000000000003</v>
      </c>
      <c r="U17" s="1">
        <v>37.47</v>
      </c>
      <c r="V17" s="1">
        <v>38.4</v>
      </c>
      <c r="X17" s="1" t="s">
        <v>27</v>
      </c>
      <c r="Y17" s="17">
        <v>0.26269999999999999</v>
      </c>
      <c r="Z17" s="17">
        <v>7.859</v>
      </c>
      <c r="AA17" s="17">
        <v>0.21060000000000001</v>
      </c>
      <c r="AB17" s="17">
        <v>0.87409999999999999</v>
      </c>
      <c r="AC17" s="17">
        <v>622.90000000000009</v>
      </c>
      <c r="AD17" s="17">
        <v>2.282</v>
      </c>
      <c r="AE17" s="17">
        <v>25.38</v>
      </c>
      <c r="AF17" s="17">
        <v>0.10630000000000001</v>
      </c>
      <c r="AG17" s="17">
        <v>1.0329999999999999</v>
      </c>
      <c r="AH17" s="17">
        <v>2.061E-2</v>
      </c>
      <c r="AI17" s="17">
        <v>0.1641</v>
      </c>
      <c r="AJ17" s="17">
        <v>3.3029999999999999</v>
      </c>
      <c r="AK17" s="17">
        <v>8.2189999999999999E-2</v>
      </c>
      <c r="AL17" s="17">
        <v>0.47190000000000004</v>
      </c>
      <c r="AM17" s="17">
        <v>0.1323</v>
      </c>
      <c r="AN17" s="17">
        <v>6.6860000000000001E-3</v>
      </c>
      <c r="AO17" s="17">
        <v>2.5409999999999999E-2</v>
      </c>
      <c r="AP17" s="17">
        <v>0.1032</v>
      </c>
      <c r="AQ17" s="17">
        <v>7.7839999999999993E-2</v>
      </c>
      <c r="AR17" s="17">
        <v>7.483999999999999E-2</v>
      </c>
    </row>
    <row r="18" spans="1:44" x14ac:dyDescent="0.25">
      <c r="A18" s="1">
        <v>54</v>
      </c>
      <c r="B18" s="1" t="s">
        <v>28</v>
      </c>
      <c r="C18" s="1">
        <v>39.15</v>
      </c>
      <c r="D18" s="1">
        <v>103322</v>
      </c>
      <c r="E18" s="1">
        <v>62.72</v>
      </c>
      <c r="F18" s="1">
        <v>10504</v>
      </c>
      <c r="G18" s="1">
        <v>337098</v>
      </c>
      <c r="H18" s="1">
        <v>68.08</v>
      </c>
      <c r="I18" s="1">
        <v>83384</v>
      </c>
      <c r="J18" s="1">
        <v>35.74</v>
      </c>
      <c r="K18" s="1">
        <v>38.01</v>
      </c>
      <c r="L18" s="1">
        <v>38.65</v>
      </c>
      <c r="M18" s="1">
        <v>38.660000000000004</v>
      </c>
      <c r="N18" s="1">
        <v>38.93</v>
      </c>
      <c r="O18" s="1">
        <v>35.300000000000004</v>
      </c>
      <c r="P18" s="1">
        <v>38.31</v>
      </c>
      <c r="Q18" s="1">
        <v>30.96</v>
      </c>
      <c r="R18" s="1">
        <v>36.6</v>
      </c>
      <c r="S18" s="1">
        <v>39.54</v>
      </c>
      <c r="T18" s="1">
        <v>37.56</v>
      </c>
      <c r="U18" s="1">
        <v>36.950000000000003</v>
      </c>
      <c r="V18" s="1">
        <v>36.97</v>
      </c>
      <c r="X18" s="1" t="s">
        <v>28</v>
      </c>
      <c r="Y18" s="17">
        <v>0.221</v>
      </c>
      <c r="Z18" s="17">
        <v>6.4809999999999999</v>
      </c>
      <c r="AA18" s="17">
        <v>0.161</v>
      </c>
      <c r="AB18" s="17">
        <v>0.99730000000000008</v>
      </c>
      <c r="AC18" s="17">
        <v>599.1</v>
      </c>
      <c r="AD18" s="17">
        <v>2.4780000000000002</v>
      </c>
      <c r="AE18" s="17">
        <v>26.47</v>
      </c>
      <c r="AF18" s="17">
        <v>0.1231</v>
      </c>
      <c r="AG18" s="17">
        <v>1.0090000000000001</v>
      </c>
      <c r="AH18" s="17">
        <v>3.1419999999999997E-2</v>
      </c>
      <c r="AI18" s="17">
        <v>0.19140000000000001</v>
      </c>
      <c r="AJ18" s="17">
        <v>3.6590000000000003</v>
      </c>
      <c r="AK18" s="17">
        <v>0.12860000000000002</v>
      </c>
      <c r="AL18" s="17">
        <v>0.49690000000000001</v>
      </c>
      <c r="AM18" s="17">
        <v>0.12660000000000002</v>
      </c>
      <c r="AN18" s="17">
        <v>6.9540000000000001E-3</v>
      </c>
      <c r="AO18" s="17">
        <v>2.6239999999999999E-2</v>
      </c>
      <c r="AP18" s="17">
        <v>0.1066</v>
      </c>
      <c r="AQ18" s="17">
        <v>7.9369999999999996E-2</v>
      </c>
      <c r="AR18" s="17">
        <v>7.5199999999999989E-2</v>
      </c>
    </row>
    <row r="19" spans="1:44" x14ac:dyDescent="0.25">
      <c r="B19" s="5" t="s">
        <v>130</v>
      </c>
      <c r="C19" s="6">
        <f>AVERAGE(C14:C18)</f>
        <v>39.914000000000001</v>
      </c>
      <c r="D19" s="15">
        <f t="shared" ref="D19" si="5">AVERAGE(D14:D18)</f>
        <v>103145.8</v>
      </c>
      <c r="E19" s="6">
        <f t="shared" ref="E19" si="6">AVERAGE(E14:E18)</f>
        <v>60.402000000000001</v>
      </c>
      <c r="F19" s="15">
        <f t="shared" ref="F19" si="7">AVERAGE(F14:F18)</f>
        <v>10326</v>
      </c>
      <c r="G19" s="15">
        <f t="shared" ref="G19" si="8">AVERAGE(G14:G18)</f>
        <v>337471.6</v>
      </c>
      <c r="H19" s="6">
        <f t="shared" ref="H19" si="9">AVERAGE(H14:H18)</f>
        <v>67.525999999999996</v>
      </c>
      <c r="I19" s="15">
        <f t="shared" ref="I19" si="10">AVERAGE(I14:I18)</f>
        <v>83143</v>
      </c>
      <c r="J19" s="6">
        <f t="shared" ref="J19" si="11">AVERAGE(J14:J18)</f>
        <v>36.368000000000002</v>
      </c>
      <c r="K19" s="6">
        <f t="shared" ref="K19" si="12">AVERAGE(K14:K18)</f>
        <v>40.095999999999997</v>
      </c>
      <c r="L19" s="6">
        <f t="shared" ref="L19" si="13">AVERAGE(L14:L18)</f>
        <v>38.768000000000001</v>
      </c>
      <c r="M19" s="6">
        <f t="shared" ref="M19" si="14">AVERAGE(M14:M18)</f>
        <v>38.857999999999997</v>
      </c>
      <c r="N19" s="16">
        <f t="shared" ref="N19" si="15">AVERAGE(N14:N18)</f>
        <v>47.67</v>
      </c>
      <c r="O19" s="6">
        <f t="shared" ref="O19" si="16">AVERAGE(O14:O18)</f>
        <v>35.186</v>
      </c>
      <c r="P19" s="6">
        <f t="shared" ref="P19" si="17">AVERAGE(P14:P18)</f>
        <v>38.632000000000005</v>
      </c>
      <c r="Q19" s="6">
        <f t="shared" ref="Q19" si="18">AVERAGE(Q14:Q18)</f>
        <v>31.744</v>
      </c>
      <c r="R19" s="6">
        <f t="shared" ref="R19" si="19">AVERAGE(R14:R18)</f>
        <v>37.172000000000004</v>
      </c>
      <c r="S19" s="6">
        <f t="shared" ref="S19" si="20">AVERAGE(S14:S18)</f>
        <v>39.254000000000005</v>
      </c>
      <c r="T19" s="6">
        <f t="shared" ref="T19" si="21">AVERAGE(T14:T18)</f>
        <v>37.841999999999999</v>
      </c>
      <c r="U19" s="6">
        <f t="shared" ref="U19" si="22">AVERAGE(U14:U18)</f>
        <v>37.225999999999999</v>
      </c>
      <c r="V19" s="6">
        <f t="shared" ref="V19" si="23">AVERAGE(V14:V18)</f>
        <v>37.707999999999998</v>
      </c>
      <c r="X19" s="5" t="s">
        <v>130</v>
      </c>
      <c r="Y19" s="18">
        <f>AVERAGE(Y14:Y18)</f>
        <v>0.246</v>
      </c>
      <c r="Z19" s="18">
        <f t="shared" ref="Z19:AR19" si="24">AVERAGE(Z14:Z18)</f>
        <v>6.9980000000000002</v>
      </c>
      <c r="AA19" s="18">
        <f t="shared" si="24"/>
        <v>0.17252000000000001</v>
      </c>
      <c r="AB19" s="18">
        <f t="shared" si="24"/>
        <v>0.85514000000000012</v>
      </c>
      <c r="AC19" s="18">
        <f t="shared" si="24"/>
        <v>708.84</v>
      </c>
      <c r="AD19" s="18">
        <f t="shared" si="24"/>
        <v>2.1591999999999998</v>
      </c>
      <c r="AE19" s="18">
        <f t="shared" si="24"/>
        <v>24.893999999999998</v>
      </c>
      <c r="AF19" s="18">
        <f t="shared" si="24"/>
        <v>0.11776000000000002</v>
      </c>
      <c r="AG19" s="18">
        <f t="shared" si="24"/>
        <v>1.0219400000000001</v>
      </c>
      <c r="AH19" s="18">
        <f t="shared" si="24"/>
        <v>2.6414E-2</v>
      </c>
      <c r="AI19" s="18">
        <f t="shared" si="24"/>
        <v>0.20454</v>
      </c>
      <c r="AJ19" s="18">
        <f t="shared" si="24"/>
        <v>3.5057999999999998</v>
      </c>
      <c r="AK19" s="18">
        <f t="shared" si="24"/>
        <v>9.9080000000000015E-2</v>
      </c>
      <c r="AL19" s="18">
        <f t="shared" si="24"/>
        <v>0.42615999999999998</v>
      </c>
      <c r="AM19" s="18">
        <f t="shared" si="24"/>
        <v>0.11449800000000002</v>
      </c>
      <c r="AN19" s="18">
        <f t="shared" si="24"/>
        <v>1.2739999999999998E-2</v>
      </c>
      <c r="AO19" s="18">
        <f t="shared" si="24"/>
        <v>2.4531999999999998E-2</v>
      </c>
      <c r="AP19" s="18">
        <f t="shared" si="24"/>
        <v>8.7420000000000012E-2</v>
      </c>
      <c r="AQ19" s="18">
        <f t="shared" si="24"/>
        <v>6.8485999999999991E-2</v>
      </c>
      <c r="AR19" s="18">
        <f t="shared" si="24"/>
        <v>7.5733999999999996E-2</v>
      </c>
    </row>
    <row r="20" spans="1:44" x14ac:dyDescent="0.25">
      <c r="B20" s="5" t="s">
        <v>131</v>
      </c>
      <c r="C20" s="6">
        <f>2*_xlfn.STDEV.P(C14:C18)</f>
        <v>0.81285669093635782</v>
      </c>
      <c r="D20" s="15">
        <f t="shared" ref="D20:V20" si="25">2*_xlfn.STDEV.P(D14:D18)</f>
        <v>1955.1238937724638</v>
      </c>
      <c r="E20" s="6">
        <f t="shared" si="25"/>
        <v>2.7948352366463398</v>
      </c>
      <c r="F20" s="15">
        <f t="shared" si="25"/>
        <v>222.6566864030811</v>
      </c>
      <c r="G20" s="15">
        <f t="shared" si="25"/>
        <v>1515.4894126980894</v>
      </c>
      <c r="H20" s="6">
        <f t="shared" si="25"/>
        <v>2.1373104594325989</v>
      </c>
      <c r="I20" s="15">
        <f t="shared" si="25"/>
        <v>489.61372529781067</v>
      </c>
      <c r="J20" s="6">
        <f t="shared" si="25"/>
        <v>1.3185082479833041</v>
      </c>
      <c r="K20" s="6">
        <f t="shared" si="25"/>
        <v>3.993306399463985</v>
      </c>
      <c r="L20" s="6">
        <f t="shared" si="25"/>
        <v>1.3298060008888537</v>
      </c>
      <c r="M20" s="6">
        <f t="shared" si="25"/>
        <v>0.26393938698117564</v>
      </c>
      <c r="N20" s="16">
        <f t="shared" si="25"/>
        <v>10.359930501697333</v>
      </c>
      <c r="O20" s="6">
        <f t="shared" si="25"/>
        <v>0.978455926447383</v>
      </c>
      <c r="P20" s="6">
        <f t="shared" si="25"/>
        <v>1.0772854774849594</v>
      </c>
      <c r="Q20" s="6">
        <f t="shared" si="25"/>
        <v>0.97065750911431004</v>
      </c>
      <c r="R20" s="6">
        <f t="shared" si="25"/>
        <v>0.81490122100779938</v>
      </c>
      <c r="S20" s="6">
        <f t="shared" si="25"/>
        <v>1.42332568303955</v>
      </c>
      <c r="T20" s="6">
        <f t="shared" si="25"/>
        <v>1.7944536773068269</v>
      </c>
      <c r="U20" s="6">
        <f t="shared" si="25"/>
        <v>1.3173670710929446</v>
      </c>
      <c r="V20" s="6">
        <f t="shared" si="25"/>
        <v>2.7826145978198253</v>
      </c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</row>
    <row r="21" spans="1:44" x14ac:dyDescent="0.25">
      <c r="B21" s="5" t="s">
        <v>110</v>
      </c>
      <c r="C21" s="7">
        <v>40.200000000000003</v>
      </c>
      <c r="D21" s="7">
        <v>101635</v>
      </c>
      <c r="E21" s="7">
        <v>68</v>
      </c>
      <c r="F21" s="7">
        <v>10744</v>
      </c>
      <c r="G21" s="7">
        <v>337028</v>
      </c>
      <c r="H21" s="7">
        <v>62.300000000000004</v>
      </c>
      <c r="I21" s="7">
        <v>85049</v>
      </c>
      <c r="J21" s="7">
        <v>39.9</v>
      </c>
      <c r="K21" s="7">
        <v>44</v>
      </c>
      <c r="L21" s="7">
        <v>38.800000000000004</v>
      </c>
      <c r="M21" s="7">
        <v>38.700000000000003</v>
      </c>
      <c r="N21" s="7">
        <v>51</v>
      </c>
      <c r="O21" s="7">
        <v>35.5</v>
      </c>
      <c r="P21" s="7">
        <v>38.800000000000004</v>
      </c>
      <c r="Q21" s="7">
        <v>31.400000000000002</v>
      </c>
      <c r="R21" s="7">
        <v>38.300000000000004</v>
      </c>
      <c r="S21" s="7">
        <v>38.9</v>
      </c>
      <c r="T21" s="7">
        <v>39.300000000000004</v>
      </c>
      <c r="U21" s="7">
        <v>37.79</v>
      </c>
      <c r="V21" s="7">
        <v>37.380000000000003</v>
      </c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spans="1:44" x14ac:dyDescent="0.25">
      <c r="B22" s="5" t="s">
        <v>86</v>
      </c>
      <c r="C22" s="6">
        <f>100*(AVERAGE(C14:C18)-C21)/C21</f>
        <v>-0.71144278606965505</v>
      </c>
      <c r="D22" s="6">
        <f t="shared" ref="D22:I22" si="26">100*(AVERAGE(D14:D18)-D21)/D21</f>
        <v>1.4864957937718335</v>
      </c>
      <c r="E22" s="6">
        <f t="shared" si="26"/>
        <v>-11.173529411764704</v>
      </c>
      <c r="F22" s="6">
        <f t="shared" si="26"/>
        <v>-3.8905435591958302</v>
      </c>
      <c r="G22" s="6">
        <f t="shared" si="26"/>
        <v>0.13162111159902937</v>
      </c>
      <c r="H22" s="6">
        <f t="shared" si="26"/>
        <v>8.3884430176564884</v>
      </c>
      <c r="I22" s="6">
        <f t="shared" si="26"/>
        <v>-2.2410610354031206</v>
      </c>
      <c r="J22" s="6">
        <f>100*(AVERAGE(J14:J18)-J21)/J21</f>
        <v>-8.8521303258145281</v>
      </c>
      <c r="K22" s="6">
        <f t="shared" ref="K22:V22" si="27">100*(AVERAGE(K14:K18)-K21)/K21</f>
        <v>-8.8727272727272801</v>
      </c>
      <c r="L22" s="6">
        <f t="shared" si="27"/>
        <v>-8.2474226804132938E-2</v>
      </c>
      <c r="M22" s="6">
        <f t="shared" si="27"/>
        <v>0.40826873385011403</v>
      </c>
      <c r="N22" s="6">
        <f t="shared" si="27"/>
        <v>-6.5294117647058787</v>
      </c>
      <c r="O22" s="6">
        <f t="shared" si="27"/>
        <v>-0.88450704225352128</v>
      </c>
      <c r="P22" s="6">
        <f t="shared" si="27"/>
        <v>-0.43298969072164756</v>
      </c>
      <c r="Q22" s="6">
        <f t="shared" si="27"/>
        <v>1.0955414012738778</v>
      </c>
      <c r="R22" s="6">
        <f t="shared" si="27"/>
        <v>-2.9451697127937337</v>
      </c>
      <c r="S22" s="6">
        <f t="shared" si="27"/>
        <v>0.91002570694089024</v>
      </c>
      <c r="T22" s="6">
        <f t="shared" si="27"/>
        <v>-3.7099236641221509</v>
      </c>
      <c r="U22" s="6">
        <f t="shared" si="27"/>
        <v>-1.492458322307489</v>
      </c>
      <c r="V22" s="6">
        <f t="shared" si="27"/>
        <v>0.87747458533974276</v>
      </c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</row>
    <row r="23" spans="1:44" x14ac:dyDescent="0.25"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</row>
    <row r="24" spans="1:44" x14ac:dyDescent="0.25">
      <c r="A24" s="1">
        <v>8</v>
      </c>
      <c r="B24" s="1" t="s">
        <v>50</v>
      </c>
      <c r="C24" s="1">
        <v>1.639</v>
      </c>
      <c r="D24" s="1">
        <v>103474</v>
      </c>
      <c r="E24" s="1">
        <v>29.650000000000002</v>
      </c>
      <c r="F24" s="1">
        <v>9780</v>
      </c>
      <c r="G24" s="1">
        <v>334864</v>
      </c>
      <c r="H24" s="1">
        <v>34.51</v>
      </c>
      <c r="I24" s="1">
        <v>87777</v>
      </c>
      <c r="J24" s="1">
        <v>0.99340000000000006</v>
      </c>
      <c r="K24" s="1">
        <v>1.083</v>
      </c>
      <c r="L24" s="1">
        <v>1.0589999999999999</v>
      </c>
      <c r="M24" s="1">
        <v>1.556</v>
      </c>
      <c r="N24" s="1">
        <v>11.18</v>
      </c>
      <c r="O24" s="1">
        <v>0.74550000000000005</v>
      </c>
      <c r="P24" s="1">
        <v>0.77580000000000005</v>
      </c>
      <c r="Q24" s="1">
        <v>0.96250000000000002</v>
      </c>
      <c r="R24" s="1">
        <v>0.68740000000000001</v>
      </c>
      <c r="S24" s="1">
        <v>0.66970000000000007</v>
      </c>
      <c r="T24" s="1">
        <v>2.8370000000000002</v>
      </c>
      <c r="U24" s="1">
        <v>0.71550000000000002</v>
      </c>
      <c r="V24" s="1">
        <v>0.96100000000000008</v>
      </c>
      <c r="X24" s="1" t="s">
        <v>50</v>
      </c>
      <c r="Y24" s="17">
        <v>0.25540000000000002</v>
      </c>
      <c r="Z24" s="17">
        <v>7.0629999999999997</v>
      </c>
      <c r="AA24" s="17">
        <v>0.1283</v>
      </c>
      <c r="AB24" s="17">
        <v>0.50009999999999999</v>
      </c>
      <c r="AC24" s="17">
        <v>379.5</v>
      </c>
      <c r="AD24" s="17">
        <v>2.16</v>
      </c>
      <c r="AE24" s="17">
        <v>23.19</v>
      </c>
      <c r="AF24" s="17">
        <v>0.12390000000000001</v>
      </c>
      <c r="AG24" s="17">
        <v>0.86010000000000009</v>
      </c>
      <c r="AH24" s="17">
        <v>2.3479999999999997E-2</v>
      </c>
      <c r="AI24" s="17">
        <v>0.2087</v>
      </c>
      <c r="AJ24" s="17">
        <v>2.11</v>
      </c>
      <c r="AK24" s="17">
        <v>7.034E-2</v>
      </c>
      <c r="AL24" s="17">
        <v>0.3478</v>
      </c>
      <c r="AM24" s="17">
        <v>9.0179999999999996E-2</v>
      </c>
      <c r="AN24" s="17">
        <v>1.4119999999999999E-2</v>
      </c>
      <c r="AO24" s="17">
        <v>1.9949999999999999E-2</v>
      </c>
      <c r="AP24" s="17">
        <v>8.1919999999999993E-2</v>
      </c>
      <c r="AQ24" s="17">
        <v>6.928999999999999E-2</v>
      </c>
      <c r="AR24" s="17">
        <v>6.6049999999999998E-2</v>
      </c>
    </row>
    <row r="25" spans="1:44" x14ac:dyDescent="0.25">
      <c r="A25" s="1">
        <v>13</v>
      </c>
      <c r="B25" s="1" t="s">
        <v>51</v>
      </c>
      <c r="C25" s="1">
        <v>1.8069999999999999</v>
      </c>
      <c r="D25" s="1">
        <v>104366</v>
      </c>
      <c r="E25" s="1">
        <v>29.03</v>
      </c>
      <c r="F25" s="1">
        <v>10598</v>
      </c>
      <c r="G25" s="1">
        <v>336616</v>
      </c>
      <c r="H25" s="1">
        <v>35.619999999999997</v>
      </c>
      <c r="I25" s="1">
        <v>83053</v>
      </c>
      <c r="J25" s="1">
        <v>0.93720000000000003</v>
      </c>
      <c r="K25" s="1">
        <v>3.6970000000000001</v>
      </c>
      <c r="L25" s="1">
        <v>0.95840000000000003</v>
      </c>
      <c r="M25" s="1">
        <v>1.1619999999999999</v>
      </c>
      <c r="N25" s="1">
        <v>7.9320000000000004</v>
      </c>
      <c r="O25" s="1">
        <v>0.62260000000000004</v>
      </c>
      <c r="P25" s="1">
        <v>1.0389999999999999</v>
      </c>
      <c r="Q25" s="1">
        <v>0.83240000000000003</v>
      </c>
      <c r="R25" s="1">
        <v>0.71379999999999999</v>
      </c>
      <c r="S25" s="1">
        <v>0.62040000000000006</v>
      </c>
      <c r="T25" s="1">
        <v>3.3000000000000003</v>
      </c>
      <c r="U25" s="1">
        <v>0.66039999999999999</v>
      </c>
      <c r="V25" s="1">
        <v>0.59860000000000002</v>
      </c>
      <c r="X25" s="1" t="s">
        <v>51</v>
      </c>
      <c r="Y25" s="17">
        <v>0.27860000000000001</v>
      </c>
      <c r="Z25" s="17">
        <v>7.29</v>
      </c>
      <c r="AA25" s="17">
        <v>0.12290000000000001</v>
      </c>
      <c r="AB25" s="17">
        <v>0.4844</v>
      </c>
      <c r="AC25" s="17">
        <v>403.3</v>
      </c>
      <c r="AD25" s="17">
        <v>2.2130000000000001</v>
      </c>
      <c r="AE25" s="17">
        <v>24.42</v>
      </c>
      <c r="AF25" s="17">
        <v>7.8499999999999986E-2</v>
      </c>
      <c r="AG25" s="17">
        <v>0.92100000000000004</v>
      </c>
      <c r="AH25" s="17">
        <v>1.8279999999999998E-2</v>
      </c>
      <c r="AI25" s="17">
        <v>0.2117</v>
      </c>
      <c r="AJ25" s="17">
        <v>2.468</v>
      </c>
      <c r="AK25" s="17">
        <v>9.0139999999999998E-2</v>
      </c>
      <c r="AL25" s="17">
        <v>0.37260000000000004</v>
      </c>
      <c r="AM25" s="17">
        <v>0.1153</v>
      </c>
      <c r="AN25" s="17">
        <v>1.5009999999999999E-2</v>
      </c>
      <c r="AO25" s="17">
        <v>1.112E-2</v>
      </c>
      <c r="AP25" s="17">
        <v>8.7079999999999991E-2</v>
      </c>
      <c r="AQ25" s="17">
        <v>7.3659999999999989E-2</v>
      </c>
      <c r="AR25" s="17">
        <v>7.0209999999999995E-2</v>
      </c>
    </row>
    <row r="26" spans="1:44" x14ac:dyDescent="0.25">
      <c r="A26" s="1">
        <v>21</v>
      </c>
      <c r="B26" s="1" t="s">
        <v>52</v>
      </c>
      <c r="C26" s="1">
        <v>1.9040000000000001</v>
      </c>
      <c r="D26" s="1">
        <v>103093</v>
      </c>
      <c r="E26" s="1">
        <v>30.37</v>
      </c>
      <c r="F26" s="1">
        <v>10116</v>
      </c>
      <c r="G26" s="1">
        <v>336695</v>
      </c>
      <c r="H26" s="1">
        <v>33.94</v>
      </c>
      <c r="I26" s="1">
        <v>84793</v>
      </c>
      <c r="J26" s="1">
        <v>0.95900000000000007</v>
      </c>
      <c r="K26" s="1">
        <v>2.0329999999999999</v>
      </c>
      <c r="L26" s="1">
        <v>1.117</v>
      </c>
      <c r="M26" s="1">
        <v>0.84390000000000009</v>
      </c>
      <c r="N26" s="1">
        <v>10.92</v>
      </c>
      <c r="O26" s="1">
        <v>0.67630000000000001</v>
      </c>
      <c r="P26" s="1">
        <v>0.95850000000000002</v>
      </c>
      <c r="Q26" s="1">
        <v>1.1200000000000001</v>
      </c>
      <c r="R26" s="1">
        <v>0.71579999999999999</v>
      </c>
      <c r="S26" s="1">
        <v>0.80970000000000009</v>
      </c>
      <c r="T26" s="1">
        <v>2.7080000000000002</v>
      </c>
      <c r="U26" s="1">
        <v>0.58069999999999999</v>
      </c>
      <c r="V26" s="1">
        <v>0.84910000000000008</v>
      </c>
      <c r="X26" s="1" t="s">
        <v>52</v>
      </c>
      <c r="Y26" s="17">
        <v>0.18080000000000002</v>
      </c>
      <c r="Z26" s="17">
        <v>6.2720000000000002</v>
      </c>
      <c r="AA26" s="17">
        <v>0.13540000000000002</v>
      </c>
      <c r="AB26" s="17">
        <v>0.77340000000000009</v>
      </c>
      <c r="AC26" s="17">
        <v>643.5</v>
      </c>
      <c r="AD26" s="17">
        <v>2.2050000000000001</v>
      </c>
      <c r="AE26" s="17">
        <v>23.37</v>
      </c>
      <c r="AF26" s="17">
        <v>0.1197</v>
      </c>
      <c r="AG26" s="17">
        <v>0.93180000000000007</v>
      </c>
      <c r="AH26" s="17">
        <v>2.3299999999999998E-2</v>
      </c>
      <c r="AI26" s="17">
        <v>0.1691</v>
      </c>
      <c r="AJ26" s="17">
        <v>3.1619999999999999</v>
      </c>
      <c r="AK26" s="17">
        <v>7.3539999999999994E-2</v>
      </c>
      <c r="AL26" s="17">
        <v>0.42510000000000003</v>
      </c>
      <c r="AM26" s="17">
        <v>9.0299999999999991E-2</v>
      </c>
      <c r="AN26" s="17">
        <v>1.5389999999999999E-2</v>
      </c>
      <c r="AO26" s="17">
        <v>8.2899999999999988E-3</v>
      </c>
      <c r="AP26" s="17">
        <v>9.0429999999999996E-2</v>
      </c>
      <c r="AQ26" s="17">
        <v>7.0179999999999992E-2</v>
      </c>
      <c r="AR26" s="17">
        <v>6.7019999999999996E-2</v>
      </c>
    </row>
    <row r="27" spans="1:44" x14ac:dyDescent="0.25">
      <c r="A27" s="1">
        <v>26</v>
      </c>
      <c r="B27" s="1" t="s">
        <v>53</v>
      </c>
      <c r="C27" s="1">
        <v>1.5090000000000001</v>
      </c>
      <c r="D27" s="1">
        <v>102149</v>
      </c>
      <c r="E27" s="1">
        <v>28.13</v>
      </c>
      <c r="F27" s="1">
        <v>10271</v>
      </c>
      <c r="G27" s="1">
        <v>338273</v>
      </c>
      <c r="H27" s="1">
        <v>33.799999999999997</v>
      </c>
      <c r="I27" s="1">
        <v>83114</v>
      </c>
      <c r="J27" s="1">
        <v>0.80120000000000002</v>
      </c>
      <c r="K27" s="1">
        <v>0.81259999999999999</v>
      </c>
      <c r="L27" s="1">
        <v>1.254</v>
      </c>
      <c r="M27" s="1">
        <v>1.4179999999999999</v>
      </c>
      <c r="N27" s="1">
        <v>12.36</v>
      </c>
      <c r="O27" s="1">
        <v>0.67130000000000001</v>
      </c>
      <c r="P27" s="1">
        <v>0.72170000000000001</v>
      </c>
      <c r="Q27" s="1">
        <v>0.6855</v>
      </c>
      <c r="R27" s="1">
        <v>0.70810000000000006</v>
      </c>
      <c r="S27" s="1">
        <v>0.84510000000000007</v>
      </c>
      <c r="T27" s="1">
        <v>2.6230000000000002</v>
      </c>
      <c r="U27" s="1">
        <v>0.79749999999999999</v>
      </c>
      <c r="V27" s="1">
        <v>0.92330000000000001</v>
      </c>
      <c r="X27" s="1" t="s">
        <v>53</v>
      </c>
      <c r="Y27" s="17">
        <v>0.1961</v>
      </c>
      <c r="Z27" s="17">
        <v>7.2620000000000005</v>
      </c>
      <c r="AA27" s="17">
        <v>0.1263</v>
      </c>
      <c r="AB27" s="17">
        <v>0.74520000000000008</v>
      </c>
      <c r="AC27" s="17">
        <v>540.6</v>
      </c>
      <c r="AD27" s="17">
        <v>2.0950000000000002</v>
      </c>
      <c r="AE27" s="17">
        <v>24.560000000000002</v>
      </c>
      <c r="AF27" s="17">
        <v>9.9719999999999989E-2</v>
      </c>
      <c r="AG27" s="17">
        <v>1.091</v>
      </c>
      <c r="AH27" s="17">
        <v>2.1049999999999999E-2</v>
      </c>
      <c r="AI27" s="17">
        <v>0.189</v>
      </c>
      <c r="AJ27" s="17">
        <v>2.7280000000000002</v>
      </c>
      <c r="AK27" s="17">
        <v>7.9229999999999995E-2</v>
      </c>
      <c r="AL27" s="17">
        <v>0.33150000000000002</v>
      </c>
      <c r="AM27" s="17">
        <v>9.8619999999999985E-2</v>
      </c>
      <c r="AN27" s="17">
        <v>1.4929999999999999E-2</v>
      </c>
      <c r="AO27" s="17">
        <v>2.1309999999999999E-2</v>
      </c>
      <c r="AP27" s="17">
        <v>8.768999999999999E-2</v>
      </c>
      <c r="AQ27" s="17">
        <v>6.8049999999999999E-2</v>
      </c>
      <c r="AR27" s="17">
        <v>6.4989999999999992E-2</v>
      </c>
    </row>
    <row r="28" spans="1:44" x14ac:dyDescent="0.25">
      <c r="A28" s="1">
        <v>34</v>
      </c>
      <c r="B28" s="1" t="s">
        <v>54</v>
      </c>
      <c r="C28" s="1">
        <v>1.617</v>
      </c>
      <c r="D28" s="1">
        <v>102580</v>
      </c>
      <c r="E28" s="1">
        <v>29.36</v>
      </c>
      <c r="F28" s="1">
        <v>10405</v>
      </c>
      <c r="G28" s="1">
        <v>337617</v>
      </c>
      <c r="H28" s="1">
        <v>37.94</v>
      </c>
      <c r="I28" s="1">
        <v>83499</v>
      </c>
      <c r="J28" s="1">
        <v>0.7641</v>
      </c>
      <c r="K28" s="1">
        <v>3.3650000000000002</v>
      </c>
      <c r="L28" s="1">
        <v>1.02</v>
      </c>
      <c r="M28" s="1">
        <v>1.2690000000000001</v>
      </c>
      <c r="N28" s="1">
        <v>12.620000000000001</v>
      </c>
      <c r="O28" s="1">
        <v>0.58710000000000007</v>
      </c>
      <c r="P28" s="1">
        <v>1.0130000000000001</v>
      </c>
      <c r="Q28" s="1">
        <v>0.69610000000000005</v>
      </c>
      <c r="R28" s="1">
        <v>0.78250000000000008</v>
      </c>
      <c r="S28" s="1">
        <v>0.83350000000000002</v>
      </c>
      <c r="T28" s="1">
        <v>2.9990000000000001</v>
      </c>
      <c r="U28" s="1">
        <v>0.50980000000000003</v>
      </c>
      <c r="V28" s="1">
        <v>0.66190000000000004</v>
      </c>
      <c r="X28" s="1" t="s">
        <v>54</v>
      </c>
      <c r="Y28" s="17">
        <v>0.1744</v>
      </c>
      <c r="Z28" s="17">
        <v>7.3410000000000002</v>
      </c>
      <c r="AA28" s="17">
        <v>0.1003</v>
      </c>
      <c r="AB28" s="17">
        <v>0.83420000000000005</v>
      </c>
      <c r="AC28" s="17">
        <v>403</v>
      </c>
      <c r="AD28" s="17">
        <v>2.2450000000000001</v>
      </c>
      <c r="AE28" s="17">
        <v>24.26</v>
      </c>
      <c r="AF28" s="17">
        <v>0.1158</v>
      </c>
      <c r="AG28" s="17">
        <v>0.78670000000000007</v>
      </c>
      <c r="AH28" s="17">
        <v>1.7839999999999998E-2</v>
      </c>
      <c r="AI28" s="17">
        <v>0.1731</v>
      </c>
      <c r="AJ28" s="17">
        <v>2.6590000000000003</v>
      </c>
      <c r="AK28" s="17">
        <v>7.5559999999999988E-2</v>
      </c>
      <c r="AL28" s="17">
        <v>0.37030000000000002</v>
      </c>
      <c r="AM28" s="17">
        <v>0.11650000000000001</v>
      </c>
      <c r="AN28" s="17">
        <v>5.7559999999999998E-3</v>
      </c>
      <c r="AO28" s="17">
        <v>2.1879999999999997E-2</v>
      </c>
      <c r="AP28" s="17">
        <v>8.8849999999999998E-2</v>
      </c>
      <c r="AQ28" s="17">
        <v>6.701E-2</v>
      </c>
      <c r="AR28" s="17">
        <v>2.4299999999999999E-2</v>
      </c>
    </row>
    <row r="29" spans="1:44" x14ac:dyDescent="0.25">
      <c r="A29" s="1">
        <v>39</v>
      </c>
      <c r="B29" s="1" t="s">
        <v>55</v>
      </c>
      <c r="C29" s="1">
        <v>1.661</v>
      </c>
      <c r="D29" s="1">
        <v>101624</v>
      </c>
      <c r="E29" s="1">
        <v>29.66</v>
      </c>
      <c r="F29" s="1">
        <v>10373</v>
      </c>
      <c r="G29" s="1">
        <v>338743</v>
      </c>
      <c r="H29" s="1">
        <v>34.11</v>
      </c>
      <c r="I29" s="1">
        <v>82837</v>
      </c>
      <c r="J29" s="1">
        <v>0.80690000000000006</v>
      </c>
      <c r="K29" s="1">
        <v>2.0750000000000002</v>
      </c>
      <c r="L29" s="1">
        <v>1.1859999999999999</v>
      </c>
      <c r="M29" s="1">
        <v>1.54</v>
      </c>
      <c r="N29" s="1">
        <v>13.01</v>
      </c>
      <c r="O29" s="1">
        <v>0.58510000000000006</v>
      </c>
      <c r="P29" s="1">
        <v>0.49840000000000001</v>
      </c>
      <c r="Q29" s="1">
        <v>0.91439999999999999</v>
      </c>
      <c r="R29" s="1">
        <v>0.69190000000000007</v>
      </c>
      <c r="S29" s="1">
        <v>0.81500000000000006</v>
      </c>
      <c r="T29" s="1">
        <v>2.742</v>
      </c>
      <c r="U29" s="1">
        <v>0.59910000000000008</v>
      </c>
      <c r="V29" s="1">
        <v>0.92300000000000004</v>
      </c>
      <c r="X29" s="1" t="s">
        <v>55</v>
      </c>
      <c r="Y29" s="17">
        <v>0.18970000000000001</v>
      </c>
      <c r="Z29" s="17">
        <v>5.1420000000000003</v>
      </c>
      <c r="AA29" s="17">
        <v>0.13700000000000001</v>
      </c>
      <c r="AB29" s="17">
        <v>0.8125</v>
      </c>
      <c r="AC29" s="17">
        <v>643.40000000000009</v>
      </c>
      <c r="AD29" s="17">
        <v>2.347</v>
      </c>
      <c r="AE29" s="17">
        <v>18.91</v>
      </c>
      <c r="AF29" s="17">
        <v>0.1048</v>
      </c>
      <c r="AG29" s="17">
        <v>1.23</v>
      </c>
      <c r="AH29" s="17">
        <v>2.1399999999999999E-2</v>
      </c>
      <c r="AI29" s="17">
        <v>0.1993</v>
      </c>
      <c r="AJ29" s="17">
        <v>3.0990000000000002</v>
      </c>
      <c r="AK29" s="17">
        <v>9.3749999999999986E-2</v>
      </c>
      <c r="AL29" s="17">
        <v>0.36670000000000003</v>
      </c>
      <c r="AM29" s="17">
        <v>0.10490000000000001</v>
      </c>
      <c r="AN29" s="17">
        <v>1.5639999999999998E-2</v>
      </c>
      <c r="AO29" s="17">
        <v>2.2429999999999999E-2</v>
      </c>
      <c r="AP29" s="17">
        <v>9.1069999999999998E-2</v>
      </c>
      <c r="AQ29" s="17">
        <v>6.8689999999999987E-2</v>
      </c>
      <c r="AR29" s="17">
        <v>6.6039999999999988E-2</v>
      </c>
    </row>
    <row r="30" spans="1:44" x14ac:dyDescent="0.25">
      <c r="A30" s="1">
        <v>47</v>
      </c>
      <c r="B30" s="1" t="s">
        <v>56</v>
      </c>
      <c r="C30" s="1">
        <v>1.7550000000000001</v>
      </c>
      <c r="D30" s="1">
        <v>103433</v>
      </c>
      <c r="E30" s="1">
        <v>30.1</v>
      </c>
      <c r="F30" s="1">
        <v>10266</v>
      </c>
      <c r="G30" s="1">
        <v>336828</v>
      </c>
      <c r="H30" s="1">
        <v>35.369999999999997</v>
      </c>
      <c r="I30" s="1">
        <v>84111</v>
      </c>
      <c r="J30" s="1">
        <v>0.97789999999999999</v>
      </c>
      <c r="K30" s="1">
        <v>1.155</v>
      </c>
      <c r="L30" s="1">
        <v>0.94110000000000005</v>
      </c>
      <c r="M30" s="1">
        <v>1.583</v>
      </c>
      <c r="N30" s="1">
        <v>15.23</v>
      </c>
      <c r="O30" s="1">
        <v>0.60460000000000003</v>
      </c>
      <c r="P30" s="1">
        <v>1.452</v>
      </c>
      <c r="Q30" s="1">
        <v>0.79610000000000003</v>
      </c>
      <c r="R30" s="1">
        <v>0.77450000000000008</v>
      </c>
      <c r="S30" s="1">
        <v>0.82250000000000001</v>
      </c>
      <c r="T30" s="1">
        <v>3.1819999999999999</v>
      </c>
      <c r="U30" s="1">
        <v>0.51719999999999999</v>
      </c>
      <c r="V30" s="1">
        <v>0.75290000000000001</v>
      </c>
      <c r="X30" s="1" t="s">
        <v>56</v>
      </c>
      <c r="Y30" s="17">
        <v>0.1981</v>
      </c>
      <c r="Z30" s="17">
        <v>7.0520000000000005</v>
      </c>
      <c r="AA30" s="17">
        <v>0.1976</v>
      </c>
      <c r="AB30" s="17">
        <v>0.77480000000000004</v>
      </c>
      <c r="AC30" s="17">
        <v>491.90000000000003</v>
      </c>
      <c r="AD30" s="17">
        <v>2.1859999999999999</v>
      </c>
      <c r="AE30" s="17">
        <v>23.400000000000002</v>
      </c>
      <c r="AF30" s="17">
        <v>0.12520000000000001</v>
      </c>
      <c r="AG30" s="17">
        <v>1.1719999999999999</v>
      </c>
      <c r="AH30" s="17">
        <v>1.7639999999999999E-2</v>
      </c>
      <c r="AI30" s="17">
        <v>0.1389</v>
      </c>
      <c r="AJ30" s="17">
        <v>2.927</v>
      </c>
      <c r="AK30" s="17">
        <v>5.6879999999999993E-2</v>
      </c>
      <c r="AL30" s="17">
        <v>0.32990000000000003</v>
      </c>
      <c r="AM30" s="17">
        <v>0.11910000000000001</v>
      </c>
      <c r="AN30" s="17">
        <v>1.61E-2</v>
      </c>
      <c r="AO30" s="17">
        <v>2.2909999999999996E-2</v>
      </c>
      <c r="AP30" s="17">
        <v>3.5089999999999996E-2</v>
      </c>
      <c r="AQ30" s="17">
        <v>6.9309999999999997E-2</v>
      </c>
      <c r="AR30" s="17">
        <v>6.5669999999999992E-2</v>
      </c>
    </row>
    <row r="31" spans="1:44" x14ac:dyDescent="0.25">
      <c r="A31" s="1">
        <v>52</v>
      </c>
      <c r="B31" s="1" t="s">
        <v>57</v>
      </c>
      <c r="C31" s="1">
        <v>1.6440000000000001</v>
      </c>
      <c r="D31" s="1">
        <v>100400</v>
      </c>
      <c r="E31" s="1">
        <v>28.51</v>
      </c>
      <c r="F31" s="1">
        <v>10484</v>
      </c>
      <c r="G31" s="1">
        <v>339968</v>
      </c>
      <c r="H31" s="1">
        <v>34.39</v>
      </c>
      <c r="I31" s="1">
        <v>81991</v>
      </c>
      <c r="J31" s="1">
        <v>0.81500000000000006</v>
      </c>
      <c r="K31" s="1">
        <v>2.194</v>
      </c>
      <c r="L31" s="1">
        <v>1.198</v>
      </c>
      <c r="M31" s="1">
        <v>1.6560000000000001</v>
      </c>
      <c r="N31" s="1">
        <v>8.827</v>
      </c>
      <c r="O31" s="1">
        <v>0.75750000000000006</v>
      </c>
      <c r="P31" s="1">
        <v>1.04</v>
      </c>
      <c r="Q31" s="1">
        <v>0.52470000000000006</v>
      </c>
      <c r="R31" s="1">
        <v>0.69059999999999999</v>
      </c>
      <c r="S31" s="1">
        <v>0.69830000000000003</v>
      </c>
      <c r="T31" s="1">
        <v>2.5979999999999999</v>
      </c>
      <c r="U31" s="1">
        <v>0.53449999999999998</v>
      </c>
      <c r="V31" s="1">
        <v>0.77629999999999999</v>
      </c>
      <c r="X31" s="1" t="s">
        <v>57</v>
      </c>
      <c r="Y31" s="17">
        <v>0.1885</v>
      </c>
      <c r="Z31" s="17">
        <v>7.7640000000000002</v>
      </c>
      <c r="AA31" s="17">
        <v>0.13589999999999999</v>
      </c>
      <c r="AB31" s="17">
        <v>0.67190000000000005</v>
      </c>
      <c r="AC31" s="17">
        <v>382.5</v>
      </c>
      <c r="AD31" s="17">
        <v>2.19</v>
      </c>
      <c r="AE31" s="17">
        <v>23.900000000000002</v>
      </c>
      <c r="AF31" s="17">
        <v>9.9559999999999996E-2</v>
      </c>
      <c r="AG31" s="17">
        <v>0.78890000000000005</v>
      </c>
      <c r="AH31" s="17">
        <v>2.6269999999999998E-2</v>
      </c>
      <c r="AI31" s="17">
        <v>0.2099</v>
      </c>
      <c r="AJ31" s="17">
        <v>2.7970000000000002</v>
      </c>
      <c r="AK31" s="17">
        <v>9.774999999999999E-2</v>
      </c>
      <c r="AL31" s="17">
        <v>0.32600000000000001</v>
      </c>
      <c r="AM31" s="17">
        <v>0.12230000000000001</v>
      </c>
      <c r="AN31" s="17">
        <v>1.5979999999999998E-2</v>
      </c>
      <c r="AO31" s="17">
        <v>2.2739999999999996E-2</v>
      </c>
      <c r="AP31" s="17">
        <v>9.2369999999999994E-2</v>
      </c>
      <c r="AQ31" s="17">
        <v>6.8809999999999996E-2</v>
      </c>
      <c r="AR31" s="17">
        <v>6.5189999999999998E-2</v>
      </c>
    </row>
    <row r="32" spans="1:44" x14ac:dyDescent="0.25">
      <c r="B32" s="5" t="s">
        <v>130</v>
      </c>
      <c r="C32" s="6">
        <f>AVERAGE(C24:C31)</f>
        <v>1.6919999999999999</v>
      </c>
      <c r="D32" s="15">
        <f t="shared" ref="D32:V32" si="28">AVERAGE(D24:D31)</f>
        <v>102639.875</v>
      </c>
      <c r="E32" s="6">
        <f t="shared" si="28"/>
        <v>29.35125</v>
      </c>
      <c r="F32" s="15">
        <f t="shared" si="28"/>
        <v>10286.625</v>
      </c>
      <c r="G32" s="15">
        <f t="shared" si="28"/>
        <v>337450.5</v>
      </c>
      <c r="H32" s="6">
        <f t="shared" si="28"/>
        <v>34.96</v>
      </c>
      <c r="I32" s="15">
        <f t="shared" si="28"/>
        <v>83896.875</v>
      </c>
      <c r="J32" s="6">
        <f t="shared" si="28"/>
        <v>0.88183750000000005</v>
      </c>
      <c r="K32" s="6">
        <f t="shared" si="28"/>
        <v>2.051825</v>
      </c>
      <c r="L32" s="6">
        <f t="shared" si="28"/>
        <v>1.0916875000000001</v>
      </c>
      <c r="M32" s="6">
        <f t="shared" si="28"/>
        <v>1.3784875000000001</v>
      </c>
      <c r="N32" s="16">
        <f t="shared" si="28"/>
        <v>11.509875000000001</v>
      </c>
      <c r="O32" s="6">
        <f t="shared" si="28"/>
        <v>0.65625</v>
      </c>
      <c r="P32" s="6">
        <f t="shared" si="28"/>
        <v>0.93730000000000002</v>
      </c>
      <c r="Q32" s="6">
        <f t="shared" si="28"/>
        <v>0.81646250000000009</v>
      </c>
      <c r="R32" s="6">
        <f t="shared" si="28"/>
        <v>0.72057499999999997</v>
      </c>
      <c r="S32" s="6">
        <f t="shared" si="28"/>
        <v>0.76427499999999993</v>
      </c>
      <c r="T32" s="6">
        <f t="shared" si="28"/>
        <v>2.8736249999999997</v>
      </c>
      <c r="U32" s="6">
        <f t="shared" si="28"/>
        <v>0.61433749999999998</v>
      </c>
      <c r="V32" s="6">
        <f t="shared" si="28"/>
        <v>0.80576250000000005</v>
      </c>
      <c r="X32" s="5" t="s">
        <v>130</v>
      </c>
      <c r="Y32" s="18">
        <f>AVERAGE(Y24:Y31)</f>
        <v>0.2077</v>
      </c>
      <c r="Z32" s="18">
        <f t="shared" ref="Z32:AR32" si="29">AVERAGE(Z24:Z31)</f>
        <v>6.8982500000000009</v>
      </c>
      <c r="AA32" s="18">
        <f t="shared" si="29"/>
        <v>0.13546249999999999</v>
      </c>
      <c r="AB32" s="18">
        <f t="shared" si="29"/>
        <v>0.69956249999999998</v>
      </c>
      <c r="AC32" s="18">
        <f t="shared" si="29"/>
        <v>485.96250000000003</v>
      </c>
      <c r="AD32" s="18">
        <f t="shared" si="29"/>
        <v>2.2051249999999998</v>
      </c>
      <c r="AE32" s="18">
        <f t="shared" si="29"/>
        <v>23.251250000000002</v>
      </c>
      <c r="AF32" s="18">
        <f t="shared" si="29"/>
        <v>0.10839749999999999</v>
      </c>
      <c r="AG32" s="18">
        <f t="shared" si="29"/>
        <v>0.97268750000000004</v>
      </c>
      <c r="AH32" s="18">
        <f t="shared" si="29"/>
        <v>2.1157499999999996E-2</v>
      </c>
      <c r="AI32" s="18">
        <f t="shared" si="29"/>
        <v>0.1874625</v>
      </c>
      <c r="AJ32" s="18">
        <f t="shared" si="29"/>
        <v>2.7437499999999999</v>
      </c>
      <c r="AK32" s="18">
        <f t="shared" si="29"/>
        <v>7.9648750000000004E-2</v>
      </c>
      <c r="AL32" s="18">
        <f t="shared" si="29"/>
        <v>0.35873750000000004</v>
      </c>
      <c r="AM32" s="18">
        <f t="shared" si="29"/>
        <v>0.10715</v>
      </c>
      <c r="AN32" s="18">
        <f t="shared" si="29"/>
        <v>1.411575E-2</v>
      </c>
      <c r="AO32" s="18">
        <f t="shared" si="29"/>
        <v>1.8828749999999998E-2</v>
      </c>
      <c r="AP32" s="18">
        <f t="shared" si="29"/>
        <v>8.1812499999999982E-2</v>
      </c>
      <c r="AQ32" s="18">
        <f t="shared" si="29"/>
        <v>6.9374999999999992E-2</v>
      </c>
      <c r="AR32" s="18">
        <f t="shared" si="29"/>
        <v>6.1183749999999995E-2</v>
      </c>
    </row>
    <row r="33" spans="1:44" x14ac:dyDescent="0.25">
      <c r="B33" s="5" t="s">
        <v>131</v>
      </c>
      <c r="C33" s="6">
        <f>2*_xlfn.STDEV.P(C24:C31)</f>
        <v>0.23165275737620736</v>
      </c>
      <c r="D33" s="15">
        <f t="shared" ref="D33:V33" si="30">2*_xlfn.STDEV.P(D24:D31)</f>
        <v>2324.1371382730408</v>
      </c>
      <c r="E33" s="6">
        <f t="shared" si="30"/>
        <v>1.4292458675819224</v>
      </c>
      <c r="F33" s="15">
        <f t="shared" si="30"/>
        <v>471.08166754820763</v>
      </c>
      <c r="G33" s="15">
        <f t="shared" si="30"/>
        <v>2920.3809682984856</v>
      </c>
      <c r="H33" s="6">
        <f t="shared" si="30"/>
        <v>2.5612496949731387</v>
      </c>
      <c r="I33" s="15">
        <f t="shared" si="30"/>
        <v>3327.407164369879</v>
      </c>
      <c r="J33" s="6">
        <f t="shared" si="30"/>
        <v>0.17484372844057061</v>
      </c>
      <c r="K33" s="6">
        <f t="shared" si="30"/>
        <v>1.9660531675160771</v>
      </c>
      <c r="L33" s="6">
        <f t="shared" si="30"/>
        <v>0.21660215690292647</v>
      </c>
      <c r="M33" s="6">
        <f t="shared" si="30"/>
        <v>0.51119218927424748</v>
      </c>
      <c r="N33" s="16">
        <f t="shared" si="30"/>
        <v>4.3875148361572514</v>
      </c>
      <c r="O33" s="6">
        <f t="shared" si="30"/>
        <v>0.12745532550662605</v>
      </c>
      <c r="P33" s="6">
        <f t="shared" si="30"/>
        <v>0.52781863362333059</v>
      </c>
      <c r="Q33" s="6">
        <f t="shared" si="30"/>
        <v>0.34676073793755735</v>
      </c>
      <c r="R33" s="6">
        <f t="shared" si="30"/>
        <v>6.9958112467390129E-2</v>
      </c>
      <c r="S33" s="6">
        <f t="shared" si="30"/>
        <v>0.16332258723152987</v>
      </c>
      <c r="T33" s="6">
        <f t="shared" si="30"/>
        <v>0.48861532671417507</v>
      </c>
      <c r="U33" s="6">
        <f t="shared" si="30"/>
        <v>0.19236109111512192</v>
      </c>
      <c r="V33" s="6">
        <f t="shared" si="30"/>
        <v>0.24577603498917527</v>
      </c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spans="1:44" x14ac:dyDescent="0.25">
      <c r="B34" s="5" t="s">
        <v>111</v>
      </c>
      <c r="C34" s="7">
        <v>1.69</v>
      </c>
      <c r="D34" s="7">
        <v>101635</v>
      </c>
      <c r="E34" s="7">
        <v>33.799999999999997</v>
      </c>
      <c r="F34" s="7">
        <v>10797</v>
      </c>
      <c r="G34" s="7">
        <v>337028</v>
      </c>
      <c r="H34" s="7">
        <v>30</v>
      </c>
      <c r="I34" s="7">
        <v>85049</v>
      </c>
      <c r="J34" s="7">
        <v>0.74</v>
      </c>
      <c r="K34" s="7">
        <v>3.61</v>
      </c>
      <c r="L34" s="7">
        <v>1.01</v>
      </c>
      <c r="M34" s="7">
        <v>1.42</v>
      </c>
      <c r="N34" s="7">
        <v>18.8</v>
      </c>
      <c r="O34" s="7">
        <v>0.79</v>
      </c>
      <c r="P34" s="7">
        <v>1.1000000000000001</v>
      </c>
      <c r="Q34" s="7">
        <v>0.85500000000000009</v>
      </c>
      <c r="R34" s="7">
        <v>0.79</v>
      </c>
      <c r="S34" s="7">
        <v>0.82400000000000007</v>
      </c>
      <c r="T34" s="7">
        <v>3.2</v>
      </c>
      <c r="U34" s="7">
        <v>0.748</v>
      </c>
      <c r="V34" s="7">
        <v>0.82300000000000006</v>
      </c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spans="1:44" x14ac:dyDescent="0.25">
      <c r="B35" s="5" t="s">
        <v>86</v>
      </c>
      <c r="C35" s="6">
        <f>100*(AVERAGE(C24:C31)-C34)/C34</f>
        <v>0.11834319526627229</v>
      </c>
      <c r="D35" s="6">
        <f t="shared" ref="D35:V35" si="31">100*(AVERAGE(D24:D31)-D34)/D34</f>
        <v>0.98870959807153047</v>
      </c>
      <c r="E35" s="6">
        <f t="shared" si="31"/>
        <v>-13.161982248520701</v>
      </c>
      <c r="F35" s="6">
        <f t="shared" si="31"/>
        <v>-4.7270075020839126</v>
      </c>
      <c r="G35" s="6">
        <f t="shared" si="31"/>
        <v>0.1253605041717602</v>
      </c>
      <c r="H35" s="6">
        <f t="shared" si="31"/>
        <v>16.533333333333339</v>
      </c>
      <c r="I35" s="6">
        <f t="shared" si="31"/>
        <v>-1.3546602546767157</v>
      </c>
      <c r="J35" s="6">
        <f t="shared" si="31"/>
        <v>19.16722972972974</v>
      </c>
      <c r="K35" s="6">
        <f t="shared" si="31"/>
        <v>-43.162742382271468</v>
      </c>
      <c r="L35" s="6">
        <f t="shared" si="31"/>
        <v>8.0878712871287259</v>
      </c>
      <c r="M35" s="6">
        <f t="shared" si="31"/>
        <v>-2.9234154929577354</v>
      </c>
      <c r="N35" s="6">
        <f t="shared" si="31"/>
        <v>-38.777260638297868</v>
      </c>
      <c r="O35" s="6">
        <f t="shared" si="31"/>
        <v>-16.930379746835445</v>
      </c>
      <c r="P35" s="6">
        <f t="shared" si="31"/>
        <v>-14.790909090909096</v>
      </c>
      <c r="Q35" s="6">
        <f t="shared" si="31"/>
        <v>-4.507309941520468</v>
      </c>
      <c r="R35" s="6">
        <f t="shared" si="31"/>
        <v>-8.7879746835443129</v>
      </c>
      <c r="S35" s="6">
        <f t="shared" si="31"/>
        <v>-7.2481796116505022</v>
      </c>
      <c r="T35" s="6">
        <f t="shared" si="31"/>
        <v>-10.199218750000016</v>
      </c>
      <c r="U35" s="6">
        <f t="shared" si="31"/>
        <v>-17.869318181818183</v>
      </c>
      <c r="V35" s="6">
        <f t="shared" si="31"/>
        <v>-2.0944714459295279</v>
      </c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  <row r="36" spans="1:44" x14ac:dyDescent="0.25"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spans="1:44" x14ac:dyDescent="0.25">
      <c r="A37" s="1">
        <v>3</v>
      </c>
      <c r="B37" s="1" t="s">
        <v>29</v>
      </c>
      <c r="C37" s="1">
        <v>9.2360000000000007</v>
      </c>
      <c r="D37" s="1">
        <v>23392</v>
      </c>
      <c r="E37" s="1">
        <v>21338</v>
      </c>
      <c r="F37" s="1">
        <v>77111</v>
      </c>
      <c r="G37" s="1">
        <v>247071</v>
      </c>
      <c r="H37" s="1">
        <v>14385</v>
      </c>
      <c r="I37" s="1">
        <v>53911</v>
      </c>
      <c r="J37" s="1">
        <v>36.81</v>
      </c>
      <c r="K37" s="1">
        <v>14494</v>
      </c>
      <c r="L37" s="1">
        <v>436.40000000000003</v>
      </c>
      <c r="M37" s="1">
        <v>1551</v>
      </c>
      <c r="N37" s="1">
        <v>95610</v>
      </c>
      <c r="O37" s="1">
        <v>38.53</v>
      </c>
      <c r="P37" s="1">
        <v>11.43</v>
      </c>
      <c r="Q37" s="1">
        <v>47.5</v>
      </c>
      <c r="R37" s="1">
        <v>36.9</v>
      </c>
      <c r="S37" s="1">
        <v>12.43</v>
      </c>
      <c r="T37" s="1">
        <v>681.40000000000009</v>
      </c>
      <c r="U37" s="1">
        <v>6.492</v>
      </c>
      <c r="V37" s="1">
        <v>1.4359999999999999</v>
      </c>
      <c r="X37" s="1" t="s">
        <v>29</v>
      </c>
      <c r="Y37" s="17">
        <v>0.28200000000000003</v>
      </c>
      <c r="Z37" s="17">
        <v>10.540000000000001</v>
      </c>
      <c r="AA37" s="17">
        <v>0.2087</v>
      </c>
      <c r="AB37" s="17">
        <v>0.80940000000000001</v>
      </c>
      <c r="AC37" s="17">
        <v>1092</v>
      </c>
      <c r="AD37" s="17">
        <v>2.907</v>
      </c>
      <c r="AE37" s="17">
        <v>35.19</v>
      </c>
      <c r="AF37" s="17">
        <v>0.1583</v>
      </c>
      <c r="AG37" s="17">
        <v>1.3840000000000001</v>
      </c>
      <c r="AH37" s="17">
        <v>2.181E-2</v>
      </c>
      <c r="AI37" s="17">
        <v>0.2336</v>
      </c>
      <c r="AJ37" s="17">
        <v>5.3239999999999998</v>
      </c>
      <c r="AK37" s="17">
        <v>0.10550000000000001</v>
      </c>
      <c r="AL37" s="17">
        <v>0.46780000000000005</v>
      </c>
      <c r="AM37" s="17">
        <v>0.16040000000000001</v>
      </c>
      <c r="AN37" s="17">
        <v>2.0419999999999997E-2</v>
      </c>
      <c r="AO37" s="17">
        <v>1.0889999999999999E-2</v>
      </c>
      <c r="AP37" s="17">
        <v>0.11850000000000001</v>
      </c>
      <c r="AQ37" s="17">
        <v>0.10020000000000001</v>
      </c>
      <c r="AR37" s="17">
        <v>9.5549999999999996E-2</v>
      </c>
    </row>
    <row r="38" spans="1:44" x14ac:dyDescent="0.25">
      <c r="A38" s="1">
        <v>16</v>
      </c>
      <c r="B38" s="1" t="s">
        <v>30</v>
      </c>
      <c r="C38" s="1">
        <v>9.923</v>
      </c>
      <c r="D38" s="1">
        <v>23353</v>
      </c>
      <c r="E38" s="1">
        <v>21969</v>
      </c>
      <c r="F38" s="1">
        <v>75701</v>
      </c>
      <c r="G38" s="1">
        <v>247130</v>
      </c>
      <c r="H38" s="1">
        <v>14551</v>
      </c>
      <c r="I38" s="1">
        <v>53693</v>
      </c>
      <c r="J38" s="1">
        <v>35.270000000000003</v>
      </c>
      <c r="K38" s="1">
        <v>14449</v>
      </c>
      <c r="L38" s="1">
        <v>436.3</v>
      </c>
      <c r="M38" s="1">
        <v>1573</v>
      </c>
      <c r="N38" s="1">
        <v>96743</v>
      </c>
      <c r="O38" s="1">
        <v>37.53</v>
      </c>
      <c r="P38" s="1">
        <v>12.66</v>
      </c>
      <c r="Q38" s="1">
        <v>46.33</v>
      </c>
      <c r="R38" s="1">
        <v>37.200000000000003</v>
      </c>
      <c r="S38" s="1">
        <v>13.64</v>
      </c>
      <c r="T38" s="1">
        <v>684.30000000000007</v>
      </c>
      <c r="U38" s="1">
        <v>7.2090000000000005</v>
      </c>
      <c r="V38" s="1">
        <v>1.754</v>
      </c>
      <c r="X38" s="1" t="s">
        <v>30</v>
      </c>
      <c r="Y38" s="17">
        <v>0.26240000000000002</v>
      </c>
      <c r="Z38" s="17">
        <v>9.5229999999999997</v>
      </c>
      <c r="AA38" s="17">
        <v>0.17450000000000002</v>
      </c>
      <c r="AB38" s="17">
        <v>0.872</v>
      </c>
      <c r="AC38" s="17">
        <v>886</v>
      </c>
      <c r="AD38" s="17">
        <v>3.105</v>
      </c>
      <c r="AE38" s="17">
        <v>25.98</v>
      </c>
      <c r="AF38" s="17">
        <v>0.18590000000000001</v>
      </c>
      <c r="AG38" s="17">
        <v>1.5170000000000001</v>
      </c>
      <c r="AH38" s="17">
        <v>3.0279999999999998E-2</v>
      </c>
      <c r="AI38" s="17">
        <v>0.28410000000000002</v>
      </c>
      <c r="AJ38" s="17">
        <v>3.984</v>
      </c>
      <c r="AK38" s="17">
        <v>0.1489</v>
      </c>
      <c r="AL38" s="17">
        <v>0.60680000000000001</v>
      </c>
      <c r="AM38" s="17">
        <v>0.16950000000000001</v>
      </c>
      <c r="AN38" s="17">
        <v>2.2739999999999996E-2</v>
      </c>
      <c r="AO38" s="17">
        <v>3.2139999999999995E-2</v>
      </c>
      <c r="AP38" s="17">
        <v>4.9759999999999999E-2</v>
      </c>
      <c r="AQ38" s="17">
        <v>0.1116</v>
      </c>
      <c r="AR38" s="17">
        <v>0.10640000000000001</v>
      </c>
    </row>
    <row r="39" spans="1:44" x14ac:dyDescent="0.25">
      <c r="A39" s="1">
        <v>29</v>
      </c>
      <c r="B39" s="1" t="s">
        <v>31</v>
      </c>
      <c r="C39" s="1">
        <v>8.8550000000000004</v>
      </c>
      <c r="D39" s="1">
        <v>23421</v>
      </c>
      <c r="E39" s="1">
        <v>22145</v>
      </c>
      <c r="F39" s="1">
        <v>76103</v>
      </c>
      <c r="G39" s="1">
        <v>247466</v>
      </c>
      <c r="H39" s="1">
        <v>14569</v>
      </c>
      <c r="I39" s="1">
        <v>53424</v>
      </c>
      <c r="J39" s="1">
        <v>36.24</v>
      </c>
      <c r="K39" s="1">
        <v>14393</v>
      </c>
      <c r="L39" s="1">
        <v>419.40000000000003</v>
      </c>
      <c r="M39" s="1">
        <v>1566</v>
      </c>
      <c r="N39" s="1">
        <v>95811</v>
      </c>
      <c r="O39" s="1">
        <v>38.39</v>
      </c>
      <c r="P39" s="1">
        <v>12.33</v>
      </c>
      <c r="Q39" s="1">
        <v>45.56</v>
      </c>
      <c r="R39" s="1">
        <v>36.119999999999997</v>
      </c>
      <c r="S39" s="1">
        <v>12.56</v>
      </c>
      <c r="T39" s="1">
        <v>688.90000000000009</v>
      </c>
      <c r="U39" s="1">
        <v>6.133</v>
      </c>
      <c r="V39" s="1">
        <v>1.419</v>
      </c>
      <c r="X39" s="1" t="s">
        <v>31</v>
      </c>
      <c r="Y39" s="17">
        <v>0.40210000000000001</v>
      </c>
      <c r="Z39" s="17">
        <v>9.0210000000000008</v>
      </c>
      <c r="AA39" s="17">
        <v>0.14660000000000001</v>
      </c>
      <c r="AB39" s="17">
        <v>0.79180000000000006</v>
      </c>
      <c r="AC39" s="17">
        <v>791.2</v>
      </c>
      <c r="AD39" s="17">
        <v>3.1280000000000001</v>
      </c>
      <c r="AE39" s="17">
        <v>41.71</v>
      </c>
      <c r="AF39" s="17">
        <v>0.10640000000000001</v>
      </c>
      <c r="AG39" s="17">
        <v>1.738</v>
      </c>
      <c r="AH39" s="17">
        <v>3.0289999999999997E-2</v>
      </c>
      <c r="AI39" s="17">
        <v>0.27710000000000001</v>
      </c>
      <c r="AJ39" s="17">
        <v>5.1000000000000005</v>
      </c>
      <c r="AK39" s="17">
        <v>0.15540000000000001</v>
      </c>
      <c r="AL39" s="17">
        <v>0.5494</v>
      </c>
      <c r="AM39" s="17">
        <v>0.13240000000000002</v>
      </c>
      <c r="AN39" s="17">
        <v>2.3039999999999998E-2</v>
      </c>
      <c r="AO39" s="17">
        <v>3.2909999999999995E-2</v>
      </c>
      <c r="AP39" s="17">
        <v>0.13540000000000002</v>
      </c>
      <c r="AQ39" s="17">
        <v>0.1051</v>
      </c>
      <c r="AR39" s="17">
        <v>0.1003</v>
      </c>
    </row>
    <row r="40" spans="1:44" x14ac:dyDescent="0.25">
      <c r="A40" s="1">
        <v>42</v>
      </c>
      <c r="B40" s="1" t="s">
        <v>32</v>
      </c>
      <c r="C40" s="1">
        <v>9.8819999999999997</v>
      </c>
      <c r="D40" s="1">
        <v>23574</v>
      </c>
      <c r="E40" s="1">
        <v>22079</v>
      </c>
      <c r="F40" s="1">
        <v>76657</v>
      </c>
      <c r="G40" s="1">
        <v>245831</v>
      </c>
      <c r="H40" s="1">
        <v>14402</v>
      </c>
      <c r="I40" s="1">
        <v>54567</v>
      </c>
      <c r="J40" s="1">
        <v>36</v>
      </c>
      <c r="K40" s="1">
        <v>14327</v>
      </c>
      <c r="L40" s="1">
        <v>441.20000000000005</v>
      </c>
      <c r="M40" s="1">
        <v>1586</v>
      </c>
      <c r="N40" s="1">
        <v>96338</v>
      </c>
      <c r="O40" s="1">
        <v>38.660000000000004</v>
      </c>
      <c r="P40" s="1">
        <v>11.08</v>
      </c>
      <c r="Q40" s="1">
        <v>47.09</v>
      </c>
      <c r="R40" s="1">
        <v>37.61</v>
      </c>
      <c r="S40" s="1">
        <v>12.280000000000001</v>
      </c>
      <c r="T40" s="1">
        <v>689</v>
      </c>
      <c r="U40" s="1">
        <v>6.8129999999999997</v>
      </c>
      <c r="V40" s="1">
        <v>1.7490000000000001</v>
      </c>
      <c r="X40" s="1" t="s">
        <v>32</v>
      </c>
      <c r="Y40" s="17">
        <v>0.25109999999999999</v>
      </c>
      <c r="Z40" s="17">
        <v>11.68</v>
      </c>
      <c r="AA40" s="17">
        <v>0.26890000000000003</v>
      </c>
      <c r="AB40" s="17">
        <v>1.3320000000000001</v>
      </c>
      <c r="AC40" s="17">
        <v>824.5</v>
      </c>
      <c r="AD40" s="17">
        <v>3.1720000000000002</v>
      </c>
      <c r="AE40" s="17">
        <v>36.94</v>
      </c>
      <c r="AF40" s="17">
        <v>0.16200000000000001</v>
      </c>
      <c r="AG40" s="17">
        <v>1.288</v>
      </c>
      <c r="AH40" s="17">
        <v>2.8209999999999999E-2</v>
      </c>
      <c r="AI40" s="17">
        <v>0.29100000000000004</v>
      </c>
      <c r="AJ40" s="17">
        <v>3.7</v>
      </c>
      <c r="AK40" s="17">
        <v>0.14050000000000001</v>
      </c>
      <c r="AL40" s="17">
        <v>0.66560000000000008</v>
      </c>
      <c r="AM40" s="17">
        <v>0.16420000000000001</v>
      </c>
      <c r="AN40" s="17">
        <v>2.3639999999999998E-2</v>
      </c>
      <c r="AO40" s="17">
        <v>3.3889999999999997E-2</v>
      </c>
      <c r="AP40" s="17">
        <v>7.2139999999999996E-2</v>
      </c>
      <c r="AQ40" s="17">
        <v>0.1038</v>
      </c>
      <c r="AR40" s="17">
        <v>5.2309999999999995E-2</v>
      </c>
    </row>
    <row r="41" spans="1:44" x14ac:dyDescent="0.25">
      <c r="A41" s="1">
        <v>53</v>
      </c>
      <c r="B41" s="1" t="s">
        <v>33</v>
      </c>
      <c r="C41" s="1">
        <v>8.7539999999999996</v>
      </c>
      <c r="D41" s="1">
        <v>23283</v>
      </c>
      <c r="E41" s="1">
        <v>21896</v>
      </c>
      <c r="F41" s="1">
        <v>78833</v>
      </c>
      <c r="G41" s="1">
        <v>245081</v>
      </c>
      <c r="H41" s="1">
        <v>14344</v>
      </c>
      <c r="I41" s="1">
        <v>53949</v>
      </c>
      <c r="J41" s="1">
        <v>35.57</v>
      </c>
      <c r="K41" s="1">
        <v>14433</v>
      </c>
      <c r="L41" s="1">
        <v>423</v>
      </c>
      <c r="M41" s="1">
        <v>1530</v>
      </c>
      <c r="N41" s="1">
        <v>95988</v>
      </c>
      <c r="O41" s="1">
        <v>37.15</v>
      </c>
      <c r="P41" s="1">
        <v>12.02</v>
      </c>
      <c r="Q41" s="1">
        <v>45.84</v>
      </c>
      <c r="R41" s="1">
        <v>37.47</v>
      </c>
      <c r="S41" s="1">
        <v>12.99</v>
      </c>
      <c r="T41" s="1">
        <v>678.5</v>
      </c>
      <c r="U41" s="1">
        <v>6.0780000000000003</v>
      </c>
      <c r="V41" s="1">
        <v>1.607</v>
      </c>
      <c r="X41" s="1" t="s">
        <v>33</v>
      </c>
      <c r="Y41" s="17">
        <v>0.31940000000000002</v>
      </c>
      <c r="Z41" s="17">
        <v>9.9749999999999996</v>
      </c>
      <c r="AA41" s="17">
        <v>0.26300000000000001</v>
      </c>
      <c r="AB41" s="17">
        <v>1.2450000000000001</v>
      </c>
      <c r="AC41" s="17">
        <v>956.40000000000009</v>
      </c>
      <c r="AD41" s="17">
        <v>3.137</v>
      </c>
      <c r="AE41" s="17">
        <v>30.7</v>
      </c>
      <c r="AF41" s="17">
        <v>0.129</v>
      </c>
      <c r="AG41" s="17">
        <v>1.405</v>
      </c>
      <c r="AH41" s="17">
        <v>1.6489999999999998E-2</v>
      </c>
      <c r="AI41" s="17">
        <v>0.2737</v>
      </c>
      <c r="AJ41" s="17">
        <v>4.47</v>
      </c>
      <c r="AK41" s="17">
        <v>0.12770000000000001</v>
      </c>
      <c r="AL41" s="17">
        <v>0.54249999999999998</v>
      </c>
      <c r="AM41" s="17">
        <v>0.13739999999999999</v>
      </c>
      <c r="AN41" s="17">
        <v>2.3789999999999999E-2</v>
      </c>
      <c r="AO41" s="17">
        <v>3.3849999999999998E-2</v>
      </c>
      <c r="AP41" s="17">
        <v>0.13750000000000001</v>
      </c>
      <c r="AQ41" s="17">
        <v>0.1024</v>
      </c>
      <c r="AR41" s="17">
        <v>3.6589999999999998E-2</v>
      </c>
    </row>
    <row r="42" spans="1:44" x14ac:dyDescent="0.25">
      <c r="B42" s="5" t="s">
        <v>130</v>
      </c>
      <c r="C42" s="6">
        <f>AVERAGE(C37:C41)</f>
        <v>9.33</v>
      </c>
      <c r="D42" s="15">
        <f t="shared" ref="D42" si="32">AVERAGE(D37:D41)</f>
        <v>23404.6</v>
      </c>
      <c r="E42" s="6">
        <f t="shared" ref="E42" si="33">AVERAGE(E37:E41)</f>
        <v>21885.4</v>
      </c>
      <c r="F42" s="15">
        <f t="shared" ref="F42" si="34">AVERAGE(F37:F41)</f>
        <v>76881</v>
      </c>
      <c r="G42" s="15">
        <f t="shared" ref="G42" si="35">AVERAGE(G37:G41)</f>
        <v>246515.8</v>
      </c>
      <c r="H42" s="6">
        <f t="shared" ref="H42" si="36">AVERAGE(H37:H41)</f>
        <v>14450.2</v>
      </c>
      <c r="I42" s="15">
        <f t="shared" ref="I42" si="37">AVERAGE(I37:I41)</f>
        <v>53908.800000000003</v>
      </c>
      <c r="J42" s="6">
        <f t="shared" ref="J42" si="38">AVERAGE(J37:J41)</f>
        <v>35.978000000000002</v>
      </c>
      <c r="K42" s="6">
        <f t="shared" ref="K42" si="39">AVERAGE(K37:K41)</f>
        <v>14419.2</v>
      </c>
      <c r="L42" s="6">
        <f t="shared" ref="L42" si="40">AVERAGE(L37:L41)</f>
        <v>431.26000000000005</v>
      </c>
      <c r="M42" s="6">
        <f t="shared" ref="M42" si="41">AVERAGE(M37:M41)</f>
        <v>1561.2</v>
      </c>
      <c r="N42" s="15">
        <f t="shared" ref="N42" si="42">AVERAGE(N37:N41)</f>
        <v>96098</v>
      </c>
      <c r="O42" s="6">
        <f t="shared" ref="O42" si="43">AVERAGE(O37:O41)</f>
        <v>38.052000000000007</v>
      </c>
      <c r="P42" s="6">
        <f t="shared" ref="P42" si="44">AVERAGE(P37:P41)</f>
        <v>11.904</v>
      </c>
      <c r="Q42" s="6">
        <f t="shared" ref="Q42" si="45">AVERAGE(Q37:Q41)</f>
        <v>46.463999999999999</v>
      </c>
      <c r="R42" s="6">
        <f t="shared" ref="R42" si="46">AVERAGE(R37:R41)</f>
        <v>37.059999999999995</v>
      </c>
      <c r="S42" s="6">
        <f t="shared" ref="S42" si="47">AVERAGE(S37:S41)</f>
        <v>12.780000000000001</v>
      </c>
      <c r="T42" s="6">
        <f t="shared" ref="T42" si="48">AVERAGE(T37:T41)</f>
        <v>684.42000000000007</v>
      </c>
      <c r="U42" s="6">
        <f t="shared" ref="U42" si="49">AVERAGE(U37:U41)</f>
        <v>6.5449999999999999</v>
      </c>
      <c r="V42" s="6">
        <f t="shared" ref="V42" si="50">AVERAGE(V37:V41)</f>
        <v>1.5930000000000002</v>
      </c>
      <c r="X42" s="5" t="s">
        <v>130</v>
      </c>
      <c r="Y42" s="18">
        <f>AVERAGE(Y37:Y41)</f>
        <v>0.3034</v>
      </c>
      <c r="Z42" s="18">
        <f t="shared" ref="Z42:AR42" si="51">AVERAGE(Z37:Z41)</f>
        <v>10.1478</v>
      </c>
      <c r="AA42" s="18">
        <f t="shared" si="51"/>
        <v>0.21234000000000003</v>
      </c>
      <c r="AB42" s="18">
        <f t="shared" si="51"/>
        <v>1.01004</v>
      </c>
      <c r="AC42" s="18">
        <f t="shared" si="51"/>
        <v>910.0200000000001</v>
      </c>
      <c r="AD42" s="18">
        <f t="shared" si="51"/>
        <v>3.0898000000000003</v>
      </c>
      <c r="AE42" s="18">
        <f t="shared" si="51"/>
        <v>34.103999999999999</v>
      </c>
      <c r="AF42" s="18">
        <f t="shared" si="51"/>
        <v>0.14832000000000001</v>
      </c>
      <c r="AG42" s="18">
        <f t="shared" si="51"/>
        <v>1.4664000000000001</v>
      </c>
      <c r="AH42" s="18">
        <f t="shared" si="51"/>
        <v>2.5416000000000001E-2</v>
      </c>
      <c r="AI42" s="18">
        <f t="shared" si="51"/>
        <v>0.27190000000000003</v>
      </c>
      <c r="AJ42" s="18">
        <f t="shared" si="51"/>
        <v>4.5156000000000001</v>
      </c>
      <c r="AK42" s="18">
        <f t="shared" si="51"/>
        <v>0.1356</v>
      </c>
      <c r="AL42" s="18">
        <f t="shared" si="51"/>
        <v>0.56642000000000003</v>
      </c>
      <c r="AM42" s="18">
        <f t="shared" si="51"/>
        <v>0.15278</v>
      </c>
      <c r="AN42" s="18">
        <f t="shared" si="51"/>
        <v>2.2725999999999996E-2</v>
      </c>
      <c r="AO42" s="18">
        <f t="shared" si="51"/>
        <v>2.8735999999999994E-2</v>
      </c>
      <c r="AP42" s="18">
        <f t="shared" si="51"/>
        <v>0.10266000000000002</v>
      </c>
      <c r="AQ42" s="18">
        <f t="shared" si="51"/>
        <v>0.10462</v>
      </c>
      <c r="AR42" s="18">
        <f t="shared" si="51"/>
        <v>7.8229999999999994E-2</v>
      </c>
    </row>
    <row r="43" spans="1:44" x14ac:dyDescent="0.25">
      <c r="B43" s="5" t="s">
        <v>131</v>
      </c>
      <c r="C43" s="6">
        <f>2*_xlfn.STDEV.P(C37:C41)</f>
        <v>0.98897522719226882</v>
      </c>
      <c r="D43" s="15">
        <f t="shared" ref="D43:V43" si="52">2*_xlfn.STDEV.P(D37:D41)</f>
        <v>193.02476525047246</v>
      </c>
      <c r="E43" s="6">
        <f t="shared" si="52"/>
        <v>573.84402061884384</v>
      </c>
      <c r="F43" s="15">
        <f t="shared" si="52"/>
        <v>2174.5921916534144</v>
      </c>
      <c r="G43" s="15">
        <f t="shared" si="52"/>
        <v>1814.600958888758</v>
      </c>
      <c r="H43" s="6">
        <f t="shared" si="52"/>
        <v>183.57951955487846</v>
      </c>
      <c r="I43" s="15">
        <f t="shared" si="52"/>
        <v>757.07267814919862</v>
      </c>
      <c r="J43" s="6">
        <f t="shared" si="52"/>
        <v>1.0692352407211427</v>
      </c>
      <c r="K43" s="6">
        <f t="shared" si="52"/>
        <v>112.64386357010309</v>
      </c>
      <c r="L43" s="6">
        <f t="shared" si="52"/>
        <v>16.959056577534035</v>
      </c>
      <c r="M43" s="6">
        <f t="shared" si="52"/>
        <v>38.520643816011173</v>
      </c>
      <c r="N43" s="15">
        <f t="shared" si="52"/>
        <v>803.11294348927038</v>
      </c>
      <c r="O43" s="6">
        <f t="shared" si="52"/>
        <v>1.1994932263251867</v>
      </c>
      <c r="P43" s="6">
        <f t="shared" si="52"/>
        <v>1.1558961891104238</v>
      </c>
      <c r="Q43" s="6">
        <f t="shared" si="52"/>
        <v>1.4668933158208872</v>
      </c>
      <c r="R43" s="6">
        <f t="shared" si="52"/>
        <v>1.0580737214391083</v>
      </c>
      <c r="S43" s="6">
        <f t="shared" si="52"/>
        <v>0.98167204299603028</v>
      </c>
      <c r="T43" s="6">
        <f t="shared" si="52"/>
        <v>8.2572634692130418</v>
      </c>
      <c r="U43" s="6">
        <f t="shared" si="52"/>
        <v>0.85011152209577778</v>
      </c>
      <c r="V43" s="6">
        <f t="shared" si="52"/>
        <v>0.29034875580928537</v>
      </c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</row>
    <row r="44" spans="1:44" x14ac:dyDescent="0.25">
      <c r="B44" s="5" t="s">
        <v>112</v>
      </c>
      <c r="C44" s="7">
        <v>9</v>
      </c>
      <c r="D44" s="7">
        <v>23962</v>
      </c>
      <c r="E44" s="7">
        <v>21468</v>
      </c>
      <c r="F44" s="7">
        <v>70921</v>
      </c>
      <c r="G44" s="7">
        <v>254290</v>
      </c>
      <c r="H44" s="7">
        <v>14900</v>
      </c>
      <c r="I44" s="7">
        <v>50458</v>
      </c>
      <c r="J44" s="7">
        <v>33</v>
      </c>
      <c r="K44" s="7">
        <v>14100</v>
      </c>
      <c r="L44" s="7">
        <v>425</v>
      </c>
      <c r="M44" s="7">
        <v>1550</v>
      </c>
      <c r="N44" s="7">
        <v>96387</v>
      </c>
      <c r="O44" s="7">
        <v>38</v>
      </c>
      <c r="P44" s="7">
        <v>13</v>
      </c>
      <c r="Q44" s="7">
        <v>47</v>
      </c>
      <c r="R44" s="7">
        <v>35</v>
      </c>
      <c r="S44" s="7">
        <v>12.5</v>
      </c>
      <c r="T44" s="7">
        <v>683</v>
      </c>
      <c r="U44" s="7">
        <v>5.9</v>
      </c>
      <c r="V44" s="7">
        <v>1.69</v>
      </c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</row>
    <row r="45" spans="1:44" x14ac:dyDescent="0.25">
      <c r="B45" s="5" t="s">
        <v>86</v>
      </c>
      <c r="C45" s="6">
        <f>100*(AVERAGE(C37:C41)-C44)/C44</f>
        <v>3.6666666666666674</v>
      </c>
      <c r="D45" s="6">
        <f t="shared" ref="D45:I45" si="53">100*(AVERAGE(D37:D41)-D44)/D44</f>
        <v>-2.3261831232785304</v>
      </c>
      <c r="E45" s="6">
        <f t="shared" si="53"/>
        <v>1.9442891745854363</v>
      </c>
      <c r="F45" s="6">
        <f t="shared" si="53"/>
        <v>8.4037168116636813</v>
      </c>
      <c r="G45" s="6">
        <f t="shared" si="53"/>
        <v>-3.0572181367729803</v>
      </c>
      <c r="H45" s="6">
        <f t="shared" si="53"/>
        <v>-3.0187919463087201</v>
      </c>
      <c r="I45" s="6">
        <f t="shared" si="53"/>
        <v>6.8389551706369716</v>
      </c>
      <c r="J45" s="6">
        <f>100*(AVERAGE(J37:J41)-J44)/J44</f>
        <v>9.0242424242424306</v>
      </c>
      <c r="K45" s="6">
        <f t="shared" ref="K45:V45" si="54">100*(AVERAGE(K37:K41)-K44)/K44</f>
        <v>2.2638297872340476</v>
      </c>
      <c r="L45" s="6">
        <f t="shared" si="54"/>
        <v>1.4729411764705995</v>
      </c>
      <c r="M45" s="6">
        <f t="shared" si="54"/>
        <v>0.72258064516129328</v>
      </c>
      <c r="N45" s="6">
        <f t="shared" si="54"/>
        <v>-0.299832965026404</v>
      </c>
      <c r="O45" s="6">
        <f t="shared" si="54"/>
        <v>0.13684210526317556</v>
      </c>
      <c r="P45" s="6">
        <f t="shared" si="54"/>
        <v>-8.430769230769231</v>
      </c>
      <c r="Q45" s="6">
        <f t="shared" si="54"/>
        <v>-1.1404255319148966</v>
      </c>
      <c r="R45" s="6">
        <f t="shared" si="54"/>
        <v>5.8857142857142719</v>
      </c>
      <c r="S45" s="6">
        <f t="shared" si="54"/>
        <v>2.2400000000000091</v>
      </c>
      <c r="T45" s="6">
        <f t="shared" si="54"/>
        <v>0.20790629575403702</v>
      </c>
      <c r="U45" s="6">
        <f t="shared" si="54"/>
        <v>10.9322033898305</v>
      </c>
      <c r="V45" s="6">
        <f t="shared" si="54"/>
        <v>-5.7396449704141865</v>
      </c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</row>
    <row r="46" spans="1:44" x14ac:dyDescent="0.25"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</row>
    <row r="47" spans="1:44" x14ac:dyDescent="0.25">
      <c r="A47" s="1">
        <v>4</v>
      </c>
      <c r="B47" s="1" t="s">
        <v>101</v>
      </c>
      <c r="C47" s="1">
        <v>4.1630000000000003</v>
      </c>
      <c r="D47" s="1">
        <v>16579</v>
      </c>
      <c r="E47" s="1">
        <v>43506</v>
      </c>
      <c r="F47" s="1">
        <v>75942</v>
      </c>
      <c r="G47" s="1">
        <v>225587</v>
      </c>
      <c r="H47" s="1">
        <v>4259</v>
      </c>
      <c r="I47" s="1">
        <v>87402</v>
      </c>
      <c r="J47" s="1">
        <v>35.090000000000003</v>
      </c>
      <c r="K47" s="1">
        <v>17690</v>
      </c>
      <c r="L47" s="1">
        <v>337.8</v>
      </c>
      <c r="M47" s="1">
        <v>1350</v>
      </c>
      <c r="N47" s="1">
        <v>86551</v>
      </c>
      <c r="O47" s="1">
        <v>46.02</v>
      </c>
      <c r="P47" s="1">
        <v>122.5</v>
      </c>
      <c r="Q47" s="1">
        <v>9.2910000000000004</v>
      </c>
      <c r="R47" s="1">
        <v>26.73</v>
      </c>
      <c r="S47" s="1">
        <v>18.38</v>
      </c>
      <c r="T47" s="1">
        <v>132.5</v>
      </c>
      <c r="U47" s="1">
        <v>1.597</v>
      </c>
      <c r="V47" s="1">
        <v>0.50350000000000006</v>
      </c>
      <c r="X47" s="1" t="s">
        <v>101</v>
      </c>
      <c r="Y47" s="17">
        <v>0.27100000000000002</v>
      </c>
      <c r="Z47" s="17">
        <v>12.280000000000001</v>
      </c>
      <c r="AA47" s="17">
        <v>0.2006</v>
      </c>
      <c r="AB47" s="17">
        <v>1.0580000000000001</v>
      </c>
      <c r="AC47" s="17">
        <v>1137</v>
      </c>
      <c r="AD47" s="17">
        <v>3.6579999999999999</v>
      </c>
      <c r="AE47" s="17">
        <v>35.29</v>
      </c>
      <c r="AF47" s="17">
        <v>0.14460000000000001</v>
      </c>
      <c r="AG47" s="17">
        <v>1.5649999999999999</v>
      </c>
      <c r="AH47" s="17">
        <v>2.8119999999999999E-2</v>
      </c>
      <c r="AI47" s="17">
        <v>0.43890000000000001</v>
      </c>
      <c r="AJ47" s="17">
        <v>4.3070000000000004</v>
      </c>
      <c r="AK47" s="17">
        <v>0.13400000000000001</v>
      </c>
      <c r="AL47" s="17">
        <v>0.6976</v>
      </c>
      <c r="AM47" s="17">
        <v>0.1598</v>
      </c>
      <c r="AN47" s="17">
        <v>2.4529999999999996E-2</v>
      </c>
      <c r="AO47" s="17">
        <v>3.4669999999999999E-2</v>
      </c>
      <c r="AP47" s="17">
        <v>0.10740000000000001</v>
      </c>
      <c r="AQ47" s="17">
        <v>0.12040000000000001</v>
      </c>
      <c r="AR47" s="17">
        <v>0.1148</v>
      </c>
    </row>
    <row r="48" spans="1:44" x14ac:dyDescent="0.25">
      <c r="A48" s="1">
        <v>9</v>
      </c>
      <c r="B48" s="1" t="s">
        <v>102</v>
      </c>
      <c r="C48" s="1">
        <v>3.7650000000000001</v>
      </c>
      <c r="D48" s="1">
        <v>16716</v>
      </c>
      <c r="E48" s="1">
        <v>43557</v>
      </c>
      <c r="F48" s="1">
        <v>71610</v>
      </c>
      <c r="G48" s="1">
        <v>227062</v>
      </c>
      <c r="H48" s="1">
        <v>4375</v>
      </c>
      <c r="I48" s="1">
        <v>89246</v>
      </c>
      <c r="J48" s="1">
        <v>34.92</v>
      </c>
      <c r="K48" s="1">
        <v>17979</v>
      </c>
      <c r="L48" s="1">
        <v>344.6</v>
      </c>
      <c r="M48" s="1">
        <v>1357</v>
      </c>
      <c r="N48" s="1">
        <v>87286</v>
      </c>
      <c r="O48" s="1">
        <v>46.18</v>
      </c>
      <c r="P48" s="1">
        <v>129.6</v>
      </c>
      <c r="Q48" s="1">
        <v>9.7189999999999994</v>
      </c>
      <c r="R48" s="1">
        <v>26.52</v>
      </c>
      <c r="S48" s="1">
        <v>18.18</v>
      </c>
      <c r="T48" s="1">
        <v>130</v>
      </c>
      <c r="U48" s="1">
        <v>1.327</v>
      </c>
      <c r="V48" s="1">
        <v>0.51619999999999999</v>
      </c>
      <c r="X48" s="1" t="s">
        <v>102</v>
      </c>
      <c r="Y48" s="17">
        <v>0.39019999999999999</v>
      </c>
      <c r="Z48" s="17">
        <v>11.51</v>
      </c>
      <c r="AA48" s="17">
        <v>0.24430000000000002</v>
      </c>
      <c r="AB48" s="17">
        <v>1.002</v>
      </c>
      <c r="AC48" s="17">
        <v>904.40000000000009</v>
      </c>
      <c r="AD48" s="17">
        <v>3.5529999999999999</v>
      </c>
      <c r="AE48" s="17">
        <v>46.78</v>
      </c>
      <c r="AF48" s="17">
        <v>0.1658</v>
      </c>
      <c r="AG48" s="17">
        <v>1.4990000000000001</v>
      </c>
      <c r="AH48" s="17">
        <v>2.9059999999999999E-2</v>
      </c>
      <c r="AI48" s="17">
        <v>0.34200000000000003</v>
      </c>
      <c r="AJ48" s="17">
        <v>5.3049999999999997</v>
      </c>
      <c r="AK48" s="17">
        <v>0.16740000000000002</v>
      </c>
      <c r="AL48" s="17">
        <v>0.50919999999999999</v>
      </c>
      <c r="AM48" s="17">
        <v>0.1971</v>
      </c>
      <c r="AN48" s="17">
        <v>2.5349999999999998E-2</v>
      </c>
      <c r="AO48" s="17">
        <v>1.3509999999999999E-2</v>
      </c>
      <c r="AP48" s="17">
        <v>0.14710000000000001</v>
      </c>
      <c r="AQ48" s="17">
        <v>0.12440000000000001</v>
      </c>
      <c r="AR48" s="17">
        <v>0.11860000000000001</v>
      </c>
    </row>
    <row r="49" spans="1:44" x14ac:dyDescent="0.25">
      <c r="A49" s="1">
        <v>17</v>
      </c>
      <c r="B49" s="1" t="s">
        <v>103</v>
      </c>
      <c r="C49" s="1">
        <v>4.415</v>
      </c>
      <c r="D49" s="1">
        <v>16616</v>
      </c>
      <c r="E49" s="1">
        <v>44212</v>
      </c>
      <c r="F49" s="1">
        <v>77086</v>
      </c>
      <c r="G49" s="1">
        <v>227864</v>
      </c>
      <c r="H49" s="1">
        <v>4223</v>
      </c>
      <c r="I49" s="1">
        <v>83694</v>
      </c>
      <c r="J49" s="1">
        <v>33.380000000000003</v>
      </c>
      <c r="K49" s="1">
        <v>17023</v>
      </c>
      <c r="L49" s="1">
        <v>325.40000000000003</v>
      </c>
      <c r="M49" s="1">
        <v>1299</v>
      </c>
      <c r="N49" s="1">
        <v>85181</v>
      </c>
      <c r="O49" s="1">
        <v>44.09</v>
      </c>
      <c r="P49" s="1">
        <v>117.2</v>
      </c>
      <c r="Q49" s="1">
        <v>8.8230000000000004</v>
      </c>
      <c r="R49" s="1">
        <v>26.3</v>
      </c>
      <c r="S49" s="1">
        <v>18.84</v>
      </c>
      <c r="T49" s="1">
        <v>130.30000000000001</v>
      </c>
      <c r="U49" s="1">
        <v>0.95130000000000003</v>
      </c>
      <c r="V49" s="1">
        <v>0.35820000000000002</v>
      </c>
      <c r="X49" s="1" t="s">
        <v>103</v>
      </c>
      <c r="Y49" s="17">
        <v>0.39580000000000004</v>
      </c>
      <c r="Z49" s="17">
        <v>11.4</v>
      </c>
      <c r="AA49" s="17">
        <v>0.25120000000000003</v>
      </c>
      <c r="AB49" s="17">
        <v>0.78100000000000003</v>
      </c>
      <c r="AC49" s="17">
        <v>1006</v>
      </c>
      <c r="AD49" s="17">
        <v>3.1930000000000001</v>
      </c>
      <c r="AE49" s="17">
        <v>35.17</v>
      </c>
      <c r="AF49" s="17">
        <v>0.1996</v>
      </c>
      <c r="AG49" s="17">
        <v>1.25</v>
      </c>
      <c r="AH49" s="17">
        <v>3.2919999999999998E-2</v>
      </c>
      <c r="AI49" s="17">
        <v>0.26140000000000002</v>
      </c>
      <c r="AJ49" s="17">
        <v>3.7050000000000001</v>
      </c>
      <c r="AK49" s="17">
        <v>0.16920000000000002</v>
      </c>
      <c r="AL49" s="17">
        <v>0.67830000000000001</v>
      </c>
      <c r="AM49" s="17">
        <v>0.1371</v>
      </c>
      <c r="AN49" s="17">
        <v>9.6579999999999999E-3</v>
      </c>
      <c r="AO49" s="17">
        <v>3.6569999999999998E-2</v>
      </c>
      <c r="AP49" s="17">
        <v>5.6739999999999992E-2</v>
      </c>
      <c r="AQ49" s="17">
        <v>0.1168</v>
      </c>
      <c r="AR49" s="17">
        <v>0.1115</v>
      </c>
    </row>
    <row r="50" spans="1:44" x14ac:dyDescent="0.25">
      <c r="A50" s="1">
        <v>22</v>
      </c>
      <c r="B50" s="1" t="s">
        <v>104</v>
      </c>
      <c r="C50" s="1">
        <v>4.3449999999999998</v>
      </c>
      <c r="D50" s="1">
        <v>16597</v>
      </c>
      <c r="E50" s="1">
        <v>43997</v>
      </c>
      <c r="F50" s="1">
        <v>76963</v>
      </c>
      <c r="G50" s="1">
        <v>227642</v>
      </c>
      <c r="H50" s="1">
        <v>4303</v>
      </c>
      <c r="I50" s="1">
        <v>84631</v>
      </c>
      <c r="J50" s="1">
        <v>33.32</v>
      </c>
      <c r="K50" s="1">
        <v>17114</v>
      </c>
      <c r="L50" s="1">
        <v>324.3</v>
      </c>
      <c r="M50" s="1">
        <v>1306</v>
      </c>
      <c r="N50" s="1">
        <v>84806</v>
      </c>
      <c r="O50" s="1">
        <v>44.51</v>
      </c>
      <c r="P50" s="1">
        <v>118.4</v>
      </c>
      <c r="Q50" s="1">
        <v>9.2759999999999998</v>
      </c>
      <c r="R50" s="1">
        <v>26.21</v>
      </c>
      <c r="S50" s="1">
        <v>18.760000000000002</v>
      </c>
      <c r="T50" s="1">
        <v>125.60000000000001</v>
      </c>
      <c r="U50" s="1">
        <v>1.1879999999999999</v>
      </c>
      <c r="V50" s="1">
        <v>0.38100000000000001</v>
      </c>
      <c r="X50" s="1" t="s">
        <v>104</v>
      </c>
      <c r="Y50" s="17">
        <v>0.30610000000000004</v>
      </c>
      <c r="Z50" s="17">
        <v>12.3</v>
      </c>
      <c r="AA50" s="17">
        <v>0.26319999999999999</v>
      </c>
      <c r="AB50" s="17">
        <v>1.268</v>
      </c>
      <c r="AC50" s="17">
        <v>998.2</v>
      </c>
      <c r="AD50" s="17">
        <v>3.3420000000000001</v>
      </c>
      <c r="AE50" s="17">
        <v>34.72</v>
      </c>
      <c r="AF50" s="17">
        <v>0.1968</v>
      </c>
      <c r="AG50" s="17">
        <v>2.101</v>
      </c>
      <c r="AH50" s="17">
        <v>2.5749999999999999E-2</v>
      </c>
      <c r="AI50" s="17">
        <v>0.38430000000000003</v>
      </c>
      <c r="AJ50" s="17">
        <v>5.1639999999999997</v>
      </c>
      <c r="AK50" s="17">
        <v>0.1346</v>
      </c>
      <c r="AL50" s="17">
        <v>0.755</v>
      </c>
      <c r="AM50" s="17">
        <v>0.15260000000000001</v>
      </c>
      <c r="AN50" s="17">
        <v>2.6429999999999999E-2</v>
      </c>
      <c r="AO50" s="17">
        <v>1.423E-2</v>
      </c>
      <c r="AP50" s="17">
        <v>5.8549999999999998E-2</v>
      </c>
      <c r="AQ50" s="17">
        <v>0.12050000000000001</v>
      </c>
      <c r="AR50" s="17">
        <v>0.11510000000000001</v>
      </c>
    </row>
    <row r="51" spans="1:44" x14ac:dyDescent="0.25">
      <c r="A51" s="1">
        <v>30</v>
      </c>
      <c r="B51" s="1" t="s">
        <v>105</v>
      </c>
      <c r="C51" s="1">
        <v>3.4130000000000003</v>
      </c>
      <c r="D51" s="1">
        <v>16658</v>
      </c>
      <c r="E51" s="1">
        <v>44027</v>
      </c>
      <c r="F51" s="1">
        <v>77583</v>
      </c>
      <c r="G51" s="1">
        <v>228439</v>
      </c>
      <c r="H51" s="1">
        <v>4328</v>
      </c>
      <c r="I51" s="1">
        <v>84460</v>
      </c>
      <c r="J51" s="1">
        <v>34.270000000000003</v>
      </c>
      <c r="K51" s="1">
        <v>17049</v>
      </c>
      <c r="L51" s="1">
        <v>320.10000000000002</v>
      </c>
      <c r="M51" s="1">
        <v>1299</v>
      </c>
      <c r="N51" s="1">
        <v>82907</v>
      </c>
      <c r="O51" s="1">
        <v>44.800000000000004</v>
      </c>
      <c r="P51" s="1">
        <v>115</v>
      </c>
      <c r="Q51" s="1">
        <v>8.923</v>
      </c>
      <c r="R51" s="1">
        <v>26.94</v>
      </c>
      <c r="S51" s="1">
        <v>18.34</v>
      </c>
      <c r="T51" s="1">
        <v>130.5</v>
      </c>
      <c r="U51" s="1">
        <v>0.75090000000000001</v>
      </c>
      <c r="V51" s="1">
        <v>0.4375</v>
      </c>
      <c r="X51" s="1" t="s">
        <v>105</v>
      </c>
      <c r="Y51" s="17">
        <v>0.314</v>
      </c>
      <c r="Z51" s="17">
        <v>11.25</v>
      </c>
      <c r="AA51" s="17">
        <v>0.29339999999999999</v>
      </c>
      <c r="AB51" s="17">
        <v>1.236</v>
      </c>
      <c r="AC51" s="17">
        <v>1018</v>
      </c>
      <c r="AD51" s="17">
        <v>3.9359999999999999</v>
      </c>
      <c r="AE51" s="17">
        <v>38.64</v>
      </c>
      <c r="AF51" s="17">
        <v>0.20630000000000001</v>
      </c>
      <c r="AG51" s="17">
        <v>1.373</v>
      </c>
      <c r="AH51" s="17">
        <v>1.4549999999999999E-2</v>
      </c>
      <c r="AI51" s="17">
        <v>0.35680000000000001</v>
      </c>
      <c r="AJ51" s="17">
        <v>5.5720000000000001</v>
      </c>
      <c r="AK51" s="17">
        <v>0.12890000000000001</v>
      </c>
      <c r="AL51" s="17">
        <v>0.62060000000000004</v>
      </c>
      <c r="AM51" s="17">
        <v>0.18590000000000001</v>
      </c>
      <c r="AN51" s="17">
        <v>2.8029999999999996E-2</v>
      </c>
      <c r="AO51" s="17">
        <v>1.5159999999999998E-2</v>
      </c>
      <c r="AP51" s="17">
        <v>0.16320000000000001</v>
      </c>
      <c r="AQ51" s="17">
        <v>0.1231</v>
      </c>
      <c r="AR51" s="17">
        <v>0.1183</v>
      </c>
    </row>
    <row r="52" spans="1:44" x14ac:dyDescent="0.25">
      <c r="A52" s="1">
        <v>35</v>
      </c>
      <c r="B52" s="1" t="s">
        <v>106</v>
      </c>
      <c r="C52" s="1">
        <v>4.508</v>
      </c>
      <c r="D52" s="1">
        <v>16706</v>
      </c>
      <c r="E52" s="1">
        <v>43393</v>
      </c>
      <c r="F52" s="1">
        <v>78409</v>
      </c>
      <c r="G52" s="1">
        <v>227693</v>
      </c>
      <c r="H52" s="1">
        <v>4337</v>
      </c>
      <c r="I52" s="1">
        <v>84108</v>
      </c>
      <c r="J52" s="1">
        <v>32.799999999999997</v>
      </c>
      <c r="K52" s="1">
        <v>17244</v>
      </c>
      <c r="L52" s="1">
        <v>321.20000000000005</v>
      </c>
      <c r="M52" s="1">
        <v>1309</v>
      </c>
      <c r="N52" s="1">
        <v>83671</v>
      </c>
      <c r="O52" s="1">
        <v>44.25</v>
      </c>
      <c r="P52" s="1">
        <v>115.9</v>
      </c>
      <c r="Q52" s="1">
        <v>9.1020000000000003</v>
      </c>
      <c r="R52" s="1">
        <v>25.150000000000002</v>
      </c>
      <c r="S52" s="1">
        <v>18.98</v>
      </c>
      <c r="T52" s="1">
        <v>129.20000000000002</v>
      </c>
      <c r="U52" s="1">
        <v>1.1160000000000001</v>
      </c>
      <c r="V52" s="1">
        <v>0.41200000000000003</v>
      </c>
      <c r="X52" s="1" t="s">
        <v>106</v>
      </c>
      <c r="Y52" s="17">
        <v>0.36970000000000003</v>
      </c>
      <c r="Z52" s="17">
        <v>14.06</v>
      </c>
      <c r="AA52" s="17">
        <v>0.30220000000000002</v>
      </c>
      <c r="AB52" s="17">
        <v>1.7230000000000001</v>
      </c>
      <c r="AC52" s="17">
        <v>1100</v>
      </c>
      <c r="AD52" s="17">
        <v>3.113</v>
      </c>
      <c r="AE52" s="17">
        <v>40.840000000000003</v>
      </c>
      <c r="AF52" s="17">
        <v>0.1769</v>
      </c>
      <c r="AG52" s="17">
        <v>1.522</v>
      </c>
      <c r="AH52" s="17">
        <v>3.0209999999999997E-2</v>
      </c>
      <c r="AI52" s="17">
        <v>0.34840000000000004</v>
      </c>
      <c r="AJ52" s="17">
        <v>6.585</v>
      </c>
      <c r="AK52" s="17">
        <v>0.12520000000000001</v>
      </c>
      <c r="AL52" s="17">
        <v>0.73030000000000006</v>
      </c>
      <c r="AM52" s="17">
        <v>0.20500000000000002</v>
      </c>
      <c r="AN52" s="17">
        <v>1.069E-2</v>
      </c>
      <c r="AO52" s="17">
        <v>4.0649999999999999E-2</v>
      </c>
      <c r="AP52" s="17">
        <v>0.1651</v>
      </c>
      <c r="AQ52" s="17">
        <v>0.1245</v>
      </c>
      <c r="AR52" s="17">
        <v>0.1197</v>
      </c>
    </row>
    <row r="53" spans="1:44" x14ac:dyDescent="0.25">
      <c r="A53" s="1">
        <v>43</v>
      </c>
      <c r="B53" s="1" t="s">
        <v>107</v>
      </c>
      <c r="C53" s="1">
        <v>3.6990000000000003</v>
      </c>
      <c r="D53" s="1">
        <v>16576</v>
      </c>
      <c r="E53" s="1">
        <v>43096</v>
      </c>
      <c r="F53" s="1">
        <v>75952</v>
      </c>
      <c r="G53" s="1">
        <v>229808</v>
      </c>
      <c r="H53" s="1">
        <v>4348</v>
      </c>
      <c r="I53" s="1">
        <v>85842</v>
      </c>
      <c r="J53" s="1">
        <v>33.89</v>
      </c>
      <c r="K53" s="1">
        <v>17182</v>
      </c>
      <c r="L53" s="1">
        <v>325.40000000000003</v>
      </c>
      <c r="M53" s="1">
        <v>1313</v>
      </c>
      <c r="N53" s="1">
        <v>82607</v>
      </c>
      <c r="O53" s="1">
        <v>45.53</v>
      </c>
      <c r="P53" s="1">
        <v>117.30000000000001</v>
      </c>
      <c r="Q53" s="1">
        <v>8.6739999999999995</v>
      </c>
      <c r="R53" s="1">
        <v>26.55</v>
      </c>
      <c r="S53" s="1">
        <v>17.420000000000002</v>
      </c>
      <c r="T53" s="1">
        <v>128.4</v>
      </c>
      <c r="U53" s="1">
        <v>1.216</v>
      </c>
      <c r="V53" s="1">
        <v>0.40560000000000002</v>
      </c>
      <c r="X53" s="1" t="s">
        <v>107</v>
      </c>
      <c r="Y53" s="17">
        <v>0.32650000000000001</v>
      </c>
      <c r="Z53" s="17">
        <v>12.91</v>
      </c>
      <c r="AA53" s="17">
        <v>0.2331</v>
      </c>
      <c r="AB53" s="17">
        <v>1.754</v>
      </c>
      <c r="AC53" s="17">
        <v>1140</v>
      </c>
      <c r="AD53" s="17">
        <v>2.6059999999999999</v>
      </c>
      <c r="AE53" s="17">
        <v>48.94</v>
      </c>
      <c r="AF53" s="17">
        <v>0.17710000000000001</v>
      </c>
      <c r="AG53" s="17">
        <v>1.647</v>
      </c>
      <c r="AH53" s="17">
        <v>2.7239999999999997E-2</v>
      </c>
      <c r="AI53" s="17">
        <v>0.37390000000000001</v>
      </c>
      <c r="AJ53" s="17">
        <v>6.24</v>
      </c>
      <c r="AK53" s="17">
        <v>0.15140000000000001</v>
      </c>
      <c r="AL53" s="17">
        <v>0.61570000000000003</v>
      </c>
      <c r="AM53" s="17">
        <v>0.1908</v>
      </c>
      <c r="AN53" s="17">
        <v>2.8069999999999998E-2</v>
      </c>
      <c r="AO53" s="17">
        <v>3.9939999999999996E-2</v>
      </c>
      <c r="AP53" s="17">
        <v>0.16220000000000001</v>
      </c>
      <c r="AQ53" s="17">
        <v>0.1208</v>
      </c>
      <c r="AR53" s="17">
        <v>4.3169999999999993E-2</v>
      </c>
    </row>
    <row r="54" spans="1:44" x14ac:dyDescent="0.25">
      <c r="A54" s="1">
        <v>48</v>
      </c>
      <c r="B54" s="1" t="s">
        <v>108</v>
      </c>
      <c r="C54" s="1">
        <v>4.319</v>
      </c>
      <c r="D54" s="1">
        <v>16796</v>
      </c>
      <c r="E54" s="1">
        <v>43623</v>
      </c>
      <c r="F54" s="1">
        <v>75933</v>
      </c>
      <c r="G54" s="1">
        <v>229547</v>
      </c>
      <c r="H54" s="1">
        <v>4362</v>
      </c>
      <c r="I54" s="1">
        <v>85777</v>
      </c>
      <c r="J54" s="1">
        <v>34.46</v>
      </c>
      <c r="K54" s="1">
        <v>16931</v>
      </c>
      <c r="L54" s="1">
        <v>329.1</v>
      </c>
      <c r="M54" s="1">
        <v>1308</v>
      </c>
      <c r="N54" s="1">
        <v>82516</v>
      </c>
      <c r="O54" s="1">
        <v>45.11</v>
      </c>
      <c r="P54" s="1">
        <v>114.80000000000001</v>
      </c>
      <c r="Q54" s="1">
        <v>9.3260000000000005</v>
      </c>
      <c r="R54" s="1">
        <v>26.42</v>
      </c>
      <c r="S54" s="1">
        <v>18.309999999999999</v>
      </c>
      <c r="T54" s="1">
        <v>128.1</v>
      </c>
      <c r="U54" s="1">
        <v>1.45</v>
      </c>
      <c r="V54" s="1">
        <v>0.40820000000000001</v>
      </c>
      <c r="X54" s="1" t="s">
        <v>108</v>
      </c>
      <c r="Y54" s="17">
        <v>0.36110000000000003</v>
      </c>
      <c r="Z54" s="17">
        <v>13.89</v>
      </c>
      <c r="AA54" s="17">
        <v>0.3291</v>
      </c>
      <c r="AB54" s="17">
        <v>1.075</v>
      </c>
      <c r="AC54" s="17">
        <v>1109</v>
      </c>
      <c r="AD54" s="17">
        <v>4.0060000000000002</v>
      </c>
      <c r="AE54" s="17">
        <v>33.56</v>
      </c>
      <c r="AF54" s="17">
        <v>0.1704</v>
      </c>
      <c r="AG54" s="17">
        <v>1.45</v>
      </c>
      <c r="AH54" s="17">
        <v>3.6329999999999994E-2</v>
      </c>
      <c r="AI54" s="17">
        <v>0.28460000000000002</v>
      </c>
      <c r="AJ54" s="17">
        <v>5.532</v>
      </c>
      <c r="AK54" s="17">
        <v>0.12920000000000001</v>
      </c>
      <c r="AL54" s="17">
        <v>0.64200000000000002</v>
      </c>
      <c r="AM54" s="17">
        <v>0.1769</v>
      </c>
      <c r="AN54" s="17">
        <v>2.9479999999999996E-2</v>
      </c>
      <c r="AO54" s="17">
        <v>4.1949999999999994E-2</v>
      </c>
      <c r="AP54" s="17">
        <v>0.1704</v>
      </c>
      <c r="AQ54" s="17">
        <v>0.12690000000000001</v>
      </c>
      <c r="AR54" s="17">
        <v>0.1202</v>
      </c>
    </row>
    <row r="55" spans="1:44" x14ac:dyDescent="0.25">
      <c r="B55" s="5" t="s">
        <v>130</v>
      </c>
      <c r="C55" s="6">
        <f>AVERAGE(C47:C54)</f>
        <v>4.0783750000000003</v>
      </c>
      <c r="D55" s="15">
        <f t="shared" ref="D55:V55" si="55">AVERAGE(D47:D54)</f>
        <v>16655.5</v>
      </c>
      <c r="E55" s="6">
        <f t="shared" si="55"/>
        <v>43676.375</v>
      </c>
      <c r="F55" s="15">
        <f t="shared" si="55"/>
        <v>76184.75</v>
      </c>
      <c r="G55" s="15">
        <f t="shared" si="55"/>
        <v>227955.25</v>
      </c>
      <c r="H55" s="6">
        <f t="shared" si="55"/>
        <v>4316.875</v>
      </c>
      <c r="I55" s="15">
        <f t="shared" si="55"/>
        <v>85645</v>
      </c>
      <c r="J55" s="6">
        <f t="shared" si="55"/>
        <v>34.016249999999999</v>
      </c>
      <c r="K55" s="6">
        <f t="shared" si="55"/>
        <v>17276.5</v>
      </c>
      <c r="L55" s="6">
        <f t="shared" si="55"/>
        <v>328.48750000000001</v>
      </c>
      <c r="M55" s="6">
        <f t="shared" si="55"/>
        <v>1317.625</v>
      </c>
      <c r="N55" s="15">
        <f t="shared" si="55"/>
        <v>84440.625</v>
      </c>
      <c r="O55" s="6">
        <f t="shared" si="55"/>
        <v>45.061250000000001</v>
      </c>
      <c r="P55" s="6">
        <f t="shared" si="55"/>
        <v>118.83750000000001</v>
      </c>
      <c r="Q55" s="6">
        <f t="shared" si="55"/>
        <v>9.14175</v>
      </c>
      <c r="R55" s="6">
        <f t="shared" si="55"/>
        <v>26.352499999999999</v>
      </c>
      <c r="S55" s="6">
        <f t="shared" si="55"/>
        <v>18.401250000000005</v>
      </c>
      <c r="T55" s="6">
        <f t="shared" si="55"/>
        <v>129.32499999999999</v>
      </c>
      <c r="U55" s="6">
        <f t="shared" si="55"/>
        <v>1.1995249999999997</v>
      </c>
      <c r="V55" s="6">
        <f t="shared" si="55"/>
        <v>0.42777500000000002</v>
      </c>
      <c r="X55" s="5" t="s">
        <v>130</v>
      </c>
      <c r="Y55" s="18">
        <f>AVERAGE(Y47:Y54)</f>
        <v>0.34180000000000005</v>
      </c>
      <c r="Z55" s="18">
        <f t="shared" ref="Z55:AR55" si="56">AVERAGE(Z47:Z54)</f>
        <v>12.45</v>
      </c>
      <c r="AA55" s="18">
        <f t="shared" si="56"/>
        <v>0.26463750000000003</v>
      </c>
      <c r="AB55" s="18">
        <f t="shared" si="56"/>
        <v>1.2371249999999998</v>
      </c>
      <c r="AC55" s="18">
        <f t="shared" si="56"/>
        <v>1051.575</v>
      </c>
      <c r="AD55" s="18">
        <f t="shared" si="56"/>
        <v>3.4258750000000004</v>
      </c>
      <c r="AE55" s="18">
        <f t="shared" si="56"/>
        <v>39.2425</v>
      </c>
      <c r="AF55" s="18">
        <f t="shared" si="56"/>
        <v>0.1796875</v>
      </c>
      <c r="AG55" s="18">
        <f t="shared" si="56"/>
        <v>1.550875</v>
      </c>
      <c r="AH55" s="18">
        <f t="shared" si="56"/>
        <v>2.8022499999999995E-2</v>
      </c>
      <c r="AI55" s="18">
        <f t="shared" si="56"/>
        <v>0.34878750000000003</v>
      </c>
      <c r="AJ55" s="18">
        <f t="shared" si="56"/>
        <v>5.3012499999999996</v>
      </c>
      <c r="AK55" s="18">
        <f t="shared" si="56"/>
        <v>0.14248749999999999</v>
      </c>
      <c r="AL55" s="18">
        <f t="shared" si="56"/>
        <v>0.65608750000000005</v>
      </c>
      <c r="AM55" s="18">
        <f t="shared" si="56"/>
        <v>0.17565000000000003</v>
      </c>
      <c r="AN55" s="18">
        <f t="shared" si="56"/>
        <v>2.2779750000000001E-2</v>
      </c>
      <c r="AO55" s="18">
        <f t="shared" si="56"/>
        <v>2.9584999999999997E-2</v>
      </c>
      <c r="AP55" s="18">
        <f t="shared" si="56"/>
        <v>0.12883625000000001</v>
      </c>
      <c r="AQ55" s="18">
        <f t="shared" si="56"/>
        <v>0.12217500000000001</v>
      </c>
      <c r="AR55" s="18">
        <f t="shared" si="56"/>
        <v>0.10767125</v>
      </c>
    </row>
    <row r="56" spans="1:44" x14ac:dyDescent="0.25">
      <c r="B56" s="5" t="s">
        <v>131</v>
      </c>
      <c r="C56" s="6">
        <f>2*_xlfn.STDEV.P(C47:C54)</f>
        <v>0.74796319261043831</v>
      </c>
      <c r="D56" s="15">
        <f t="shared" ref="D56:V56" si="57">2*_xlfn.STDEV.P(D47:D54)</f>
        <v>146.81961721786362</v>
      </c>
      <c r="E56" s="6">
        <f t="shared" si="57"/>
        <v>698.53270324301923</v>
      </c>
      <c r="F56" s="15">
        <f t="shared" si="57"/>
        <v>3835.6962536155024</v>
      </c>
      <c r="G56" s="15">
        <f t="shared" si="57"/>
        <v>2528.0521652054572</v>
      </c>
      <c r="H56" s="6">
        <f t="shared" si="57"/>
        <v>98.150076413622827</v>
      </c>
      <c r="I56" s="15">
        <f t="shared" si="57"/>
        <v>3515.0870543985111</v>
      </c>
      <c r="J56" s="6">
        <f t="shared" si="57"/>
        <v>1.5191753519590843</v>
      </c>
      <c r="K56" s="6">
        <f t="shared" si="57"/>
        <v>684.20391697212608</v>
      </c>
      <c r="L56" s="6">
        <f t="shared" si="57"/>
        <v>15.918051859445606</v>
      </c>
      <c r="M56" s="6">
        <f t="shared" si="57"/>
        <v>42.519848306408619</v>
      </c>
      <c r="N56" s="15">
        <f t="shared" si="57"/>
        <v>3408.972416652854</v>
      </c>
      <c r="O56" s="6">
        <f t="shared" si="57"/>
        <v>1.4775803700645185</v>
      </c>
      <c r="P56" s="6">
        <f t="shared" si="57"/>
        <v>9.3310972023658536</v>
      </c>
      <c r="Q56" s="6">
        <f t="shared" si="57"/>
        <v>0.6234129851069834</v>
      </c>
      <c r="R56" s="6">
        <f t="shared" si="57"/>
        <v>1.0070625601222589</v>
      </c>
      <c r="S56" s="6">
        <f t="shared" si="57"/>
        <v>0.91664810587269485</v>
      </c>
      <c r="T56" s="6">
        <f t="shared" si="57"/>
        <v>3.8154292025930685</v>
      </c>
      <c r="U56" s="6">
        <f t="shared" si="57"/>
        <v>0.5036043561169834</v>
      </c>
      <c r="V56" s="6">
        <f t="shared" si="57"/>
        <v>0.10440348413726398</v>
      </c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</row>
    <row r="57" spans="1:44" x14ac:dyDescent="0.25">
      <c r="B57" s="5" t="s">
        <v>113</v>
      </c>
      <c r="C57" s="7">
        <v>4.4000000000000004</v>
      </c>
      <c r="D57" s="7">
        <v>17806</v>
      </c>
      <c r="E57" s="7">
        <v>42994</v>
      </c>
      <c r="F57" s="7">
        <v>71971</v>
      </c>
      <c r="G57" s="7">
        <v>230428</v>
      </c>
      <c r="H57" s="7">
        <v>4270</v>
      </c>
      <c r="I57" s="7">
        <v>81430</v>
      </c>
      <c r="J57" s="7">
        <v>33</v>
      </c>
      <c r="K57" s="7">
        <v>16726</v>
      </c>
      <c r="L57" s="7">
        <v>308</v>
      </c>
      <c r="M57" s="7">
        <v>1317</v>
      </c>
      <c r="N57" s="7">
        <v>87835</v>
      </c>
      <c r="O57" s="7">
        <v>44</v>
      </c>
      <c r="P57" s="7">
        <v>117</v>
      </c>
      <c r="Q57" s="7">
        <v>9.2000000000000011</v>
      </c>
      <c r="R57" s="7">
        <v>26</v>
      </c>
      <c r="S57" s="7">
        <v>18.3</v>
      </c>
      <c r="T57" s="7">
        <v>131</v>
      </c>
      <c r="U57" s="7">
        <v>1.22</v>
      </c>
      <c r="V57" s="7">
        <v>0.40300000000000002</v>
      </c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</row>
    <row r="58" spans="1:44" x14ac:dyDescent="0.25">
      <c r="B58" s="5" t="s">
        <v>86</v>
      </c>
      <c r="C58" s="6">
        <f>100*(AVERAGE(C47:C54)-C57)/C57</f>
        <v>-7.3096590909090926</v>
      </c>
      <c r="D58" s="6">
        <f t="shared" ref="D58:V58" si="58">100*(AVERAGE(D47:D54)-D57)/D57</f>
        <v>-6.4613051780298774</v>
      </c>
      <c r="E58" s="6">
        <f t="shared" si="58"/>
        <v>1.5871400660557287</v>
      </c>
      <c r="F58" s="6">
        <f t="shared" si="58"/>
        <v>5.8547887343513363</v>
      </c>
      <c r="G58" s="6">
        <f t="shared" si="58"/>
        <v>-1.0731117746107244</v>
      </c>
      <c r="H58" s="6">
        <f t="shared" si="58"/>
        <v>1.0977751756440282</v>
      </c>
      <c r="I58" s="6">
        <f t="shared" si="58"/>
        <v>5.1762249785091488</v>
      </c>
      <c r="J58" s="6">
        <f t="shared" si="58"/>
        <v>3.0795454545454528</v>
      </c>
      <c r="K58" s="6">
        <f t="shared" si="58"/>
        <v>3.2912830324046394</v>
      </c>
      <c r="L58" s="6">
        <f t="shared" si="58"/>
        <v>6.6517857142857171</v>
      </c>
      <c r="M58" s="6">
        <f t="shared" si="58"/>
        <v>4.7456340167046321E-2</v>
      </c>
      <c r="N58" s="6">
        <f t="shared" si="58"/>
        <v>-3.8644902373768999</v>
      </c>
      <c r="O58" s="6">
        <f t="shared" si="58"/>
        <v>2.4119318181818206</v>
      </c>
      <c r="P58" s="6">
        <f t="shared" si="58"/>
        <v>1.5705128205128254</v>
      </c>
      <c r="Q58" s="6">
        <f t="shared" si="58"/>
        <v>-0.63315217391305456</v>
      </c>
      <c r="R58" s="6">
        <f t="shared" si="58"/>
        <v>1.3557692307692275</v>
      </c>
      <c r="S58" s="6">
        <f t="shared" si="58"/>
        <v>0.55327868852461115</v>
      </c>
      <c r="T58" s="6">
        <f t="shared" si="58"/>
        <v>-1.2786259541984819</v>
      </c>
      <c r="U58" s="6">
        <f t="shared" si="58"/>
        <v>-1.6782786885246102</v>
      </c>
      <c r="V58" s="6">
        <f t="shared" si="58"/>
        <v>6.1476426799007422</v>
      </c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</row>
    <row r="59" spans="1:44" x14ac:dyDescent="0.25"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</row>
    <row r="60" spans="1:44" x14ac:dyDescent="0.25">
      <c r="A60" s="1">
        <v>7</v>
      </c>
      <c r="B60" s="1" t="s">
        <v>42</v>
      </c>
      <c r="C60" s="1">
        <v>3.5830000000000002</v>
      </c>
      <c r="D60" s="1">
        <v>13255</v>
      </c>
      <c r="E60" s="1">
        <v>57511</v>
      </c>
      <c r="F60" s="1">
        <v>83650</v>
      </c>
      <c r="G60" s="1">
        <v>218467</v>
      </c>
      <c r="H60" s="1">
        <v>197.10000000000002</v>
      </c>
      <c r="I60" s="1">
        <v>99208</v>
      </c>
      <c r="J60" s="1">
        <v>45.18</v>
      </c>
      <c r="K60" s="1">
        <v>5800</v>
      </c>
      <c r="L60" s="1">
        <v>333.3</v>
      </c>
      <c r="M60" s="1">
        <v>1358</v>
      </c>
      <c r="N60" s="1">
        <v>79420</v>
      </c>
      <c r="O60" s="1">
        <v>53.160000000000004</v>
      </c>
      <c r="P60" s="1">
        <v>180.20000000000002</v>
      </c>
      <c r="Q60" s="1">
        <v>0.16520000000000001</v>
      </c>
      <c r="R60" s="1">
        <v>15.11</v>
      </c>
      <c r="S60" s="1">
        <v>0.47850000000000004</v>
      </c>
      <c r="T60" s="1">
        <v>6.3029999999999999</v>
      </c>
      <c r="U60" s="1">
        <v>3.1199999999999999E-2</v>
      </c>
      <c r="X60" s="1" t="s">
        <v>42</v>
      </c>
      <c r="Y60" s="17">
        <v>0.26100000000000001</v>
      </c>
      <c r="Z60" s="17">
        <v>8.8689999999999998</v>
      </c>
      <c r="AA60" s="17">
        <v>0.187</v>
      </c>
      <c r="AB60" s="17">
        <v>0.73120000000000007</v>
      </c>
      <c r="AC60" s="17">
        <v>822.30000000000007</v>
      </c>
      <c r="AD60" s="17">
        <v>1.768</v>
      </c>
      <c r="AE60" s="17">
        <v>24.41</v>
      </c>
      <c r="AF60" s="17">
        <v>0.11560000000000001</v>
      </c>
      <c r="AG60" s="17">
        <v>1.3820000000000001</v>
      </c>
      <c r="AH60" s="17">
        <v>2.8689999999999997E-2</v>
      </c>
      <c r="AI60" s="17">
        <v>0.28539999999999999</v>
      </c>
      <c r="AJ60" s="17">
        <v>4.1109999999999998</v>
      </c>
      <c r="AK60" s="17">
        <v>0.11940000000000001</v>
      </c>
      <c r="AL60" s="17">
        <v>0.47420000000000001</v>
      </c>
      <c r="AM60" s="17">
        <v>0.16</v>
      </c>
      <c r="AN60" s="17">
        <v>9.7669999999999996E-3</v>
      </c>
      <c r="AO60" s="17">
        <v>2.6339999999999999E-2</v>
      </c>
      <c r="AP60" s="17">
        <v>0.1081</v>
      </c>
      <c r="AQ60" s="17">
        <v>9.1469999999999996E-2</v>
      </c>
      <c r="AR60" s="17">
        <v>8.718999999999999E-2</v>
      </c>
    </row>
    <row r="61" spans="1:44" x14ac:dyDescent="0.25">
      <c r="A61" s="1">
        <v>12</v>
      </c>
      <c r="B61" s="1" t="s">
        <v>43</v>
      </c>
      <c r="C61" s="1">
        <v>3.4809999999999999</v>
      </c>
      <c r="D61" s="1">
        <v>13174</v>
      </c>
      <c r="E61" s="1">
        <v>58147</v>
      </c>
      <c r="F61" s="1">
        <v>85615</v>
      </c>
      <c r="G61" s="1">
        <v>219529</v>
      </c>
      <c r="H61" s="1">
        <v>188.4</v>
      </c>
      <c r="I61" s="1">
        <v>95319</v>
      </c>
      <c r="J61" s="1">
        <v>43.42</v>
      </c>
      <c r="K61" s="1">
        <v>5743</v>
      </c>
      <c r="L61" s="1">
        <v>323.10000000000002</v>
      </c>
      <c r="M61" s="1">
        <v>1330</v>
      </c>
      <c r="N61" s="1">
        <v>78555</v>
      </c>
      <c r="O61" s="1">
        <v>51.79</v>
      </c>
      <c r="P61" s="1">
        <v>169.8</v>
      </c>
      <c r="Q61" s="1">
        <v>0.1598</v>
      </c>
      <c r="R61" s="1">
        <v>15.09</v>
      </c>
      <c r="S61" s="1">
        <v>0.43</v>
      </c>
      <c r="T61" s="1">
        <v>5.38</v>
      </c>
      <c r="U61" s="1">
        <v>1.711E-2</v>
      </c>
      <c r="V61" s="1">
        <v>7.007999999999999E-2</v>
      </c>
      <c r="X61" s="1" t="s">
        <v>43</v>
      </c>
      <c r="Y61" s="17">
        <v>0.23950000000000002</v>
      </c>
      <c r="Z61" s="17">
        <v>8.9459999999999997</v>
      </c>
      <c r="AA61" s="17">
        <v>0.17610000000000001</v>
      </c>
      <c r="AB61" s="17">
        <v>0.94580000000000009</v>
      </c>
      <c r="AC61" s="17">
        <v>827.40000000000009</v>
      </c>
      <c r="AD61" s="17">
        <v>3.7789999999999999</v>
      </c>
      <c r="AE61" s="17">
        <v>32.24</v>
      </c>
      <c r="AF61" s="17">
        <v>0.1226</v>
      </c>
      <c r="AG61" s="17">
        <v>1.375</v>
      </c>
      <c r="AH61" s="17">
        <v>2.6749999999999996E-2</v>
      </c>
      <c r="AI61" s="17">
        <v>0.25090000000000001</v>
      </c>
      <c r="AJ61" s="17">
        <v>3.13</v>
      </c>
      <c r="AK61" s="17">
        <v>0.1033</v>
      </c>
      <c r="AL61" s="17">
        <v>0.4617</v>
      </c>
      <c r="AM61" s="17">
        <v>0.12520000000000001</v>
      </c>
      <c r="AN61" s="17">
        <v>7.5749999999999993E-3</v>
      </c>
      <c r="AO61" s="17">
        <v>2.8389999999999999E-2</v>
      </c>
      <c r="AP61" s="17">
        <v>4.3959999999999999E-2</v>
      </c>
      <c r="AQ61" s="17">
        <v>9.8589999999999997E-2</v>
      </c>
      <c r="AR61" s="17">
        <v>9.3979999999999994E-2</v>
      </c>
    </row>
    <row r="62" spans="1:44" x14ac:dyDescent="0.25">
      <c r="A62" s="1">
        <v>20</v>
      </c>
      <c r="B62" s="1" t="s">
        <v>44</v>
      </c>
      <c r="C62" s="1">
        <v>2.8090000000000002</v>
      </c>
      <c r="D62" s="1">
        <v>13409</v>
      </c>
      <c r="E62" s="1">
        <v>58334</v>
      </c>
      <c r="F62" s="1">
        <v>83406</v>
      </c>
      <c r="G62" s="1">
        <v>219582</v>
      </c>
      <c r="H62" s="1">
        <v>191.9</v>
      </c>
      <c r="I62" s="1">
        <v>96003</v>
      </c>
      <c r="J62" s="1">
        <v>43</v>
      </c>
      <c r="K62" s="1">
        <v>5774</v>
      </c>
      <c r="L62" s="1">
        <v>323.20000000000005</v>
      </c>
      <c r="M62" s="1">
        <v>1345</v>
      </c>
      <c r="N62" s="1">
        <v>80360</v>
      </c>
      <c r="O62" s="1">
        <v>52.81</v>
      </c>
      <c r="P62" s="1">
        <v>168.60000000000002</v>
      </c>
      <c r="Q62" s="1">
        <v>6.0809999999999996E-2</v>
      </c>
      <c r="R62" s="1">
        <v>15.39</v>
      </c>
      <c r="S62" s="1">
        <v>0.35639999999999999</v>
      </c>
      <c r="T62" s="1">
        <v>6.4050000000000002</v>
      </c>
      <c r="U62" s="1">
        <v>6.6539999999999988E-2</v>
      </c>
      <c r="V62" s="1">
        <v>2.3309999999999997E-2</v>
      </c>
      <c r="X62" s="1" t="s">
        <v>44</v>
      </c>
      <c r="Y62" s="17">
        <v>0.27860000000000001</v>
      </c>
      <c r="Z62" s="17">
        <v>7.66</v>
      </c>
      <c r="AA62" s="17">
        <v>0.1605</v>
      </c>
      <c r="AB62" s="17">
        <v>1.05</v>
      </c>
      <c r="AC62" s="17">
        <v>693.80000000000007</v>
      </c>
      <c r="AD62" s="17">
        <v>2.4079999999999999</v>
      </c>
      <c r="AE62" s="17">
        <v>32.590000000000003</v>
      </c>
      <c r="AF62" s="17">
        <v>0.12990000000000002</v>
      </c>
      <c r="AG62" s="17">
        <v>1.01</v>
      </c>
      <c r="AH62" s="17">
        <v>3.1389999999999994E-2</v>
      </c>
      <c r="AI62" s="17">
        <v>0.32340000000000002</v>
      </c>
      <c r="AJ62" s="17">
        <v>4.0449999999999999</v>
      </c>
      <c r="AK62" s="17">
        <v>0.11030000000000001</v>
      </c>
      <c r="AL62" s="17">
        <v>0.26960000000000001</v>
      </c>
      <c r="AM62" s="17">
        <v>0.14910000000000001</v>
      </c>
      <c r="AN62" s="17">
        <v>1.9349999999999999E-2</v>
      </c>
      <c r="AO62" s="17">
        <v>2.7629999999999998E-2</v>
      </c>
      <c r="AP62" s="17">
        <v>0.11370000000000001</v>
      </c>
      <c r="AQ62" s="17">
        <v>8.8219999999999993E-2</v>
      </c>
      <c r="AR62" s="17">
        <v>8.4249999999999992E-2</v>
      </c>
    </row>
    <row r="63" spans="1:44" x14ac:dyDescent="0.25">
      <c r="A63" s="1">
        <v>24</v>
      </c>
      <c r="B63" s="1" t="s">
        <v>45</v>
      </c>
      <c r="C63" s="1">
        <v>3.3580000000000001</v>
      </c>
      <c r="D63" s="1">
        <v>13251</v>
      </c>
      <c r="E63" s="1">
        <v>57817</v>
      </c>
      <c r="F63" s="1">
        <v>83797</v>
      </c>
      <c r="G63" s="1">
        <v>221529</v>
      </c>
      <c r="H63" s="1">
        <v>187.3</v>
      </c>
      <c r="I63" s="1">
        <v>95469</v>
      </c>
      <c r="J63" s="1">
        <v>43.19</v>
      </c>
      <c r="K63" s="1">
        <v>5746</v>
      </c>
      <c r="L63" s="1">
        <v>316.8</v>
      </c>
      <c r="M63" s="1">
        <v>1319</v>
      </c>
      <c r="N63" s="1">
        <v>78184</v>
      </c>
      <c r="O63" s="1">
        <v>51.32</v>
      </c>
      <c r="P63" s="1">
        <v>167.3</v>
      </c>
      <c r="Q63" s="1">
        <v>0.1502</v>
      </c>
      <c r="R63" s="1">
        <v>14.94</v>
      </c>
      <c r="S63" s="1">
        <v>0.49720000000000003</v>
      </c>
      <c r="T63" s="1">
        <v>6.1790000000000003</v>
      </c>
      <c r="V63" s="1">
        <v>1.6309999999999998E-2</v>
      </c>
      <c r="X63" s="1" t="s">
        <v>45</v>
      </c>
      <c r="Y63" s="17">
        <v>0.26340000000000002</v>
      </c>
      <c r="Z63" s="17">
        <v>8.4559999999999995</v>
      </c>
      <c r="AA63" s="17">
        <v>0.1767</v>
      </c>
      <c r="AB63" s="17">
        <v>0.79710000000000003</v>
      </c>
      <c r="AC63" s="17">
        <v>874.40000000000009</v>
      </c>
      <c r="AD63" s="17">
        <v>2.4130000000000003</v>
      </c>
      <c r="AE63" s="17">
        <v>25.94</v>
      </c>
      <c r="AF63" s="17">
        <v>0.16259999999999999</v>
      </c>
      <c r="AG63" s="17">
        <v>1.3180000000000001</v>
      </c>
      <c r="AH63" s="17">
        <v>2.8679999999999997E-2</v>
      </c>
      <c r="AI63" s="17">
        <v>0.31220000000000003</v>
      </c>
      <c r="AJ63" s="17">
        <v>3.4929999999999999</v>
      </c>
      <c r="AK63" s="17">
        <v>9.3719999999999998E-2</v>
      </c>
      <c r="AL63" s="17">
        <v>0.50229999999999997</v>
      </c>
      <c r="AM63" s="17">
        <v>0.14219999999999999</v>
      </c>
      <c r="AN63" s="17">
        <v>2.0209999999999999E-2</v>
      </c>
      <c r="AO63" s="17">
        <v>2.8859999999999997E-2</v>
      </c>
      <c r="AP63" s="17">
        <v>4.4779999999999993E-2</v>
      </c>
      <c r="AQ63" s="17">
        <v>9.2139999999999986E-2</v>
      </c>
      <c r="AR63" s="17">
        <v>8.7999999999999995E-2</v>
      </c>
    </row>
    <row r="64" spans="1:44" x14ac:dyDescent="0.25">
      <c r="A64" s="1">
        <v>33</v>
      </c>
      <c r="B64" s="1" t="s">
        <v>46</v>
      </c>
      <c r="C64" s="1">
        <v>3.3420000000000001</v>
      </c>
      <c r="D64" s="1">
        <v>13387</v>
      </c>
      <c r="E64" s="1">
        <v>58468</v>
      </c>
      <c r="F64" s="1">
        <v>82805</v>
      </c>
      <c r="G64" s="1">
        <v>220224</v>
      </c>
      <c r="H64" s="1">
        <v>189.70000000000002</v>
      </c>
      <c r="I64" s="1">
        <v>96544</v>
      </c>
      <c r="J64" s="1">
        <v>43.96</v>
      </c>
      <c r="K64" s="1">
        <v>5768</v>
      </c>
      <c r="L64" s="1">
        <v>324.60000000000002</v>
      </c>
      <c r="M64" s="1">
        <v>1350</v>
      </c>
      <c r="N64" s="1">
        <v>79406</v>
      </c>
      <c r="O64" s="1">
        <v>52.22</v>
      </c>
      <c r="P64" s="1">
        <v>167.10000000000002</v>
      </c>
      <c r="Q64" s="1">
        <v>0.19450000000000001</v>
      </c>
      <c r="R64" s="1">
        <v>14.92</v>
      </c>
      <c r="S64" s="1">
        <v>0.42220000000000002</v>
      </c>
      <c r="T64" s="1">
        <v>6.1770000000000005</v>
      </c>
      <c r="U64" s="1">
        <v>6.3459999999999989E-2</v>
      </c>
      <c r="V64" s="1">
        <v>2.3729999999999998E-2</v>
      </c>
      <c r="X64" s="1" t="s">
        <v>46</v>
      </c>
      <c r="Y64" s="17">
        <v>0.3211</v>
      </c>
      <c r="Z64" s="17">
        <v>8.5169999999999995</v>
      </c>
      <c r="AA64" s="17">
        <v>0.20800000000000002</v>
      </c>
      <c r="AB64" s="17">
        <v>1.18</v>
      </c>
      <c r="AC64" s="17">
        <v>826.7</v>
      </c>
      <c r="AD64" s="17">
        <v>2.2549999999999999</v>
      </c>
      <c r="AE64" s="17">
        <v>35.36</v>
      </c>
      <c r="AF64" s="17">
        <v>0.1384</v>
      </c>
      <c r="AG64" s="17">
        <v>1.357</v>
      </c>
      <c r="AH64" s="17">
        <v>2.7379999999999998E-2</v>
      </c>
      <c r="AI64" s="17">
        <v>0.23910000000000001</v>
      </c>
      <c r="AJ64" s="17">
        <v>5.133</v>
      </c>
      <c r="AK64" s="17">
        <v>0.10990000000000001</v>
      </c>
      <c r="AL64" s="17">
        <v>0.44210000000000005</v>
      </c>
      <c r="AM64" s="17">
        <v>0.1525</v>
      </c>
      <c r="AN64" s="17">
        <v>2.1289999999999996E-2</v>
      </c>
      <c r="AO64" s="17">
        <v>1.1509999999999999E-2</v>
      </c>
      <c r="AP64" s="17">
        <v>4.6739999999999997E-2</v>
      </c>
      <c r="AQ64" s="17">
        <v>9.3469999999999998E-2</v>
      </c>
      <c r="AR64" s="17">
        <v>8.9869999999999992E-2</v>
      </c>
    </row>
    <row r="65" spans="1:44" x14ac:dyDescent="0.25">
      <c r="A65" s="1">
        <v>38</v>
      </c>
      <c r="B65" s="1" t="s">
        <v>47</v>
      </c>
      <c r="C65" s="1">
        <v>2.5270000000000001</v>
      </c>
      <c r="D65" s="1">
        <v>13259</v>
      </c>
      <c r="E65" s="1">
        <v>58023</v>
      </c>
      <c r="F65" s="1">
        <v>85267</v>
      </c>
      <c r="G65" s="1">
        <v>219269</v>
      </c>
      <c r="H65" s="1">
        <v>190.70000000000002</v>
      </c>
      <c r="I65" s="1">
        <v>96565</v>
      </c>
      <c r="J65" s="1">
        <v>43.13</v>
      </c>
      <c r="K65" s="1">
        <v>5724</v>
      </c>
      <c r="L65" s="1">
        <v>324.70000000000005</v>
      </c>
      <c r="M65" s="1">
        <v>1331</v>
      </c>
      <c r="N65" s="1">
        <v>78233</v>
      </c>
      <c r="O65" s="1">
        <v>51.43</v>
      </c>
      <c r="P65" s="1">
        <v>171.20000000000002</v>
      </c>
      <c r="Q65" s="1">
        <v>0.1855</v>
      </c>
      <c r="R65" s="1">
        <v>15.26</v>
      </c>
      <c r="S65" s="1">
        <v>0.53060000000000007</v>
      </c>
      <c r="T65" s="1">
        <v>5.2700000000000005</v>
      </c>
      <c r="U65" s="1">
        <v>1.7949999999999997E-2</v>
      </c>
      <c r="V65" s="1">
        <v>1.9819999999999997E-2</v>
      </c>
      <c r="X65" s="1" t="s">
        <v>47</v>
      </c>
      <c r="Y65" s="17">
        <v>0.2384</v>
      </c>
      <c r="Z65" s="17">
        <v>9.3810000000000002</v>
      </c>
      <c r="AA65" s="17">
        <v>0.16950000000000001</v>
      </c>
      <c r="AB65" s="17">
        <v>0.69220000000000004</v>
      </c>
      <c r="AC65" s="17">
        <v>983.7</v>
      </c>
      <c r="AD65" s="17">
        <v>2.8719999999999999</v>
      </c>
      <c r="AE65" s="17">
        <v>34.300000000000004</v>
      </c>
      <c r="AF65" s="17">
        <v>0.1047</v>
      </c>
      <c r="AG65" s="17">
        <v>1.605</v>
      </c>
      <c r="AH65" s="17">
        <v>4.0219999999999999E-2</v>
      </c>
      <c r="AI65" s="17">
        <v>0.28989999999999999</v>
      </c>
      <c r="AJ65" s="17">
        <v>4.5179999999999998</v>
      </c>
      <c r="AK65" s="17">
        <v>0.10990000000000001</v>
      </c>
      <c r="AL65" s="17">
        <v>0.48760000000000003</v>
      </c>
      <c r="AM65" s="17">
        <v>0.1105</v>
      </c>
      <c r="AN65" s="17">
        <v>2.1899999999999999E-2</v>
      </c>
      <c r="AO65" s="17">
        <v>2.368E-2</v>
      </c>
      <c r="AP65" s="17">
        <v>0.1275</v>
      </c>
      <c r="AQ65" s="17">
        <v>9.6169999999999992E-2</v>
      </c>
      <c r="AR65" s="17">
        <v>9.2459999999999987E-2</v>
      </c>
    </row>
    <row r="66" spans="1:44" x14ac:dyDescent="0.25">
      <c r="A66" s="1">
        <v>46</v>
      </c>
      <c r="B66" s="1" t="s">
        <v>48</v>
      </c>
      <c r="C66" s="1">
        <v>3.5460000000000003</v>
      </c>
      <c r="D66" s="1">
        <v>13449</v>
      </c>
      <c r="E66" s="1">
        <v>58020</v>
      </c>
      <c r="F66" s="1">
        <v>84138</v>
      </c>
      <c r="G66" s="1">
        <v>219690</v>
      </c>
      <c r="H66" s="1">
        <v>190.1</v>
      </c>
      <c r="I66" s="1">
        <v>96479</v>
      </c>
      <c r="J66" s="1">
        <v>44.1</v>
      </c>
      <c r="K66" s="1">
        <v>5737</v>
      </c>
      <c r="L66" s="1">
        <v>326.20000000000005</v>
      </c>
      <c r="M66" s="1">
        <v>1335</v>
      </c>
      <c r="N66" s="1">
        <v>79052</v>
      </c>
      <c r="O66" s="1">
        <v>52.910000000000004</v>
      </c>
      <c r="P66" s="1">
        <v>167.70000000000002</v>
      </c>
      <c r="Q66" s="1">
        <v>0.1653</v>
      </c>
      <c r="R66" s="1">
        <v>14.77</v>
      </c>
      <c r="S66" s="1">
        <v>0.4703</v>
      </c>
      <c r="T66" s="1">
        <v>5.5330000000000004</v>
      </c>
      <c r="V66" s="1">
        <v>1.8239999999999999E-2</v>
      </c>
      <c r="X66" s="1" t="s">
        <v>48</v>
      </c>
      <c r="Y66" s="17">
        <v>0.28489999999999999</v>
      </c>
      <c r="Z66" s="17">
        <v>8.6120000000000001</v>
      </c>
      <c r="AA66" s="17">
        <v>0.1918</v>
      </c>
      <c r="AB66" s="17">
        <v>1.1870000000000001</v>
      </c>
      <c r="AC66" s="17">
        <v>919</v>
      </c>
      <c r="AD66" s="17">
        <v>3.198</v>
      </c>
      <c r="AE66" s="17">
        <v>25.77</v>
      </c>
      <c r="AF66" s="17">
        <v>0.16470000000000001</v>
      </c>
      <c r="AG66" s="17">
        <v>1.2090000000000001</v>
      </c>
      <c r="AH66" s="17">
        <v>2.2199999999999998E-2</v>
      </c>
      <c r="AI66" s="17">
        <v>0.25259999999999999</v>
      </c>
      <c r="AJ66" s="17">
        <v>2.7869999999999999</v>
      </c>
      <c r="AK66" s="17">
        <v>8.0649999999999999E-2</v>
      </c>
      <c r="AL66" s="17">
        <v>0.38180000000000003</v>
      </c>
      <c r="AM66" s="17">
        <v>0.16600000000000001</v>
      </c>
      <c r="AN66" s="17">
        <v>8.0190000000000001E-3</v>
      </c>
      <c r="AO66" s="17">
        <v>3.0259999999999999E-2</v>
      </c>
      <c r="AP66" s="17">
        <v>0.12290000000000001</v>
      </c>
      <c r="AQ66" s="17">
        <v>9.1529999999999986E-2</v>
      </c>
      <c r="AR66" s="17">
        <v>6.5409999999999996E-2</v>
      </c>
    </row>
    <row r="67" spans="1:44" x14ac:dyDescent="0.25">
      <c r="A67" s="1">
        <v>51</v>
      </c>
      <c r="B67" s="1" t="s">
        <v>49</v>
      </c>
      <c r="C67" s="1">
        <v>3.2090000000000001</v>
      </c>
      <c r="D67" s="1">
        <v>13205</v>
      </c>
      <c r="E67" s="1">
        <v>57528</v>
      </c>
      <c r="F67" s="1">
        <v>85421</v>
      </c>
      <c r="G67" s="1">
        <v>220143</v>
      </c>
      <c r="H67" s="1">
        <v>186.70000000000002</v>
      </c>
      <c r="I67" s="1">
        <v>95869</v>
      </c>
      <c r="J67" s="1">
        <v>42.39</v>
      </c>
      <c r="K67" s="1">
        <v>5669</v>
      </c>
      <c r="L67" s="1">
        <v>318.70000000000005</v>
      </c>
      <c r="M67" s="1">
        <v>1319</v>
      </c>
      <c r="N67" s="1">
        <v>78133</v>
      </c>
      <c r="O67" s="1">
        <v>51.28</v>
      </c>
      <c r="P67" s="1">
        <v>166.8</v>
      </c>
      <c r="Q67" s="1">
        <v>0.15660000000000002</v>
      </c>
      <c r="R67" s="1">
        <v>14.65</v>
      </c>
      <c r="S67" s="1">
        <v>0.48680000000000001</v>
      </c>
      <c r="T67" s="1">
        <v>6.6240000000000006</v>
      </c>
      <c r="V67" s="1">
        <v>2.3319999999999997E-2</v>
      </c>
      <c r="X67" s="1" t="s">
        <v>49</v>
      </c>
      <c r="Y67" s="17">
        <v>0.25900000000000001</v>
      </c>
      <c r="Z67" s="17">
        <v>8.3740000000000006</v>
      </c>
      <c r="AA67" s="17">
        <v>0.1487</v>
      </c>
      <c r="AB67" s="17">
        <v>1</v>
      </c>
      <c r="AC67" s="17">
        <v>941.90000000000009</v>
      </c>
      <c r="AD67" s="17">
        <v>3.7050000000000001</v>
      </c>
      <c r="AE67" s="17">
        <v>24.32</v>
      </c>
      <c r="AF67" s="17">
        <v>0.13490000000000002</v>
      </c>
      <c r="AG67" s="17">
        <v>1.514</v>
      </c>
      <c r="AH67" s="17">
        <v>2.3979999999999998E-2</v>
      </c>
      <c r="AI67" s="17">
        <v>0.28470000000000001</v>
      </c>
      <c r="AJ67" s="17">
        <v>4.2729999999999997</v>
      </c>
      <c r="AK67" s="17">
        <v>0.12330000000000001</v>
      </c>
      <c r="AL67" s="17">
        <v>0.54870000000000008</v>
      </c>
      <c r="AM67" s="17">
        <v>0.1285</v>
      </c>
      <c r="AN67" s="17">
        <v>2.2359999999999998E-2</v>
      </c>
      <c r="AO67" s="17">
        <v>3.1819999999999994E-2</v>
      </c>
      <c r="AP67" s="17">
        <v>4.8739999999999999E-2</v>
      </c>
      <c r="AQ67" s="17">
        <v>9.6269999999999994E-2</v>
      </c>
      <c r="AR67" s="17">
        <v>9.1199999999999989E-2</v>
      </c>
    </row>
    <row r="68" spans="1:44" x14ac:dyDescent="0.25">
      <c r="B68" s="5" t="s">
        <v>130</v>
      </c>
      <c r="C68" s="6">
        <f>AVERAGE(C60:C67)</f>
        <v>3.2318750000000001</v>
      </c>
      <c r="D68" s="15">
        <f t="shared" ref="D68:V68" si="59">AVERAGE(D60:D67)</f>
        <v>13298.625</v>
      </c>
      <c r="E68" s="6">
        <f t="shared" si="59"/>
        <v>57981</v>
      </c>
      <c r="F68" s="15">
        <f t="shared" si="59"/>
        <v>84262.375</v>
      </c>
      <c r="G68" s="15">
        <f t="shared" si="59"/>
        <v>219804.125</v>
      </c>
      <c r="H68" s="6">
        <f t="shared" si="59"/>
        <v>190.23750000000001</v>
      </c>
      <c r="I68" s="15">
        <f t="shared" si="59"/>
        <v>96432</v>
      </c>
      <c r="J68" s="6">
        <f t="shared" si="59"/>
        <v>43.546250000000001</v>
      </c>
      <c r="K68" s="6">
        <f t="shared" si="59"/>
        <v>5745.125</v>
      </c>
      <c r="L68" s="6">
        <f t="shared" si="59"/>
        <v>323.82500000000005</v>
      </c>
      <c r="M68" s="6">
        <f t="shared" si="59"/>
        <v>1335.875</v>
      </c>
      <c r="N68" s="15">
        <f t="shared" si="59"/>
        <v>78917.875</v>
      </c>
      <c r="O68" s="6">
        <f t="shared" si="59"/>
        <v>52.114999999999995</v>
      </c>
      <c r="P68" s="6">
        <f t="shared" si="59"/>
        <v>169.83750000000001</v>
      </c>
      <c r="Q68" s="6">
        <f t="shared" si="59"/>
        <v>0.15473875000000001</v>
      </c>
      <c r="R68" s="6">
        <f t="shared" si="59"/>
        <v>15.016250000000001</v>
      </c>
      <c r="S68" s="6">
        <f t="shared" si="59"/>
        <v>0.45900000000000007</v>
      </c>
      <c r="T68" s="6">
        <f t="shared" si="59"/>
        <v>5.9838750000000012</v>
      </c>
      <c r="U68" s="6">
        <f t="shared" si="59"/>
        <v>3.9251999999999995E-2</v>
      </c>
      <c r="V68" s="6">
        <f t="shared" si="59"/>
        <v>2.7830000000000001E-2</v>
      </c>
      <c r="X68" s="5" t="s">
        <v>130</v>
      </c>
      <c r="Y68" s="18">
        <f>AVERAGE(Y60:Y67)</f>
        <v>0.26823750000000002</v>
      </c>
      <c r="Z68" s="18">
        <f t="shared" ref="Z68:AR68" si="60">AVERAGE(Z60:Z67)</f>
        <v>8.6018749999999997</v>
      </c>
      <c r="AA68" s="18">
        <f t="shared" si="60"/>
        <v>0.17728749999999999</v>
      </c>
      <c r="AB68" s="18">
        <f t="shared" si="60"/>
        <v>0.94791250000000005</v>
      </c>
      <c r="AC68" s="18">
        <f t="shared" si="60"/>
        <v>861.15000000000009</v>
      </c>
      <c r="AD68" s="18">
        <f t="shared" si="60"/>
        <v>2.7997500000000004</v>
      </c>
      <c r="AE68" s="18">
        <f t="shared" si="60"/>
        <v>29.366250000000004</v>
      </c>
      <c r="AF68" s="18">
        <f t="shared" si="60"/>
        <v>0.13417500000000002</v>
      </c>
      <c r="AG68" s="18">
        <f t="shared" si="60"/>
        <v>1.3462499999999999</v>
      </c>
      <c r="AH68" s="18">
        <f t="shared" si="60"/>
        <v>2.8661249999999999E-2</v>
      </c>
      <c r="AI68" s="18">
        <f t="shared" si="60"/>
        <v>0.279775</v>
      </c>
      <c r="AJ68" s="18">
        <f t="shared" si="60"/>
        <v>3.9362499999999998</v>
      </c>
      <c r="AK68" s="18">
        <f t="shared" si="60"/>
        <v>0.10630874999999999</v>
      </c>
      <c r="AL68" s="18">
        <f t="shared" si="60"/>
        <v>0.44600000000000006</v>
      </c>
      <c r="AM68" s="18">
        <f t="shared" si="60"/>
        <v>0.14175000000000001</v>
      </c>
      <c r="AN68" s="18">
        <f t="shared" si="60"/>
        <v>1.6308875E-2</v>
      </c>
      <c r="AO68" s="18">
        <f t="shared" si="60"/>
        <v>2.6061250000000001E-2</v>
      </c>
      <c r="AP68" s="18">
        <f t="shared" si="60"/>
        <v>8.20525E-2</v>
      </c>
      <c r="AQ68" s="18">
        <f t="shared" si="60"/>
        <v>9.3482499999999996E-2</v>
      </c>
      <c r="AR68" s="18">
        <f t="shared" si="60"/>
        <v>8.6544999999999983E-2</v>
      </c>
    </row>
    <row r="69" spans="1:44" x14ac:dyDescent="0.25">
      <c r="B69" s="5" t="s">
        <v>131</v>
      </c>
      <c r="C69" s="6">
        <f>2*_xlfn.STDEV.P(C60:C67)</f>
        <v>0.70294269858929126</v>
      </c>
      <c r="D69" s="15">
        <f t="shared" ref="D69:V69" si="61">2*_xlfn.STDEV.P(D60:D67)</f>
        <v>190.58315114406099</v>
      </c>
      <c r="E69" s="6">
        <f t="shared" si="61"/>
        <v>650.23995570865986</v>
      </c>
      <c r="F69" s="15">
        <f t="shared" si="61"/>
        <v>1955.2038097088498</v>
      </c>
      <c r="G69" s="15">
        <f t="shared" si="61"/>
        <v>1655.0898578324984</v>
      </c>
      <c r="H69" s="6">
        <f t="shared" si="61"/>
        <v>6.1195894470135874</v>
      </c>
      <c r="I69" s="15">
        <f t="shared" si="61"/>
        <v>2280.982902171781</v>
      </c>
      <c r="J69" s="6">
        <f t="shared" si="61"/>
        <v>1.5966194756422081</v>
      </c>
      <c r="K69" s="6">
        <f t="shared" si="61"/>
        <v>73.078297051860758</v>
      </c>
      <c r="L69" s="6">
        <f t="shared" si="61"/>
        <v>9.3090010205177176</v>
      </c>
      <c r="M69" s="6">
        <f t="shared" si="61"/>
        <v>26.465779792025778</v>
      </c>
      <c r="N69" s="15">
        <f t="shared" si="61"/>
        <v>1473.6761643929781</v>
      </c>
      <c r="O69" s="6">
        <f t="shared" si="61"/>
        <v>1.4356531614564876</v>
      </c>
      <c r="P69" s="6">
        <f t="shared" si="61"/>
        <v>8.3216209358513815</v>
      </c>
      <c r="Q69" s="6">
        <f t="shared" si="61"/>
        <v>7.6224930591965764E-2</v>
      </c>
      <c r="R69" s="6">
        <f t="shared" si="61"/>
        <v>0.45999320647157405</v>
      </c>
      <c r="S69" s="6">
        <f t="shared" si="61"/>
        <v>0.10146078060018963</v>
      </c>
      <c r="T69" s="6">
        <f t="shared" si="61"/>
        <v>0.95965850045732415</v>
      </c>
      <c r="U69" s="6">
        <f t="shared" si="61"/>
        <v>4.3262364983897961E-2</v>
      </c>
      <c r="V69" s="6">
        <f t="shared" si="61"/>
        <v>3.489970609782099E-2</v>
      </c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</row>
    <row r="70" spans="1:44" x14ac:dyDescent="0.25">
      <c r="B70" s="5" t="s">
        <v>114</v>
      </c>
      <c r="C70" s="7">
        <v>3.2029999999999998</v>
      </c>
      <c r="D70" s="7">
        <v>13591</v>
      </c>
      <c r="E70" s="7">
        <v>58429</v>
      </c>
      <c r="F70" s="7">
        <v>82088</v>
      </c>
      <c r="G70" s="7">
        <v>223392</v>
      </c>
      <c r="H70" s="7">
        <v>190</v>
      </c>
      <c r="I70" s="7">
        <v>94983</v>
      </c>
      <c r="J70" s="7">
        <v>43.21</v>
      </c>
      <c r="K70" s="7">
        <v>5747</v>
      </c>
      <c r="L70" s="7">
        <v>320.60000000000002</v>
      </c>
      <c r="M70" s="7">
        <v>1341</v>
      </c>
      <c r="N70" s="7">
        <v>79736</v>
      </c>
      <c r="O70" s="7">
        <v>52.22</v>
      </c>
      <c r="P70" s="7">
        <v>168.9</v>
      </c>
      <c r="Q70" s="7">
        <v>0.21000000000000002</v>
      </c>
      <c r="R70" s="7">
        <v>15.6</v>
      </c>
      <c r="S70" s="7">
        <v>0.55300000000000005</v>
      </c>
      <c r="T70" s="7">
        <v>6.75</v>
      </c>
      <c r="U70" s="7">
        <v>3.2799999999999996E-2</v>
      </c>
      <c r="V70" s="7">
        <v>1.0509999999999999E-2</v>
      </c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</row>
    <row r="71" spans="1:44" x14ac:dyDescent="0.25">
      <c r="B71" s="5" t="s">
        <v>86</v>
      </c>
      <c r="C71" s="6">
        <f>100*(AVERAGE(C60:C67)-C70)/C70</f>
        <v>0.90149859506713104</v>
      </c>
      <c r="D71" s="6">
        <f t="shared" ref="D71:P71" si="62">100*(AVERAGE(D60:D67)-D70)/D70</f>
        <v>-2.1512397910381869</v>
      </c>
      <c r="E71" s="6">
        <f t="shared" si="62"/>
        <v>-0.76674254223074156</v>
      </c>
      <c r="F71" s="6">
        <f t="shared" si="62"/>
        <v>2.648834177955365</v>
      </c>
      <c r="G71" s="6">
        <f t="shared" si="62"/>
        <v>-1.6060892959461395</v>
      </c>
      <c r="H71" s="6">
        <f t="shared" si="62"/>
        <v>0.125000000000006</v>
      </c>
      <c r="I71" s="6">
        <f t="shared" si="62"/>
        <v>1.5255361485739554</v>
      </c>
      <c r="J71" s="6">
        <f t="shared" si="62"/>
        <v>0.7781763480675763</v>
      </c>
      <c r="K71" s="6">
        <f t="shared" si="62"/>
        <v>-3.2625717765790846E-2</v>
      </c>
      <c r="L71" s="6">
        <f t="shared" si="62"/>
        <v>1.0059263880224649</v>
      </c>
      <c r="M71" s="6">
        <f t="shared" si="62"/>
        <v>-0.38217747949291575</v>
      </c>
      <c r="N71" s="6">
        <f t="shared" si="62"/>
        <v>-1.0260421892244407</v>
      </c>
      <c r="O71" s="6">
        <f t="shared" si="62"/>
        <v>-0.20107238605898886</v>
      </c>
      <c r="P71" s="6">
        <f t="shared" si="62"/>
        <v>0.55506216696269983</v>
      </c>
      <c r="Q71" s="6"/>
      <c r="R71" s="6">
        <f t="shared" ref="R71" si="63">100*(AVERAGE(R60:R67)-R70)/R70</f>
        <v>-3.7419871794871695</v>
      </c>
      <c r="S71" s="6"/>
      <c r="T71" s="6">
        <f t="shared" ref="T71" si="64">100*(AVERAGE(T60:T67)-T70)/T70</f>
        <v>-11.349999999999982</v>
      </c>
      <c r="U71" s="6"/>
      <c r="V71" s="6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</row>
    <row r="72" spans="1:44" x14ac:dyDescent="0.25"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</row>
    <row r="73" spans="1:44" x14ac:dyDescent="0.25">
      <c r="A73" s="1">
        <v>5</v>
      </c>
      <c r="B73" s="1" t="s">
        <v>34</v>
      </c>
      <c r="C73" s="1">
        <v>17.510000000000002</v>
      </c>
      <c r="D73" s="1">
        <v>23483</v>
      </c>
      <c r="E73" s="1">
        <v>21102</v>
      </c>
      <c r="F73" s="1">
        <v>92395</v>
      </c>
      <c r="G73" s="1">
        <v>251755</v>
      </c>
      <c r="H73" s="1">
        <v>35927</v>
      </c>
      <c r="I73" s="1">
        <v>51158</v>
      </c>
      <c r="J73" s="1">
        <v>23.44</v>
      </c>
      <c r="K73" s="1">
        <v>5502</v>
      </c>
      <c r="L73" s="1">
        <v>194.9</v>
      </c>
      <c r="M73" s="1">
        <v>1480</v>
      </c>
      <c r="N73" s="1">
        <v>65852</v>
      </c>
      <c r="O73" s="1">
        <v>24.37</v>
      </c>
      <c r="P73" s="1">
        <v>18</v>
      </c>
      <c r="Q73" s="1">
        <v>150.5</v>
      </c>
      <c r="R73" s="1">
        <v>25.32</v>
      </c>
      <c r="S73" s="1">
        <v>29.52</v>
      </c>
      <c r="T73" s="1">
        <v>970.6</v>
      </c>
      <c r="U73" s="1">
        <v>16.2</v>
      </c>
      <c r="V73" s="1">
        <v>4.6930000000000005</v>
      </c>
      <c r="X73" s="1" t="s">
        <v>34</v>
      </c>
      <c r="Y73" s="17">
        <v>0.13780000000000001</v>
      </c>
      <c r="Z73" s="17">
        <v>7.9390000000000001</v>
      </c>
      <c r="AA73" s="17">
        <v>0.15160000000000001</v>
      </c>
      <c r="AB73" s="17">
        <v>0.58979999999999999</v>
      </c>
      <c r="AC73" s="17">
        <v>691</v>
      </c>
      <c r="AD73" s="17">
        <v>1.8660000000000001</v>
      </c>
      <c r="AE73" s="17">
        <v>29.05</v>
      </c>
      <c r="AF73" s="17">
        <v>0.11260000000000001</v>
      </c>
      <c r="AG73" s="17">
        <v>1.0960000000000001</v>
      </c>
      <c r="AH73" s="17">
        <v>2.4209999999999999E-2</v>
      </c>
      <c r="AI73" s="17">
        <v>0.25459999999999999</v>
      </c>
      <c r="AJ73" s="17">
        <v>3.1110000000000002</v>
      </c>
      <c r="AK73" s="17">
        <v>9.8659999999999998E-2</v>
      </c>
      <c r="AL73" s="17">
        <v>0.3785</v>
      </c>
      <c r="AM73" s="17">
        <v>0.1227</v>
      </c>
      <c r="AN73" s="17">
        <v>5.9309999999999996E-3</v>
      </c>
      <c r="AO73" s="17">
        <v>2.223E-2</v>
      </c>
      <c r="AP73" s="17">
        <v>9.1259999999999994E-2</v>
      </c>
      <c r="AQ73" s="17">
        <v>7.7189999999999995E-2</v>
      </c>
      <c r="AR73" s="17">
        <v>7.3579999999999993E-2</v>
      </c>
    </row>
    <row r="74" spans="1:44" x14ac:dyDescent="0.25">
      <c r="A74" s="1">
        <v>10</v>
      </c>
      <c r="B74" s="1" t="s">
        <v>35</v>
      </c>
      <c r="C74" s="1">
        <v>18.5</v>
      </c>
      <c r="D74" s="1">
        <v>24877</v>
      </c>
      <c r="E74" s="1">
        <v>22345</v>
      </c>
      <c r="F74" s="1">
        <v>88261</v>
      </c>
      <c r="G74" s="1">
        <v>249295</v>
      </c>
      <c r="H74" s="1">
        <v>37670</v>
      </c>
      <c r="I74" s="1">
        <v>53866</v>
      </c>
      <c r="J74" s="1">
        <v>24.52</v>
      </c>
      <c r="K74" s="1">
        <v>5751</v>
      </c>
      <c r="L74" s="1">
        <v>206.10000000000002</v>
      </c>
      <c r="M74" s="1">
        <v>1517</v>
      </c>
      <c r="N74" s="1">
        <v>67736</v>
      </c>
      <c r="O74" s="1">
        <v>25.16</v>
      </c>
      <c r="P74" s="1">
        <v>19.52</v>
      </c>
      <c r="Q74" s="1">
        <v>153.20000000000002</v>
      </c>
      <c r="R74" s="1">
        <v>25.23</v>
      </c>
      <c r="S74" s="1">
        <v>29.67</v>
      </c>
      <c r="T74" s="1">
        <v>998</v>
      </c>
      <c r="U74" s="1">
        <v>17.650000000000002</v>
      </c>
      <c r="V74" s="1">
        <v>5.15</v>
      </c>
      <c r="X74" s="1" t="s">
        <v>35</v>
      </c>
      <c r="Y74" s="17">
        <v>0.24650000000000002</v>
      </c>
      <c r="Z74" s="17">
        <v>7.7730000000000006</v>
      </c>
      <c r="AA74" s="17">
        <v>0.15190000000000001</v>
      </c>
      <c r="AB74" s="17">
        <v>0.81810000000000005</v>
      </c>
      <c r="AC74" s="17">
        <v>835.30000000000007</v>
      </c>
      <c r="AD74" s="17">
        <v>1.9259999999999999</v>
      </c>
      <c r="AE74" s="17">
        <v>23.56</v>
      </c>
      <c r="AF74" s="17">
        <v>0.12770000000000001</v>
      </c>
      <c r="AG74" s="17">
        <v>1.103</v>
      </c>
      <c r="AH74" s="17">
        <v>2.2569999999999996E-2</v>
      </c>
      <c r="AI74" s="17">
        <v>0.31859999999999999</v>
      </c>
      <c r="AJ74" s="17">
        <v>3.887</v>
      </c>
      <c r="AK74" s="17">
        <v>9.1529999999999986E-2</v>
      </c>
      <c r="AL74" s="17">
        <v>0.46360000000000001</v>
      </c>
      <c r="AM74" s="17">
        <v>0.13470000000000001</v>
      </c>
      <c r="AN74" s="17">
        <v>1.6829999999999998E-2</v>
      </c>
      <c r="AO74" s="17">
        <v>2.3779999999999999E-2</v>
      </c>
      <c r="AP74" s="17">
        <v>9.7639999999999991E-2</v>
      </c>
      <c r="AQ74" s="17">
        <v>8.2589999999999997E-2</v>
      </c>
      <c r="AR74" s="17">
        <v>7.8719999999999998E-2</v>
      </c>
    </row>
    <row r="75" spans="1:44" x14ac:dyDescent="0.25">
      <c r="A75" s="1">
        <v>18</v>
      </c>
      <c r="B75" s="1" t="s">
        <v>36</v>
      </c>
      <c r="C75" s="1">
        <v>17.43</v>
      </c>
      <c r="D75" s="1">
        <v>23799</v>
      </c>
      <c r="E75" s="1">
        <v>22067</v>
      </c>
      <c r="F75" s="1">
        <v>93560</v>
      </c>
      <c r="G75" s="1">
        <v>250937</v>
      </c>
      <c r="H75" s="1">
        <v>36116</v>
      </c>
      <c r="I75" s="1">
        <v>50312</v>
      </c>
      <c r="J75" s="1">
        <v>21.73</v>
      </c>
      <c r="K75" s="1">
        <v>5369</v>
      </c>
      <c r="L75" s="1">
        <v>192.3</v>
      </c>
      <c r="M75" s="1">
        <v>1432</v>
      </c>
      <c r="N75" s="1">
        <v>64761</v>
      </c>
      <c r="O75" s="1">
        <v>23.96</v>
      </c>
      <c r="P75" s="1">
        <v>16.13</v>
      </c>
      <c r="Q75" s="1">
        <v>142.4</v>
      </c>
      <c r="R75" s="1">
        <v>24.57</v>
      </c>
      <c r="S75" s="1">
        <v>29.22</v>
      </c>
      <c r="T75" s="1">
        <v>947.7</v>
      </c>
      <c r="U75" s="1">
        <v>14.64</v>
      </c>
      <c r="V75" s="1">
        <v>4.1470000000000002</v>
      </c>
      <c r="X75" s="1" t="s">
        <v>36</v>
      </c>
      <c r="Y75" s="17">
        <v>0.19160000000000002</v>
      </c>
      <c r="Z75" s="17">
        <v>7.6580000000000004</v>
      </c>
      <c r="AA75" s="17">
        <v>0.13700000000000001</v>
      </c>
      <c r="AB75" s="17">
        <v>0.75840000000000007</v>
      </c>
      <c r="AC75" s="17">
        <v>740.80000000000007</v>
      </c>
      <c r="AD75" s="17">
        <v>2.823</v>
      </c>
      <c r="AE75" s="17">
        <v>25.87</v>
      </c>
      <c r="AF75" s="17">
        <v>0.12350000000000001</v>
      </c>
      <c r="AG75" s="17">
        <v>0.97760000000000002</v>
      </c>
      <c r="AH75" s="17">
        <v>2.1679999999999998E-2</v>
      </c>
      <c r="AI75" s="17">
        <v>0.25650000000000001</v>
      </c>
      <c r="AJ75" s="17">
        <v>4.42</v>
      </c>
      <c r="AK75" s="17">
        <v>0.10260000000000001</v>
      </c>
      <c r="AL75" s="17">
        <v>0.3785</v>
      </c>
      <c r="AM75" s="17">
        <v>0.11860000000000001</v>
      </c>
      <c r="AN75" s="17">
        <v>1.669E-2</v>
      </c>
      <c r="AO75" s="17">
        <v>8.9859999999999992E-3</v>
      </c>
      <c r="AP75" s="17">
        <v>3.6969999999999996E-2</v>
      </c>
      <c r="AQ75" s="17">
        <v>7.6069999999999999E-2</v>
      </c>
      <c r="AR75" s="17">
        <v>7.2649999999999992E-2</v>
      </c>
    </row>
    <row r="76" spans="1:44" x14ac:dyDescent="0.25">
      <c r="A76" s="1">
        <v>25</v>
      </c>
      <c r="B76" s="1" t="s">
        <v>37</v>
      </c>
      <c r="C76" s="1">
        <v>17.57</v>
      </c>
      <c r="D76" s="1">
        <v>23606</v>
      </c>
      <c r="E76" s="1">
        <v>21638</v>
      </c>
      <c r="F76" s="1">
        <v>94824</v>
      </c>
      <c r="G76" s="1">
        <v>251610</v>
      </c>
      <c r="H76" s="1">
        <v>35426</v>
      </c>
      <c r="I76" s="1">
        <v>50131</v>
      </c>
      <c r="J76" s="1">
        <v>21.37</v>
      </c>
      <c r="K76" s="1">
        <v>5340</v>
      </c>
      <c r="L76" s="1">
        <v>185.5</v>
      </c>
      <c r="M76" s="1">
        <v>1430</v>
      </c>
      <c r="N76" s="1">
        <v>63474</v>
      </c>
      <c r="O76" s="1">
        <v>23.72</v>
      </c>
      <c r="P76" s="1">
        <v>16.64</v>
      </c>
      <c r="Q76" s="1">
        <v>144.6</v>
      </c>
      <c r="R76" s="1">
        <v>24.14</v>
      </c>
      <c r="S76" s="1">
        <v>29.650000000000002</v>
      </c>
      <c r="T76" s="1">
        <v>964.5</v>
      </c>
      <c r="U76" s="1">
        <v>15.69</v>
      </c>
      <c r="V76" s="1">
        <v>4.5920000000000005</v>
      </c>
      <c r="X76" s="1" t="s">
        <v>37</v>
      </c>
      <c r="Y76" s="17">
        <v>0.25730000000000003</v>
      </c>
      <c r="Z76" s="17">
        <v>8.173</v>
      </c>
      <c r="AA76" s="17">
        <v>0.1973</v>
      </c>
      <c r="AB76" s="17">
        <v>0.77310000000000001</v>
      </c>
      <c r="AC76" s="17">
        <v>716.7</v>
      </c>
      <c r="AD76" s="17">
        <v>1.6779999999999999</v>
      </c>
      <c r="AE76" s="17">
        <v>19.32</v>
      </c>
      <c r="AF76" s="17">
        <v>0.12790000000000001</v>
      </c>
      <c r="AG76" s="17">
        <v>1.248</v>
      </c>
      <c r="AH76" s="17">
        <v>2.2809999999999997E-2</v>
      </c>
      <c r="AI76" s="17">
        <v>0.24480000000000002</v>
      </c>
      <c r="AJ76" s="17">
        <v>2.778</v>
      </c>
      <c r="AK76" s="17">
        <v>0.1075</v>
      </c>
      <c r="AL76" s="17">
        <v>0.52429999999999999</v>
      </c>
      <c r="AM76" s="17">
        <v>0.12590000000000001</v>
      </c>
      <c r="AN76" s="17">
        <v>6.5449999999999996E-3</v>
      </c>
      <c r="AO76" s="17">
        <v>2.4779999999999996E-2</v>
      </c>
      <c r="AP76" s="17">
        <v>3.8449999999999998E-2</v>
      </c>
      <c r="AQ76" s="17">
        <v>7.9119999999999996E-2</v>
      </c>
      <c r="AR76" s="17">
        <v>7.5559999999999988E-2</v>
      </c>
    </row>
    <row r="77" spans="1:44" x14ac:dyDescent="0.25">
      <c r="A77" s="1">
        <v>32</v>
      </c>
      <c r="B77" s="1" t="s">
        <v>38</v>
      </c>
      <c r="C77" s="1">
        <v>18.39</v>
      </c>
      <c r="D77" s="1">
        <v>23974</v>
      </c>
      <c r="E77" s="1">
        <v>21812</v>
      </c>
      <c r="F77" s="1">
        <v>93648</v>
      </c>
      <c r="G77" s="1">
        <v>250812</v>
      </c>
      <c r="H77" s="1">
        <v>36321</v>
      </c>
      <c r="I77" s="1">
        <v>50480</v>
      </c>
      <c r="J77" s="1">
        <v>21.48</v>
      </c>
      <c r="K77" s="1">
        <v>5382</v>
      </c>
      <c r="L77" s="1">
        <v>189.10000000000002</v>
      </c>
      <c r="M77" s="1">
        <v>1449</v>
      </c>
      <c r="N77" s="1">
        <v>64739</v>
      </c>
      <c r="O77" s="1">
        <v>24.13</v>
      </c>
      <c r="P77" s="1">
        <v>17.66</v>
      </c>
      <c r="Q77" s="1">
        <v>145.5</v>
      </c>
      <c r="R77" s="1">
        <v>24.12</v>
      </c>
      <c r="S77" s="1">
        <v>28.98</v>
      </c>
      <c r="T77" s="1">
        <v>967.30000000000007</v>
      </c>
      <c r="U77" s="1">
        <v>15.33</v>
      </c>
      <c r="V77" s="1">
        <v>4.2149999999999999</v>
      </c>
      <c r="X77" s="1" t="s">
        <v>38</v>
      </c>
      <c r="Y77" s="17">
        <v>0.22080000000000002</v>
      </c>
      <c r="Z77" s="17">
        <v>8.9830000000000005</v>
      </c>
      <c r="AA77" s="17">
        <v>0.22070000000000001</v>
      </c>
      <c r="AB77" s="17">
        <v>0.56669999999999998</v>
      </c>
      <c r="AC77" s="17">
        <v>807.1</v>
      </c>
      <c r="AD77" s="17">
        <v>2.34</v>
      </c>
      <c r="AE77" s="17">
        <v>22.88</v>
      </c>
      <c r="AF77" s="17">
        <v>0.1009</v>
      </c>
      <c r="AG77" s="17">
        <v>1.244</v>
      </c>
      <c r="AH77" s="17">
        <v>2.1859999999999997E-2</v>
      </c>
      <c r="AI77" s="17">
        <v>0.18440000000000001</v>
      </c>
      <c r="AJ77" s="17">
        <v>2.6520000000000001</v>
      </c>
      <c r="AK77" s="17">
        <v>8.9739999999999986E-2</v>
      </c>
      <c r="AL77" s="17">
        <v>0.44309999999999999</v>
      </c>
      <c r="AM77" s="17">
        <v>0.16070000000000001</v>
      </c>
      <c r="AN77" s="17">
        <v>1.7929999999999998E-2</v>
      </c>
      <c r="AO77" s="17">
        <v>9.6939999999999995E-3</v>
      </c>
      <c r="AP77" s="17">
        <v>3.9369999999999995E-2</v>
      </c>
      <c r="AQ77" s="17">
        <v>7.8729999999999994E-2</v>
      </c>
      <c r="AR77" s="17">
        <v>7.569999999999999E-2</v>
      </c>
    </row>
    <row r="78" spans="1:44" x14ac:dyDescent="0.25">
      <c r="A78" s="1">
        <v>37</v>
      </c>
      <c r="B78" s="1" t="s">
        <v>39</v>
      </c>
      <c r="C78" s="1">
        <v>16.87</v>
      </c>
      <c r="D78" s="1">
        <v>23484</v>
      </c>
      <c r="E78" s="1">
        <v>21423</v>
      </c>
      <c r="F78" s="1">
        <v>95736</v>
      </c>
      <c r="G78" s="1">
        <v>252647</v>
      </c>
      <c r="H78" s="1">
        <v>35152</v>
      </c>
      <c r="I78" s="1">
        <v>50055</v>
      </c>
      <c r="J78" s="1">
        <v>21.78</v>
      </c>
      <c r="K78" s="1">
        <v>5224</v>
      </c>
      <c r="L78" s="1">
        <v>185.9</v>
      </c>
      <c r="M78" s="1">
        <v>1411</v>
      </c>
      <c r="N78" s="1">
        <v>61689</v>
      </c>
      <c r="O78" s="1">
        <v>23.56</v>
      </c>
      <c r="P78" s="1">
        <v>16.18</v>
      </c>
      <c r="Q78" s="1">
        <v>144.9</v>
      </c>
      <c r="R78" s="1">
        <v>24.740000000000002</v>
      </c>
      <c r="S78" s="1">
        <v>28.61</v>
      </c>
      <c r="T78" s="1">
        <v>947.2</v>
      </c>
      <c r="U78" s="1">
        <v>14.57</v>
      </c>
      <c r="V78" s="1">
        <v>3.8439999999999999</v>
      </c>
      <c r="X78" s="1" t="s">
        <v>39</v>
      </c>
      <c r="Y78" s="17">
        <v>0.24390000000000001</v>
      </c>
      <c r="Z78" s="17">
        <v>6.9290000000000003</v>
      </c>
      <c r="AA78" s="17">
        <v>0.15440000000000001</v>
      </c>
      <c r="AB78" s="17">
        <v>0.92930000000000001</v>
      </c>
      <c r="AC78" s="17">
        <v>713</v>
      </c>
      <c r="AD78" s="17">
        <v>2.2949999999999999</v>
      </c>
      <c r="AE78" s="17">
        <v>20.22</v>
      </c>
      <c r="AF78" s="17">
        <v>0.1116</v>
      </c>
      <c r="AG78" s="17">
        <v>0.82990000000000008</v>
      </c>
      <c r="AH78" s="17">
        <v>2.6629999999999997E-2</v>
      </c>
      <c r="AI78" s="17">
        <v>0.22360000000000002</v>
      </c>
      <c r="AJ78" s="17">
        <v>3.585</v>
      </c>
      <c r="AK78" s="17">
        <v>9.0399999999999994E-2</v>
      </c>
      <c r="AL78" s="17">
        <v>0.40760000000000002</v>
      </c>
      <c r="AM78" s="17">
        <v>0.10980000000000001</v>
      </c>
      <c r="AN78" s="17">
        <v>1.7979999999999999E-2</v>
      </c>
      <c r="AO78" s="17">
        <v>2.5779999999999997E-2</v>
      </c>
      <c r="AP78" s="17">
        <v>0.1047</v>
      </c>
      <c r="AQ78" s="17">
        <v>7.8949999999999992E-2</v>
      </c>
      <c r="AR78" s="17">
        <v>7.5909999999999991E-2</v>
      </c>
    </row>
    <row r="79" spans="1:44" x14ac:dyDescent="0.25">
      <c r="A79" s="1">
        <v>44</v>
      </c>
      <c r="B79" s="1" t="s">
        <v>40</v>
      </c>
      <c r="C79" s="1">
        <v>19.04</v>
      </c>
      <c r="D79" s="1">
        <v>24391</v>
      </c>
      <c r="E79" s="1">
        <v>21775</v>
      </c>
      <c r="F79" s="1">
        <v>93044</v>
      </c>
      <c r="G79" s="1">
        <v>251908</v>
      </c>
      <c r="H79" s="1">
        <v>36781</v>
      </c>
      <c r="I79" s="1">
        <v>50999</v>
      </c>
      <c r="J79" s="1">
        <v>21.72</v>
      </c>
      <c r="K79" s="1">
        <v>5386</v>
      </c>
      <c r="L79" s="1">
        <v>192.60000000000002</v>
      </c>
      <c r="M79" s="1">
        <v>1440</v>
      </c>
      <c r="N79" s="1">
        <v>62495</v>
      </c>
      <c r="O79" s="1">
        <v>24.03</v>
      </c>
      <c r="P79" s="1">
        <v>17.23</v>
      </c>
      <c r="Q79" s="1">
        <v>146.80000000000001</v>
      </c>
      <c r="R79" s="1">
        <v>24.87</v>
      </c>
      <c r="S79" s="1">
        <v>29.17</v>
      </c>
      <c r="T79" s="1">
        <v>961.40000000000009</v>
      </c>
      <c r="U79" s="1">
        <v>16.2</v>
      </c>
      <c r="V79" s="1">
        <v>4.383</v>
      </c>
      <c r="X79" s="1" t="s">
        <v>40</v>
      </c>
      <c r="Y79" s="17">
        <v>0.20100000000000001</v>
      </c>
      <c r="Z79" s="17">
        <v>8.141</v>
      </c>
      <c r="AA79" s="17">
        <v>0.1522</v>
      </c>
      <c r="AB79" s="17">
        <v>0.82210000000000005</v>
      </c>
      <c r="AC79" s="17">
        <v>664.2</v>
      </c>
      <c r="AD79" s="17">
        <v>2.625</v>
      </c>
      <c r="AE79" s="17">
        <v>19.73</v>
      </c>
      <c r="AF79" s="17">
        <v>9.9559999999999996E-2</v>
      </c>
      <c r="AG79" s="17">
        <v>1.542</v>
      </c>
      <c r="AH79" s="17">
        <v>2.7289999999999998E-2</v>
      </c>
      <c r="AI79" s="17">
        <v>0.2167</v>
      </c>
      <c r="AJ79" s="17">
        <v>2.8940000000000001</v>
      </c>
      <c r="AK79" s="17">
        <v>6.8559999999999996E-2</v>
      </c>
      <c r="AL79" s="17">
        <v>0.51</v>
      </c>
      <c r="AM79" s="17">
        <v>0.1381</v>
      </c>
      <c r="AN79" s="17">
        <v>1.4179999999999998E-2</v>
      </c>
      <c r="AO79" s="17">
        <v>2.6759999999999999E-2</v>
      </c>
      <c r="AP79" s="17">
        <v>0.1087</v>
      </c>
      <c r="AQ79" s="17">
        <v>8.0949999999999994E-2</v>
      </c>
      <c r="AR79" s="17">
        <v>7.6689999999999994E-2</v>
      </c>
    </row>
    <row r="80" spans="1:44" x14ac:dyDescent="0.25">
      <c r="A80" s="1">
        <v>49</v>
      </c>
      <c r="B80" s="1" t="s">
        <v>41</v>
      </c>
      <c r="C80" s="1">
        <v>18.14</v>
      </c>
      <c r="D80" s="1">
        <v>23672</v>
      </c>
      <c r="E80" s="1">
        <v>21625</v>
      </c>
      <c r="F80" s="1">
        <v>92945</v>
      </c>
      <c r="G80" s="1">
        <v>252864</v>
      </c>
      <c r="H80" s="1">
        <v>36092</v>
      </c>
      <c r="I80" s="1">
        <v>50415</v>
      </c>
      <c r="J80" s="1">
        <v>21.05</v>
      </c>
      <c r="K80" s="1">
        <v>5388</v>
      </c>
      <c r="L80" s="1">
        <v>190.3</v>
      </c>
      <c r="M80" s="1">
        <v>1429</v>
      </c>
      <c r="N80" s="1">
        <v>63214</v>
      </c>
      <c r="O80" s="1">
        <v>23.93</v>
      </c>
      <c r="P80" s="1">
        <v>17.11</v>
      </c>
      <c r="Q80" s="1">
        <v>144.6</v>
      </c>
      <c r="R80" s="1">
        <v>24.71</v>
      </c>
      <c r="S80" s="1">
        <v>29.87</v>
      </c>
      <c r="T80" s="1">
        <v>957.5</v>
      </c>
      <c r="U80" s="1">
        <v>15.24</v>
      </c>
      <c r="V80" s="1">
        <v>4.008</v>
      </c>
      <c r="X80" s="1" t="s">
        <v>41</v>
      </c>
      <c r="Y80" s="17">
        <v>0.27640000000000003</v>
      </c>
      <c r="Z80" s="17">
        <v>8.81</v>
      </c>
      <c r="AA80" s="17">
        <v>0.13700000000000001</v>
      </c>
      <c r="AB80" s="17">
        <v>0.66820000000000002</v>
      </c>
      <c r="AC80" s="17">
        <v>644.70000000000005</v>
      </c>
      <c r="AD80" s="17">
        <v>2.117</v>
      </c>
      <c r="AE80" s="17">
        <v>21.26</v>
      </c>
      <c r="AF80" s="17">
        <v>0.124</v>
      </c>
      <c r="AG80" s="17">
        <v>1.0760000000000001</v>
      </c>
      <c r="AH80" s="17">
        <v>1.9539999999999998E-2</v>
      </c>
      <c r="AI80" s="17">
        <v>0.22020000000000001</v>
      </c>
      <c r="AJ80" s="17">
        <v>4.0999999999999996</v>
      </c>
      <c r="AK80" s="17">
        <v>0.1077</v>
      </c>
      <c r="AL80" s="17">
        <v>0.43140000000000001</v>
      </c>
      <c r="AM80" s="17">
        <v>0.1424</v>
      </c>
      <c r="AN80" s="17">
        <v>1.8719999999999997E-2</v>
      </c>
      <c r="AO80" s="17">
        <v>2.6629999999999997E-2</v>
      </c>
      <c r="AP80" s="17">
        <v>0.1082</v>
      </c>
      <c r="AQ80" s="17">
        <v>8.0569999999999989E-2</v>
      </c>
      <c r="AR80" s="17">
        <v>7.6329999999999995E-2</v>
      </c>
    </row>
    <row r="81" spans="2:44" x14ac:dyDescent="0.25">
      <c r="B81" s="5" t="s">
        <v>130</v>
      </c>
      <c r="C81" s="6">
        <f>AVERAGE(C73:C80)</f>
        <v>17.931249999999999</v>
      </c>
      <c r="D81" s="15">
        <f t="shared" ref="D81:V81" si="65">AVERAGE(D73:D80)</f>
        <v>23910.75</v>
      </c>
      <c r="E81" s="6">
        <f t="shared" si="65"/>
        <v>21723.375</v>
      </c>
      <c r="F81" s="15">
        <f t="shared" si="65"/>
        <v>93051.625</v>
      </c>
      <c r="G81" s="15">
        <f t="shared" si="65"/>
        <v>251478.5</v>
      </c>
      <c r="H81" s="6">
        <f t="shared" si="65"/>
        <v>36185.625</v>
      </c>
      <c r="I81" s="15">
        <f t="shared" si="65"/>
        <v>50927</v>
      </c>
      <c r="J81" s="6">
        <f t="shared" si="65"/>
        <v>22.13625</v>
      </c>
      <c r="K81" s="6">
        <f t="shared" si="65"/>
        <v>5417.75</v>
      </c>
      <c r="L81" s="6">
        <f t="shared" si="65"/>
        <v>192.08750000000001</v>
      </c>
      <c r="M81" s="6">
        <f t="shared" si="65"/>
        <v>1448.5</v>
      </c>
      <c r="N81" s="15">
        <f t="shared" si="65"/>
        <v>64245</v>
      </c>
      <c r="O81" s="6">
        <f t="shared" si="65"/>
        <v>24.107500000000002</v>
      </c>
      <c r="P81" s="6">
        <f t="shared" si="65"/>
        <v>17.30875</v>
      </c>
      <c r="Q81" s="6">
        <f t="shared" si="65"/>
        <v>146.5625</v>
      </c>
      <c r="R81" s="6">
        <f t="shared" si="65"/>
        <v>24.712500000000002</v>
      </c>
      <c r="S81" s="6">
        <f t="shared" si="65"/>
        <v>29.33625</v>
      </c>
      <c r="T81" s="6">
        <f t="shared" si="65"/>
        <v>964.27500000000009</v>
      </c>
      <c r="U81" s="6">
        <f t="shared" si="65"/>
        <v>15.690000000000001</v>
      </c>
      <c r="V81" s="6">
        <f t="shared" si="65"/>
        <v>4.3790000000000004</v>
      </c>
      <c r="X81" s="5" t="s">
        <v>130</v>
      </c>
      <c r="Y81" s="18">
        <f>AVERAGE(Y73:Y80)</f>
        <v>0.22191250000000004</v>
      </c>
      <c r="Z81" s="18">
        <f t="shared" ref="Z81:AR81" si="66">AVERAGE(Z73:Z80)</f>
        <v>8.050749999999999</v>
      </c>
      <c r="AA81" s="18">
        <f t="shared" si="66"/>
        <v>0.16276250000000003</v>
      </c>
      <c r="AB81" s="18">
        <f t="shared" si="66"/>
        <v>0.74071249999999988</v>
      </c>
      <c r="AC81" s="18">
        <f t="shared" si="66"/>
        <v>726.59999999999991</v>
      </c>
      <c r="AD81" s="18">
        <f t="shared" si="66"/>
        <v>2.2087499999999998</v>
      </c>
      <c r="AE81" s="18">
        <f t="shared" si="66"/>
        <v>22.736249999999998</v>
      </c>
      <c r="AF81" s="18">
        <f t="shared" si="66"/>
        <v>0.11597</v>
      </c>
      <c r="AG81" s="18">
        <f t="shared" si="66"/>
        <v>1.1395625</v>
      </c>
      <c r="AH81" s="18">
        <f t="shared" si="66"/>
        <v>2.3323749999999997E-2</v>
      </c>
      <c r="AI81" s="18">
        <f t="shared" si="66"/>
        <v>0.23992500000000003</v>
      </c>
      <c r="AJ81" s="18">
        <f t="shared" si="66"/>
        <v>3.428375</v>
      </c>
      <c r="AK81" s="18">
        <f t="shared" si="66"/>
        <v>9.4586249999999997E-2</v>
      </c>
      <c r="AL81" s="18">
        <f t="shared" si="66"/>
        <v>0.44212499999999999</v>
      </c>
      <c r="AM81" s="18">
        <f t="shared" si="66"/>
        <v>0.13161250000000002</v>
      </c>
      <c r="AN81" s="18">
        <f t="shared" si="66"/>
        <v>1.4350749999999999E-2</v>
      </c>
      <c r="AO81" s="18">
        <f t="shared" si="66"/>
        <v>2.1079999999999995E-2</v>
      </c>
      <c r="AP81" s="18">
        <f t="shared" si="66"/>
        <v>7.8161250000000002E-2</v>
      </c>
      <c r="AQ81" s="18">
        <f t="shared" si="66"/>
        <v>7.9271249999999988E-2</v>
      </c>
      <c r="AR81" s="18">
        <f t="shared" si="66"/>
        <v>7.5642499999999988E-2</v>
      </c>
    </row>
    <row r="82" spans="2:44" x14ac:dyDescent="0.25">
      <c r="B82" s="5" t="s">
        <v>131</v>
      </c>
      <c r="C82" s="6">
        <f>2*_xlfn.STDEV.P(C73:C80)</f>
        <v>1.3214173262069775</v>
      </c>
      <c r="D82" s="15">
        <f t="shared" ref="D82:V82" si="67">2*_xlfn.STDEV.P(D73:D80)</f>
        <v>920.79517266328025</v>
      </c>
      <c r="E82" s="6">
        <f t="shared" si="67"/>
        <v>710.04009569882737</v>
      </c>
      <c r="F82" s="15">
        <f t="shared" si="67"/>
        <v>4144.5121471048915</v>
      </c>
      <c r="G82" s="15">
        <f t="shared" si="67"/>
        <v>2129.3583540587997</v>
      </c>
      <c r="H82" s="6">
        <f t="shared" si="67"/>
        <v>1466.6420618201294</v>
      </c>
      <c r="I82" s="15">
        <f t="shared" si="67"/>
        <v>2337.7814269088544</v>
      </c>
      <c r="J82" s="6">
        <f t="shared" si="67"/>
        <v>2.2410920886924743</v>
      </c>
      <c r="K82" s="6">
        <f t="shared" si="67"/>
        <v>289.21056343086781</v>
      </c>
      <c r="L82" s="6">
        <f t="shared" si="67"/>
        <v>12.214105575112743</v>
      </c>
      <c r="M82" s="6">
        <f t="shared" si="67"/>
        <v>63.86704940734306</v>
      </c>
      <c r="N82" s="15">
        <f t="shared" si="67"/>
        <v>3642.3110795208036</v>
      </c>
      <c r="O82" s="6">
        <f t="shared" si="67"/>
        <v>0.91824560984520986</v>
      </c>
      <c r="P82" s="6">
        <f t="shared" si="67"/>
        <v>2.0793373343447668</v>
      </c>
      <c r="Q82" s="6">
        <f t="shared" si="67"/>
        <v>6.6535235026262676</v>
      </c>
      <c r="R82" s="6">
        <f t="shared" si="67"/>
        <v>0.82509090408269536</v>
      </c>
      <c r="S82" s="6">
        <f t="shared" si="67"/>
        <v>0.78230029400480339</v>
      </c>
      <c r="T82" s="6">
        <f t="shared" si="67"/>
        <v>30.058567830154487</v>
      </c>
      <c r="U82" s="6">
        <f t="shared" si="67"/>
        <v>1.8776048572583108</v>
      </c>
      <c r="V82" s="6">
        <f t="shared" si="67"/>
        <v>0.78835524987152872</v>
      </c>
    </row>
    <row r="83" spans="2:44" x14ac:dyDescent="0.25">
      <c r="B83" s="5" t="s">
        <v>115</v>
      </c>
      <c r="C83" s="7">
        <v>17.580000000000002</v>
      </c>
      <c r="D83" s="7">
        <v>23000</v>
      </c>
      <c r="E83" s="7">
        <v>21060</v>
      </c>
      <c r="F83" s="7">
        <v>87353</v>
      </c>
      <c r="G83" s="7">
        <v>251067</v>
      </c>
      <c r="H83" s="7">
        <v>36760</v>
      </c>
      <c r="I83" s="7">
        <v>58820</v>
      </c>
      <c r="J83" s="7">
        <v>22.6</v>
      </c>
      <c r="K83" s="7">
        <v>5176</v>
      </c>
      <c r="L83" s="7">
        <v>199</v>
      </c>
      <c r="M83" s="7">
        <v>1394</v>
      </c>
      <c r="N83" s="7">
        <v>67433</v>
      </c>
      <c r="O83" s="7">
        <v>23.2</v>
      </c>
      <c r="P83" s="7">
        <v>17.600000000000001</v>
      </c>
      <c r="Q83" s="7">
        <v>151</v>
      </c>
      <c r="R83" s="7">
        <v>23.400000000000002</v>
      </c>
      <c r="S83" s="7">
        <v>27.7</v>
      </c>
      <c r="T83" s="7">
        <v>939</v>
      </c>
      <c r="U83" s="7">
        <v>13.8</v>
      </c>
      <c r="V83" s="7">
        <v>4.08</v>
      </c>
    </row>
    <row r="84" spans="2:44" x14ac:dyDescent="0.25">
      <c r="B84" s="5" t="s">
        <v>86</v>
      </c>
      <c r="C84" s="6">
        <f>100*(AVERAGE(C73:C80)-C83)/C83</f>
        <v>1.9980091012514032</v>
      </c>
      <c r="D84" s="6">
        <f t="shared" ref="D84:V84" si="68">100*(AVERAGE(D73:D80)-D83)/D83</f>
        <v>3.9597826086956522</v>
      </c>
      <c r="E84" s="6">
        <f t="shared" si="68"/>
        <v>3.149928774928775</v>
      </c>
      <c r="F84" s="6">
        <f t="shared" si="68"/>
        <v>6.523674058131947</v>
      </c>
      <c r="G84" s="6">
        <f t="shared" si="68"/>
        <v>0.16390047278216571</v>
      </c>
      <c r="H84" s="6">
        <f t="shared" si="68"/>
        <v>-1.5625</v>
      </c>
      <c r="I84" s="6">
        <f t="shared" si="68"/>
        <v>-13.418905134308059</v>
      </c>
      <c r="J84" s="6">
        <f t="shared" si="68"/>
        <v>-2.0519911504424821</v>
      </c>
      <c r="K84" s="6">
        <f t="shared" si="68"/>
        <v>4.670595054095827</v>
      </c>
      <c r="L84" s="6">
        <f t="shared" si="68"/>
        <v>-3.4736180904522587</v>
      </c>
      <c r="M84" s="6">
        <f t="shared" si="68"/>
        <v>3.9096126255380201</v>
      </c>
      <c r="N84" s="6">
        <f t="shared" si="68"/>
        <v>-4.7276555988907507</v>
      </c>
      <c r="O84" s="6">
        <f t="shared" si="68"/>
        <v>3.9116379310344933</v>
      </c>
      <c r="P84" s="6">
        <f t="shared" si="68"/>
        <v>-1.6548295454545543</v>
      </c>
      <c r="Q84" s="6">
        <f t="shared" si="68"/>
        <v>-2.9387417218543046</v>
      </c>
      <c r="R84" s="6">
        <f t="shared" si="68"/>
        <v>5.6089743589743586</v>
      </c>
      <c r="S84" s="6">
        <f t="shared" si="68"/>
        <v>5.907039711191338</v>
      </c>
      <c r="T84" s="6">
        <f t="shared" si="68"/>
        <v>2.6916932907348339</v>
      </c>
      <c r="U84" s="6">
        <f t="shared" si="68"/>
        <v>13.695652173913047</v>
      </c>
      <c r="V84" s="6">
        <f t="shared" si="68"/>
        <v>7.3284313725490291</v>
      </c>
    </row>
    <row r="87" spans="2:44" x14ac:dyDescent="0.25">
      <c r="B87" s="13" t="s">
        <v>116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44" x14ac:dyDescent="0.25">
      <c r="B88" s="1" t="s">
        <v>128</v>
      </c>
    </row>
    <row r="89" spans="2:44" x14ac:dyDescent="0.25">
      <c r="B89" s="1" t="s">
        <v>127</v>
      </c>
    </row>
    <row r="90" spans="2:44" x14ac:dyDescent="0.25">
      <c r="B90" s="1" t="s">
        <v>126</v>
      </c>
    </row>
    <row r="91" spans="2:44" x14ac:dyDescent="0.25">
      <c r="B91" s="1" t="s">
        <v>125</v>
      </c>
    </row>
    <row r="92" spans="2:44" x14ac:dyDescent="0.25">
      <c r="B92" s="1" t="s">
        <v>124</v>
      </c>
    </row>
    <row r="93" spans="2:44" x14ac:dyDescent="0.25">
      <c r="B93" s="1" t="s">
        <v>123</v>
      </c>
    </row>
    <row r="94" spans="2:44" x14ac:dyDescent="0.25">
      <c r="B94" s="1" t="s">
        <v>129</v>
      </c>
    </row>
  </sheetData>
  <mergeCells count="4">
    <mergeCell ref="A2:A3"/>
    <mergeCell ref="A1:V1"/>
    <mergeCell ref="B2:B3"/>
    <mergeCell ref="X2:X3"/>
  </mergeCells>
  <phoneticPr fontId="1" type="noConversion"/>
  <conditionalFormatting sqref="A71 A35 A84 A58 A45 A22 A12:V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:V2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V4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8:V5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4:V8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1:V7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V3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F534-B90F-4826-AB90-CB63D1FB4FF7}">
  <dimension ref="A1:BP97"/>
  <sheetViews>
    <sheetView zoomScaleNormal="100" workbookViewId="0">
      <selection sqref="A1:V1"/>
    </sheetView>
  </sheetViews>
  <sheetFormatPr defaultColWidth="9" defaultRowHeight="15" x14ac:dyDescent="0.25"/>
  <cols>
    <col min="1" max="1" width="10.625" style="1" customWidth="1"/>
    <col min="2" max="2" width="18.875" style="1" customWidth="1"/>
    <col min="3" max="3" width="9" style="1"/>
    <col min="4" max="4" width="9.75" style="1" customWidth="1"/>
    <col min="5" max="6" width="9" style="1"/>
    <col min="7" max="7" width="9.875" style="1" customWidth="1"/>
    <col min="8" max="34" width="9" style="1"/>
    <col min="35" max="35" width="9" style="8"/>
    <col min="36" max="36" width="17.625" style="8" customWidth="1"/>
    <col min="37" max="40" width="9.125" style="8" bestFit="1" customWidth="1"/>
    <col min="41" max="41" width="9.5" style="8" bestFit="1" customWidth="1"/>
    <col min="42" max="68" width="9.125" style="8" bestFit="1" customWidth="1"/>
    <col min="69" max="16384" width="9" style="8"/>
  </cols>
  <sheetData>
    <row r="1" spans="1:68" s="1" customFormat="1" ht="20.100000000000001" customHeight="1" x14ac:dyDescent="0.25">
      <c r="A1" s="23" t="s">
        <v>135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68" x14ac:dyDescent="0.25">
      <c r="A2" s="22" t="s">
        <v>88</v>
      </c>
      <c r="B2" s="22" t="s">
        <v>87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9</v>
      </c>
      <c r="K2" s="4" t="s">
        <v>10</v>
      </c>
      <c r="L2" s="4" t="s">
        <v>12</v>
      </c>
      <c r="M2" s="4" t="s">
        <v>59</v>
      </c>
      <c r="N2" s="4" t="s">
        <v>60</v>
      </c>
      <c r="O2" s="4" t="s">
        <v>61</v>
      </c>
      <c r="P2" s="4" t="s">
        <v>14</v>
      </c>
      <c r="Q2" s="4" t="s">
        <v>15</v>
      </c>
      <c r="R2" s="4" t="s">
        <v>16</v>
      </c>
      <c r="S2" s="4" t="s">
        <v>75</v>
      </c>
      <c r="T2" s="4" t="s">
        <v>76</v>
      </c>
      <c r="U2" s="4" t="s">
        <v>77</v>
      </c>
      <c r="V2" s="4" t="s">
        <v>78</v>
      </c>
      <c r="W2" s="4" t="s">
        <v>79</v>
      </c>
      <c r="X2" s="4" t="s">
        <v>80</v>
      </c>
      <c r="Y2" s="4" t="s">
        <v>17</v>
      </c>
      <c r="Z2" s="4" t="s">
        <v>81</v>
      </c>
      <c r="AA2" s="4" t="s">
        <v>82</v>
      </c>
      <c r="AB2" s="4" t="s">
        <v>83</v>
      </c>
      <c r="AC2" s="4" t="s">
        <v>65</v>
      </c>
      <c r="AD2" s="4" t="s">
        <v>69</v>
      </c>
      <c r="AE2" s="4" t="s">
        <v>70</v>
      </c>
      <c r="AF2" s="4" t="s">
        <v>84</v>
      </c>
      <c r="AG2" s="4" t="s">
        <v>18</v>
      </c>
      <c r="AH2" s="4" t="s">
        <v>19</v>
      </c>
      <c r="AJ2" s="22" t="s">
        <v>134</v>
      </c>
      <c r="AK2" s="4" t="s">
        <v>0</v>
      </c>
      <c r="AL2" s="4" t="s">
        <v>1</v>
      </c>
      <c r="AM2" s="4" t="s">
        <v>2</v>
      </c>
      <c r="AN2" s="4" t="s">
        <v>3</v>
      </c>
      <c r="AO2" s="4" t="s">
        <v>4</v>
      </c>
      <c r="AP2" s="4" t="s">
        <v>5</v>
      </c>
      <c r="AQ2" s="4" t="s">
        <v>6</v>
      </c>
      <c r="AR2" s="4" t="s">
        <v>9</v>
      </c>
      <c r="AS2" s="4" t="s">
        <v>10</v>
      </c>
      <c r="AT2" s="4" t="s">
        <v>12</v>
      </c>
      <c r="AU2" s="4" t="s">
        <v>59</v>
      </c>
      <c r="AV2" s="4" t="s">
        <v>60</v>
      </c>
      <c r="AW2" s="4" t="s">
        <v>61</v>
      </c>
      <c r="AX2" s="4" t="s">
        <v>14</v>
      </c>
      <c r="AY2" s="4" t="s">
        <v>15</v>
      </c>
      <c r="AZ2" s="4" t="s">
        <v>16</v>
      </c>
      <c r="BA2" s="4" t="s">
        <v>75</v>
      </c>
      <c r="BB2" s="4" t="s">
        <v>76</v>
      </c>
      <c r="BC2" s="4" t="s">
        <v>77</v>
      </c>
      <c r="BD2" s="4" t="s">
        <v>78</v>
      </c>
      <c r="BE2" s="4" t="s">
        <v>79</v>
      </c>
      <c r="BF2" s="4" t="s">
        <v>80</v>
      </c>
      <c r="BG2" s="4" t="s">
        <v>17</v>
      </c>
      <c r="BH2" s="4" t="s">
        <v>81</v>
      </c>
      <c r="BI2" s="4" t="s">
        <v>82</v>
      </c>
      <c r="BJ2" s="4" t="s">
        <v>83</v>
      </c>
      <c r="BK2" s="4" t="s">
        <v>65</v>
      </c>
      <c r="BL2" s="4" t="s">
        <v>69</v>
      </c>
      <c r="BM2" s="4" t="s">
        <v>70</v>
      </c>
      <c r="BN2" s="4" t="s">
        <v>84</v>
      </c>
      <c r="BO2" s="4" t="s">
        <v>18</v>
      </c>
      <c r="BP2" s="4" t="s">
        <v>19</v>
      </c>
    </row>
    <row r="3" spans="1:68" x14ac:dyDescent="0.25">
      <c r="A3" s="22"/>
      <c r="B3" s="22"/>
      <c r="C3" s="10" t="s">
        <v>85</v>
      </c>
      <c r="D3" s="10" t="s">
        <v>85</v>
      </c>
      <c r="E3" s="10" t="s">
        <v>85</v>
      </c>
      <c r="F3" s="10" t="s">
        <v>85</v>
      </c>
      <c r="G3" s="10" t="s">
        <v>85</v>
      </c>
      <c r="H3" s="10" t="s">
        <v>85</v>
      </c>
      <c r="I3" s="10" t="s">
        <v>85</v>
      </c>
      <c r="J3" s="10" t="s">
        <v>85</v>
      </c>
      <c r="K3" s="10" t="s">
        <v>85</v>
      </c>
      <c r="L3" s="10" t="s">
        <v>85</v>
      </c>
      <c r="M3" s="10" t="s">
        <v>85</v>
      </c>
      <c r="N3" s="10" t="s">
        <v>85</v>
      </c>
      <c r="O3" s="10" t="s">
        <v>85</v>
      </c>
      <c r="P3" s="10" t="s">
        <v>85</v>
      </c>
      <c r="Q3" s="10" t="s">
        <v>85</v>
      </c>
      <c r="R3" s="10" t="s">
        <v>85</v>
      </c>
      <c r="S3" s="10" t="s">
        <v>85</v>
      </c>
      <c r="T3" s="10" t="s">
        <v>85</v>
      </c>
      <c r="U3" s="10" t="s">
        <v>85</v>
      </c>
      <c r="V3" s="10" t="s">
        <v>85</v>
      </c>
      <c r="W3" s="10" t="s">
        <v>85</v>
      </c>
      <c r="X3" s="10" t="s">
        <v>85</v>
      </c>
      <c r="Y3" s="10" t="s">
        <v>85</v>
      </c>
      <c r="Z3" s="10" t="s">
        <v>85</v>
      </c>
      <c r="AA3" s="10" t="s">
        <v>85</v>
      </c>
      <c r="AB3" s="10" t="s">
        <v>85</v>
      </c>
      <c r="AC3" s="10" t="s">
        <v>85</v>
      </c>
      <c r="AD3" s="10" t="s">
        <v>85</v>
      </c>
      <c r="AE3" s="10" t="s">
        <v>85</v>
      </c>
      <c r="AF3" s="10" t="s">
        <v>85</v>
      </c>
      <c r="AG3" s="10" t="s">
        <v>85</v>
      </c>
      <c r="AH3" s="10" t="s">
        <v>85</v>
      </c>
      <c r="AJ3" s="22"/>
      <c r="AK3" s="10" t="s">
        <v>85</v>
      </c>
      <c r="AL3" s="10" t="s">
        <v>85</v>
      </c>
      <c r="AM3" s="10" t="s">
        <v>85</v>
      </c>
      <c r="AN3" s="10" t="s">
        <v>85</v>
      </c>
      <c r="AO3" s="10" t="s">
        <v>85</v>
      </c>
      <c r="AP3" s="10" t="s">
        <v>85</v>
      </c>
      <c r="AQ3" s="10" t="s">
        <v>85</v>
      </c>
      <c r="AR3" s="10" t="s">
        <v>85</v>
      </c>
      <c r="AS3" s="10" t="s">
        <v>85</v>
      </c>
      <c r="AT3" s="10" t="s">
        <v>85</v>
      </c>
      <c r="AU3" s="10" t="s">
        <v>85</v>
      </c>
      <c r="AV3" s="10" t="s">
        <v>85</v>
      </c>
      <c r="AW3" s="10" t="s">
        <v>85</v>
      </c>
      <c r="AX3" s="10" t="s">
        <v>85</v>
      </c>
      <c r="AY3" s="10" t="s">
        <v>85</v>
      </c>
      <c r="AZ3" s="10" t="s">
        <v>85</v>
      </c>
      <c r="BA3" s="10" t="s">
        <v>85</v>
      </c>
      <c r="BB3" s="10" t="s">
        <v>85</v>
      </c>
      <c r="BC3" s="10" t="s">
        <v>85</v>
      </c>
      <c r="BD3" s="10" t="s">
        <v>85</v>
      </c>
      <c r="BE3" s="10" t="s">
        <v>85</v>
      </c>
      <c r="BF3" s="10" t="s">
        <v>85</v>
      </c>
      <c r="BG3" s="10" t="s">
        <v>85</v>
      </c>
      <c r="BH3" s="10" t="s">
        <v>85</v>
      </c>
      <c r="BI3" s="10" t="s">
        <v>85</v>
      </c>
      <c r="BJ3" s="10" t="s">
        <v>85</v>
      </c>
      <c r="BK3" s="10" t="s">
        <v>85</v>
      </c>
      <c r="BL3" s="10" t="s">
        <v>85</v>
      </c>
      <c r="BM3" s="10" t="s">
        <v>85</v>
      </c>
      <c r="BN3" s="10" t="s">
        <v>85</v>
      </c>
      <c r="BO3" s="10" t="s">
        <v>85</v>
      </c>
      <c r="BP3" s="10" t="s">
        <v>85</v>
      </c>
    </row>
    <row r="4" spans="1:68" x14ac:dyDescent="0.25">
      <c r="A4" s="5" t="s">
        <v>136</v>
      </c>
      <c r="C4" s="7">
        <v>1.69</v>
      </c>
      <c r="D4" s="7">
        <v>101635</v>
      </c>
      <c r="E4" s="7">
        <v>33.799999999999997</v>
      </c>
      <c r="F4" s="7">
        <v>10797</v>
      </c>
      <c r="G4" s="7">
        <v>337028</v>
      </c>
      <c r="H4" s="7">
        <v>30</v>
      </c>
      <c r="I4" s="7">
        <v>85049</v>
      </c>
      <c r="J4" s="7">
        <v>1.01</v>
      </c>
      <c r="K4" s="7">
        <v>1.42</v>
      </c>
      <c r="L4" s="7">
        <v>0.79</v>
      </c>
      <c r="M4" s="7">
        <v>1.31</v>
      </c>
      <c r="N4" s="7">
        <v>0.94200000000000006</v>
      </c>
      <c r="O4" s="7">
        <v>0.74</v>
      </c>
      <c r="P4" s="7">
        <v>0.85500000000000009</v>
      </c>
      <c r="Q4" s="7">
        <v>0.79</v>
      </c>
      <c r="R4" s="7">
        <v>0.82400000000000007</v>
      </c>
      <c r="S4" s="7">
        <v>0.84800000000000009</v>
      </c>
      <c r="T4" s="7">
        <v>0.8</v>
      </c>
      <c r="U4" s="7">
        <v>0.42000000000000004</v>
      </c>
      <c r="V4" s="7">
        <v>0.56000000000000005</v>
      </c>
      <c r="W4" s="7">
        <v>1.68</v>
      </c>
      <c r="X4" s="7">
        <v>0.66400000000000003</v>
      </c>
      <c r="Y4" s="7">
        <v>3.2</v>
      </c>
      <c r="Z4" s="7">
        <v>0.77700000000000002</v>
      </c>
      <c r="AA4" s="7">
        <v>0.71100000000000008</v>
      </c>
      <c r="AB4" s="7">
        <v>0.80800000000000005</v>
      </c>
      <c r="AC4" s="7">
        <v>0.80600000000000005</v>
      </c>
      <c r="AD4" s="7">
        <v>2.36</v>
      </c>
      <c r="AE4" s="7">
        <v>0.48000000000000004</v>
      </c>
      <c r="AF4" s="7">
        <v>2.3199999999999998</v>
      </c>
      <c r="AG4" s="7">
        <v>0.748</v>
      </c>
      <c r="AH4" s="7">
        <v>0.82300000000000006</v>
      </c>
    </row>
    <row r="5" spans="1:68" x14ac:dyDescent="0.25">
      <c r="A5" s="5" t="s">
        <v>138</v>
      </c>
      <c r="C5" s="7">
        <v>3.2029999999999998</v>
      </c>
      <c r="D5" s="7">
        <v>13591</v>
      </c>
      <c r="E5" s="7">
        <v>58429</v>
      </c>
      <c r="F5" s="7">
        <v>82088</v>
      </c>
      <c r="G5" s="7">
        <v>223392</v>
      </c>
      <c r="H5" s="7">
        <v>240.70000000000002</v>
      </c>
      <c r="I5" s="7">
        <v>94983</v>
      </c>
      <c r="J5" s="7">
        <v>326</v>
      </c>
      <c r="K5" s="7">
        <v>1341</v>
      </c>
      <c r="L5" s="7">
        <v>52.22</v>
      </c>
      <c r="M5" s="7">
        <v>15.46</v>
      </c>
      <c r="N5" s="7">
        <v>1.46</v>
      </c>
      <c r="O5" s="7"/>
      <c r="P5" s="7">
        <v>0.21000000000000002</v>
      </c>
      <c r="Q5" s="7">
        <v>15.6</v>
      </c>
      <c r="R5" s="7">
        <v>0.55300000000000005</v>
      </c>
      <c r="S5" s="7">
        <v>14.8</v>
      </c>
      <c r="T5" s="7">
        <v>7.4999999999999997E-2</v>
      </c>
      <c r="U5" s="7"/>
      <c r="V5" s="7">
        <v>7.6999999999999999E-2</v>
      </c>
      <c r="W5" s="7">
        <v>0.70100000000000007</v>
      </c>
      <c r="X5" s="7">
        <v>7.0000000000000001E-3</v>
      </c>
      <c r="Y5" s="7">
        <v>6.75</v>
      </c>
      <c r="Z5" s="7">
        <v>1.631</v>
      </c>
      <c r="AA5" s="7">
        <v>0.58220000000000005</v>
      </c>
      <c r="AB5" s="7">
        <v>4.1399999999999999E-2</v>
      </c>
      <c r="AC5" s="7">
        <v>2.6999999999999996E-2</v>
      </c>
      <c r="AD5" s="7">
        <v>0.92</v>
      </c>
      <c r="AE5" s="7"/>
      <c r="AF5" s="7">
        <v>3.7</v>
      </c>
      <c r="AG5" s="7">
        <v>3.2799999999999996E-2</v>
      </c>
      <c r="AH5" s="7">
        <v>2.3E-2</v>
      </c>
    </row>
    <row r="6" spans="1:68" s="12" customFormat="1" x14ac:dyDescent="0.25">
      <c r="A6" s="24" t="s">
        <v>94</v>
      </c>
      <c r="B6" s="2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68" x14ac:dyDescent="0.25">
      <c r="A7" s="1">
        <v>2</v>
      </c>
      <c r="B7" s="1" t="s">
        <v>89</v>
      </c>
      <c r="C7" s="1">
        <v>1.726</v>
      </c>
      <c r="D7" s="1">
        <v>101024</v>
      </c>
      <c r="E7" s="1">
        <v>32.950000000000003</v>
      </c>
      <c r="F7" s="1">
        <v>10714</v>
      </c>
      <c r="G7" s="1">
        <v>337808</v>
      </c>
      <c r="H7" s="1">
        <v>33.630000000000003</v>
      </c>
      <c r="I7" s="1">
        <v>85415</v>
      </c>
      <c r="J7" s="1">
        <v>0.9769000000000001</v>
      </c>
      <c r="K7" s="1">
        <v>1.0920000000000001</v>
      </c>
      <c r="L7" s="1">
        <v>0.68459999999999999</v>
      </c>
      <c r="M7" s="1">
        <v>1.2390000000000001</v>
      </c>
      <c r="N7" s="1">
        <v>0.92560000000000009</v>
      </c>
      <c r="O7" s="1">
        <v>0.91400000000000003</v>
      </c>
      <c r="P7" s="1">
        <v>0.76070000000000004</v>
      </c>
      <c r="Q7" s="1">
        <v>0.62930000000000008</v>
      </c>
      <c r="R7" s="1">
        <v>0.64929999999999999</v>
      </c>
      <c r="S7" s="1">
        <v>0.77810000000000001</v>
      </c>
      <c r="T7" s="1">
        <v>0.75680000000000003</v>
      </c>
      <c r="U7" s="1">
        <v>0.6391</v>
      </c>
      <c r="V7" s="1">
        <v>0.56540000000000001</v>
      </c>
      <c r="W7" s="1">
        <v>1.8380000000000001</v>
      </c>
      <c r="X7" s="1">
        <v>0.66690000000000005</v>
      </c>
      <c r="Y7" s="1">
        <v>2.86</v>
      </c>
      <c r="Z7" s="1">
        <v>0.72889999999999999</v>
      </c>
      <c r="AA7" s="1">
        <v>0.80190000000000006</v>
      </c>
      <c r="AB7" s="1">
        <v>0.55459999999999998</v>
      </c>
      <c r="AC7" s="1">
        <v>0.62380000000000002</v>
      </c>
      <c r="AD7" s="1">
        <v>2.0209999999999999</v>
      </c>
      <c r="AE7" s="1">
        <v>0.80659999999999998</v>
      </c>
      <c r="AF7" s="1">
        <v>1.6320000000000001</v>
      </c>
      <c r="AG7" s="1">
        <v>0.63829999999999998</v>
      </c>
      <c r="AH7" s="1">
        <v>0.74130000000000007</v>
      </c>
      <c r="AJ7" s="1" t="s">
        <v>89</v>
      </c>
      <c r="AK7" s="19">
        <v>0.21580000000000002</v>
      </c>
      <c r="AL7" s="19">
        <v>7.6660000000000004</v>
      </c>
      <c r="AM7" s="19">
        <v>0.13540000000000002</v>
      </c>
      <c r="AN7" s="19">
        <v>0.25969999999999999</v>
      </c>
      <c r="AO7" s="19">
        <v>394.6</v>
      </c>
      <c r="AP7" s="19">
        <v>1.151</v>
      </c>
      <c r="AQ7" s="19">
        <v>32.44</v>
      </c>
      <c r="AR7" s="19">
        <v>4.6739999999999997E-2</v>
      </c>
      <c r="AS7" s="19">
        <v>0.41770000000000002</v>
      </c>
      <c r="AT7" s="19">
        <v>6.4889999999999989E-2</v>
      </c>
      <c r="AU7" s="19">
        <v>5.0379999999999994E-2</v>
      </c>
      <c r="AV7" s="19">
        <v>0.34490000000000004</v>
      </c>
      <c r="AW7" s="19">
        <v>0.55610000000000004</v>
      </c>
      <c r="AX7" s="19">
        <v>9.2639999999999986E-2</v>
      </c>
      <c r="AY7" s="19">
        <v>6.3049999999999998E-3</v>
      </c>
      <c r="AZ7" s="19">
        <v>2.0449999999999999E-2</v>
      </c>
      <c r="BA7" s="19">
        <v>0.1236</v>
      </c>
      <c r="BB7" s="19">
        <v>9.6329999999999985E-2</v>
      </c>
      <c r="BC7" s="19">
        <v>0.1087</v>
      </c>
      <c r="BD7" s="19">
        <v>0.9467000000000001</v>
      </c>
      <c r="BE7" s="19">
        <v>0.4874</v>
      </c>
      <c r="BF7" s="19">
        <v>0.1575</v>
      </c>
      <c r="BG7" s="19">
        <v>8.4369999999999987E-2</v>
      </c>
      <c r="BH7" s="19">
        <v>0.14080000000000001</v>
      </c>
      <c r="BI7" s="19">
        <v>0.156</v>
      </c>
      <c r="BJ7" s="19">
        <v>2.087E-2</v>
      </c>
      <c r="BK7" s="19">
        <v>0.10650000000000001</v>
      </c>
      <c r="BL7" s="19">
        <v>0.35360000000000003</v>
      </c>
      <c r="BM7" s="19">
        <v>0.15160000000000001</v>
      </c>
      <c r="BN7" s="19">
        <v>5.3859999999999998E-2</v>
      </c>
      <c r="BO7" s="19">
        <v>7.4949999999999989E-2</v>
      </c>
      <c r="BP7" s="19">
        <v>6.7999999999999991E-2</v>
      </c>
    </row>
    <row r="8" spans="1:68" x14ac:dyDescent="0.25">
      <c r="A8" s="1">
        <v>3</v>
      </c>
      <c r="B8" s="1" t="s">
        <v>90</v>
      </c>
      <c r="C8" s="1">
        <v>1.427</v>
      </c>
      <c r="D8" s="1">
        <v>101610</v>
      </c>
      <c r="E8" s="1">
        <v>33.130000000000003</v>
      </c>
      <c r="F8" s="1">
        <v>10942</v>
      </c>
      <c r="G8" s="1">
        <v>336367</v>
      </c>
      <c r="H8" s="1">
        <v>32.130000000000003</v>
      </c>
      <c r="I8" s="1">
        <v>86594</v>
      </c>
      <c r="J8" s="1">
        <v>0.86960000000000004</v>
      </c>
      <c r="K8" s="1">
        <v>0.93959999999999999</v>
      </c>
      <c r="L8" s="1">
        <v>0.5827</v>
      </c>
      <c r="M8" s="1">
        <v>1.347</v>
      </c>
      <c r="N8" s="1">
        <v>0.67970000000000008</v>
      </c>
      <c r="O8" s="1">
        <v>0.54080000000000006</v>
      </c>
      <c r="P8" s="1">
        <v>0.77160000000000006</v>
      </c>
      <c r="Q8" s="1">
        <v>0.62730000000000008</v>
      </c>
      <c r="R8" s="1">
        <v>0.80410000000000004</v>
      </c>
      <c r="S8" s="1">
        <v>0.52470000000000006</v>
      </c>
      <c r="T8" s="1">
        <v>0.84060000000000001</v>
      </c>
      <c r="U8" s="1">
        <v>0.35489999999999999</v>
      </c>
      <c r="V8" s="1">
        <v>0.35000000000000003</v>
      </c>
      <c r="W8" s="1">
        <v>2.2789999999999999</v>
      </c>
      <c r="X8" s="1">
        <v>0.86280000000000001</v>
      </c>
      <c r="Y8" s="1">
        <v>3.3149999999999999</v>
      </c>
      <c r="Z8" s="1">
        <v>0.5575</v>
      </c>
      <c r="AA8" s="1">
        <v>0.31270000000000003</v>
      </c>
      <c r="AB8" s="1">
        <v>0.6835</v>
      </c>
      <c r="AC8" s="1">
        <v>0.63340000000000007</v>
      </c>
      <c r="AD8" s="1">
        <v>3.2549999999999999</v>
      </c>
      <c r="AE8" s="1">
        <v>0.74520000000000008</v>
      </c>
      <c r="AF8" s="1">
        <v>1.988</v>
      </c>
      <c r="AG8" s="1">
        <v>0.79039999999999999</v>
      </c>
      <c r="AH8" s="1">
        <v>0.70430000000000004</v>
      </c>
      <c r="AJ8" s="1" t="s">
        <v>90</v>
      </c>
      <c r="AK8" s="19">
        <v>0.27129999999999999</v>
      </c>
      <c r="AL8" s="19">
        <v>7.069</v>
      </c>
      <c r="AM8" s="19">
        <v>0.2034</v>
      </c>
      <c r="AN8" s="19">
        <v>0.29310000000000003</v>
      </c>
      <c r="AO8" s="19">
        <v>476.6</v>
      </c>
      <c r="AP8" s="19">
        <v>1.899</v>
      </c>
      <c r="AQ8" s="19">
        <v>34.770000000000003</v>
      </c>
      <c r="AR8" s="19">
        <v>2.4249999999999997E-2</v>
      </c>
      <c r="AS8" s="19">
        <v>0.42780000000000001</v>
      </c>
      <c r="AT8" s="19">
        <v>6.2129999999999998E-2</v>
      </c>
      <c r="AU8" s="19">
        <v>3.8399999999999997E-2</v>
      </c>
      <c r="AV8" s="19">
        <v>0.30980000000000002</v>
      </c>
      <c r="AW8" s="19">
        <v>0.59820000000000007</v>
      </c>
      <c r="AX8" s="19">
        <v>0.12290000000000001</v>
      </c>
      <c r="AY8" s="19">
        <v>1.2549999999999999E-2</v>
      </c>
      <c r="AZ8" s="19">
        <v>2.0349999999999997E-2</v>
      </c>
      <c r="BA8" s="19">
        <v>0.10110000000000001</v>
      </c>
      <c r="BB8" s="19">
        <v>4.0919999999999998E-2</v>
      </c>
      <c r="BC8" s="19">
        <v>0.1794</v>
      </c>
      <c r="BD8" s="19">
        <v>0.94200000000000006</v>
      </c>
      <c r="BE8" s="19">
        <v>0.4834</v>
      </c>
      <c r="BF8" s="19">
        <v>0.13220000000000001</v>
      </c>
      <c r="BG8" s="19">
        <v>8.3949999999999997E-2</v>
      </c>
      <c r="BH8" s="19">
        <v>0.1401</v>
      </c>
      <c r="BI8" s="19">
        <v>0.1552</v>
      </c>
      <c r="BJ8" s="19">
        <v>4.8659999999999995E-2</v>
      </c>
      <c r="BK8" s="19">
        <v>0.1787</v>
      </c>
      <c r="BL8" s="19">
        <v>0.35189999999999999</v>
      </c>
      <c r="BM8" s="19">
        <v>0.22790000000000002</v>
      </c>
      <c r="BN8" s="19">
        <v>6.4449999999999993E-2</v>
      </c>
      <c r="BO8" s="19">
        <v>7.4579999999999994E-2</v>
      </c>
      <c r="BP8" s="19">
        <v>6.7659999999999998E-2</v>
      </c>
    </row>
    <row r="9" spans="1:68" x14ac:dyDescent="0.25">
      <c r="A9" s="1">
        <v>4</v>
      </c>
      <c r="B9" s="1" t="s">
        <v>91</v>
      </c>
      <c r="C9" s="1">
        <v>1.419</v>
      </c>
      <c r="D9" s="1">
        <v>100804</v>
      </c>
      <c r="E9" s="1">
        <v>33.18</v>
      </c>
      <c r="F9" s="1">
        <v>10688</v>
      </c>
      <c r="G9" s="1">
        <v>338296</v>
      </c>
      <c r="H9" s="1">
        <v>30.88</v>
      </c>
      <c r="I9" s="1">
        <v>85075</v>
      </c>
      <c r="J9" s="1">
        <v>0.89340000000000008</v>
      </c>
      <c r="K9" s="1">
        <v>0.7772</v>
      </c>
      <c r="L9" s="1">
        <v>0.65190000000000003</v>
      </c>
      <c r="M9" s="1">
        <v>1.304</v>
      </c>
      <c r="N9" s="1">
        <v>0.69040000000000001</v>
      </c>
      <c r="O9" s="1">
        <v>0.42930000000000001</v>
      </c>
      <c r="P9" s="1">
        <v>0.63380000000000003</v>
      </c>
      <c r="Q9" s="1">
        <v>0.68880000000000008</v>
      </c>
      <c r="R9" s="1">
        <v>0.77340000000000009</v>
      </c>
      <c r="S9" s="1">
        <v>0.5393</v>
      </c>
      <c r="T9" s="1">
        <v>0.53820000000000001</v>
      </c>
      <c r="U9" s="1">
        <v>0.41070000000000001</v>
      </c>
      <c r="V9" s="1">
        <v>0.99250000000000005</v>
      </c>
      <c r="W9" s="1">
        <v>1.996</v>
      </c>
      <c r="X9" s="1">
        <v>0.41200000000000003</v>
      </c>
      <c r="Y9" s="1">
        <v>2.9929999999999999</v>
      </c>
      <c r="Z9" s="1">
        <v>0.76960000000000006</v>
      </c>
      <c r="AA9" s="1">
        <v>0.55349999999999999</v>
      </c>
      <c r="AB9" s="1">
        <v>0.63080000000000003</v>
      </c>
      <c r="AC9" s="1">
        <v>0.68700000000000006</v>
      </c>
      <c r="AD9" s="1">
        <v>2.8080000000000003</v>
      </c>
      <c r="AE9" s="1">
        <v>0.53939999999999999</v>
      </c>
      <c r="AF9" s="1">
        <v>1.653</v>
      </c>
      <c r="AG9" s="1">
        <v>0.80859999999999999</v>
      </c>
      <c r="AH9" s="1">
        <v>0.73740000000000006</v>
      </c>
      <c r="AJ9" s="1" t="s">
        <v>91</v>
      </c>
      <c r="AK9" s="19">
        <v>0.26919999999999999</v>
      </c>
      <c r="AL9" s="19">
        <v>6.4939999999999998</v>
      </c>
      <c r="AM9" s="19">
        <v>0.1303</v>
      </c>
      <c r="AN9" s="19">
        <v>0.23920000000000002</v>
      </c>
      <c r="AO9" s="19">
        <v>392.40000000000003</v>
      </c>
      <c r="AP9" s="19">
        <v>1.5389999999999999</v>
      </c>
      <c r="AQ9" s="19">
        <v>30.8</v>
      </c>
      <c r="AR9" s="19">
        <v>2.3379999999999998E-2</v>
      </c>
      <c r="AS9" s="19">
        <v>0.3987</v>
      </c>
      <c r="AT9" s="19">
        <v>7.4289999999999995E-2</v>
      </c>
      <c r="AU9" s="19">
        <v>3.8279999999999995E-2</v>
      </c>
      <c r="AV9" s="19">
        <v>0.26750000000000002</v>
      </c>
      <c r="AW9" s="19">
        <v>0.66780000000000006</v>
      </c>
      <c r="AX9" s="19">
        <v>0.12140000000000001</v>
      </c>
      <c r="AY9" s="19">
        <v>5.7829999999999999E-3</v>
      </c>
      <c r="AZ9" s="19">
        <v>1.601E-2</v>
      </c>
      <c r="BA9" s="19">
        <v>0.1134</v>
      </c>
      <c r="BB9" s="19">
        <v>8.8359999999999994E-2</v>
      </c>
      <c r="BC9" s="19">
        <v>0.11260000000000001</v>
      </c>
      <c r="BD9" s="19">
        <v>0.5151</v>
      </c>
      <c r="BE9" s="19">
        <v>0.59840000000000004</v>
      </c>
      <c r="BF9" s="19">
        <v>0.16770000000000002</v>
      </c>
      <c r="BG9" s="19">
        <v>7.7389999999999987E-2</v>
      </c>
      <c r="BH9" s="19">
        <v>0.12920000000000001</v>
      </c>
      <c r="BI9" s="19">
        <v>0.1431</v>
      </c>
      <c r="BJ9" s="19">
        <v>4.4859999999999997E-2</v>
      </c>
      <c r="BK9" s="19">
        <v>0.16470000000000001</v>
      </c>
      <c r="BL9" s="19">
        <v>0.32440000000000002</v>
      </c>
      <c r="BM9" s="19">
        <v>0.18540000000000001</v>
      </c>
      <c r="BN9" s="19">
        <v>5.9419999999999994E-2</v>
      </c>
      <c r="BO9" s="19">
        <v>6.8759999999999988E-2</v>
      </c>
      <c r="BP9" s="19">
        <v>6.2379999999999998E-2</v>
      </c>
    </row>
    <row r="10" spans="1:68" x14ac:dyDescent="0.25">
      <c r="A10" s="1">
        <v>5</v>
      </c>
      <c r="B10" s="1" t="s">
        <v>92</v>
      </c>
      <c r="C10" s="1">
        <v>1.278</v>
      </c>
      <c r="D10" s="1">
        <v>100823</v>
      </c>
      <c r="E10" s="1">
        <v>33.5</v>
      </c>
      <c r="F10" s="1">
        <v>10601</v>
      </c>
      <c r="G10" s="1">
        <v>339599</v>
      </c>
      <c r="H10" s="1">
        <v>32.47</v>
      </c>
      <c r="I10" s="1">
        <v>83075</v>
      </c>
      <c r="J10" s="1">
        <v>0.9617</v>
      </c>
      <c r="K10" s="1">
        <v>1.1639999999999999</v>
      </c>
      <c r="L10" s="1">
        <v>0.66849999999999998</v>
      </c>
      <c r="M10" s="1">
        <v>1.393</v>
      </c>
      <c r="N10" s="1">
        <v>0.56740000000000002</v>
      </c>
      <c r="O10" s="1">
        <v>1.111</v>
      </c>
      <c r="P10" s="1">
        <v>0.7278</v>
      </c>
      <c r="Q10" s="1">
        <v>0.71240000000000003</v>
      </c>
      <c r="R10" s="1">
        <v>0.746</v>
      </c>
      <c r="S10" s="1">
        <v>0.36849999999999999</v>
      </c>
      <c r="T10" s="1">
        <v>0.59400000000000008</v>
      </c>
      <c r="U10" s="1">
        <v>0.3392</v>
      </c>
      <c r="W10" s="1">
        <v>2.5760000000000001</v>
      </c>
      <c r="X10" s="1">
        <v>0.61120000000000008</v>
      </c>
      <c r="Y10" s="1">
        <v>3.085</v>
      </c>
      <c r="Z10" s="1">
        <v>0.57190000000000007</v>
      </c>
      <c r="AA10" s="1">
        <v>0.58679999999999999</v>
      </c>
      <c r="AB10" s="1">
        <v>0.67300000000000004</v>
      </c>
      <c r="AC10" s="1">
        <v>0.79390000000000005</v>
      </c>
      <c r="AD10" s="1">
        <v>1.4279999999999999</v>
      </c>
      <c r="AE10" s="1">
        <v>0.65180000000000005</v>
      </c>
      <c r="AF10" s="1">
        <v>2.3780000000000001</v>
      </c>
      <c r="AG10" s="1">
        <v>0.55330000000000001</v>
      </c>
      <c r="AH10" s="1">
        <v>0.51290000000000002</v>
      </c>
      <c r="AJ10" s="1" t="s">
        <v>92</v>
      </c>
      <c r="AK10" s="19">
        <v>0.24730000000000002</v>
      </c>
      <c r="AL10" s="19">
        <v>7.2780000000000005</v>
      </c>
      <c r="AM10" s="19">
        <v>0.12690000000000001</v>
      </c>
      <c r="AN10" s="19">
        <v>0.2621</v>
      </c>
      <c r="AO10" s="19">
        <v>406.1</v>
      </c>
      <c r="AP10" s="19">
        <v>2.2509999999999999</v>
      </c>
      <c r="AQ10" s="19">
        <v>33.450000000000003</v>
      </c>
      <c r="AR10" s="19">
        <v>2.3899999999999998E-2</v>
      </c>
      <c r="AS10" s="19">
        <v>0.38420000000000004</v>
      </c>
      <c r="AT10" s="19">
        <v>9.4689999999999996E-2</v>
      </c>
      <c r="AU10" s="19">
        <v>2.8799999999999999E-2</v>
      </c>
      <c r="AV10" s="19">
        <v>0.34610000000000002</v>
      </c>
      <c r="AW10" s="19">
        <v>0.5756</v>
      </c>
      <c r="AX10" s="19">
        <v>9.9129999999999996E-2</v>
      </c>
      <c r="AY10" s="19">
        <v>1.4239999999999999E-2</v>
      </c>
      <c r="AZ10" s="19">
        <v>8.4139999999999996E-3</v>
      </c>
      <c r="BA10" s="19">
        <v>9.7959999999999992E-2</v>
      </c>
      <c r="BB10" s="19">
        <v>9.2859999999999998E-2</v>
      </c>
      <c r="BC10" s="19">
        <v>0.1183</v>
      </c>
      <c r="BD10" s="19">
        <v>0.38950000000000001</v>
      </c>
      <c r="BE10" s="19">
        <v>0.56310000000000004</v>
      </c>
      <c r="BF10" s="19">
        <v>0.1701</v>
      </c>
      <c r="BG10" s="19">
        <v>8.133E-2</v>
      </c>
      <c r="BH10" s="19">
        <v>0.1358</v>
      </c>
      <c r="BI10" s="19">
        <v>0.15030000000000002</v>
      </c>
      <c r="BJ10" s="19">
        <v>4.7139999999999994E-2</v>
      </c>
      <c r="BK10" s="19">
        <v>7.3879999999999987E-2</v>
      </c>
      <c r="BL10" s="19">
        <v>0.34090000000000004</v>
      </c>
      <c r="BM10" s="19">
        <v>0.14610000000000001</v>
      </c>
      <c r="BN10" s="19">
        <v>8.7519999999999987E-2</v>
      </c>
      <c r="BO10" s="19">
        <v>7.2249999999999995E-2</v>
      </c>
      <c r="BP10" s="19">
        <v>2.7979999999999998E-2</v>
      </c>
    </row>
    <row r="11" spans="1:68" x14ac:dyDescent="0.25">
      <c r="A11" s="1">
        <v>6</v>
      </c>
      <c r="B11" s="1" t="s">
        <v>93</v>
      </c>
      <c r="C11" s="1">
        <v>1.385</v>
      </c>
      <c r="D11" s="1">
        <v>101221</v>
      </c>
      <c r="E11" s="1">
        <v>31.37</v>
      </c>
      <c r="F11" s="1">
        <v>10654</v>
      </c>
      <c r="G11" s="1">
        <v>338055</v>
      </c>
      <c r="H11" s="1">
        <v>33</v>
      </c>
      <c r="I11" s="1">
        <v>85033</v>
      </c>
      <c r="J11" s="1">
        <v>0.85150000000000003</v>
      </c>
      <c r="K11" s="1">
        <v>1.089</v>
      </c>
      <c r="L11" s="1">
        <v>0.67670000000000008</v>
      </c>
      <c r="M11" s="1">
        <v>1.3540000000000001</v>
      </c>
      <c r="N11" s="1">
        <v>0.54800000000000004</v>
      </c>
      <c r="O11" s="1">
        <v>1.046</v>
      </c>
      <c r="P11" s="1">
        <v>0.70979999999999999</v>
      </c>
      <c r="Q11" s="1">
        <v>0.68430000000000002</v>
      </c>
      <c r="R11" s="1">
        <v>0.78570000000000007</v>
      </c>
      <c r="S11" s="1">
        <v>0.35970000000000002</v>
      </c>
      <c r="T11" s="1">
        <v>0.97030000000000005</v>
      </c>
      <c r="U11" s="1">
        <v>0.3095</v>
      </c>
      <c r="V11" s="1">
        <v>0.81580000000000008</v>
      </c>
      <c r="W11" s="1">
        <v>1.4690000000000001</v>
      </c>
      <c r="X11" s="1">
        <v>0.2291</v>
      </c>
      <c r="Y11" s="1">
        <v>2.87</v>
      </c>
      <c r="Z11" s="1">
        <v>0.67470000000000008</v>
      </c>
      <c r="AA11" s="1">
        <v>0.63619999999999999</v>
      </c>
      <c r="AB11" s="1">
        <v>0.72340000000000004</v>
      </c>
      <c r="AC11" s="1">
        <v>0.65790000000000004</v>
      </c>
      <c r="AD11" s="1">
        <v>2.673</v>
      </c>
      <c r="AE11" s="1">
        <v>0.73599999999999999</v>
      </c>
      <c r="AF11" s="1">
        <v>1.788</v>
      </c>
      <c r="AG11" s="1">
        <v>0.67920000000000003</v>
      </c>
      <c r="AH11" s="1">
        <v>0.68180000000000007</v>
      </c>
      <c r="AJ11" s="1" t="s">
        <v>93</v>
      </c>
      <c r="AK11" s="19">
        <v>0.20980000000000001</v>
      </c>
      <c r="AL11" s="19">
        <v>6.6180000000000003</v>
      </c>
      <c r="AM11" s="19">
        <v>0.16160000000000002</v>
      </c>
      <c r="AN11" s="19">
        <v>0.2964</v>
      </c>
      <c r="AO11" s="19">
        <v>463.1</v>
      </c>
      <c r="AP11" s="19">
        <v>2.1080000000000001</v>
      </c>
      <c r="AQ11" s="19">
        <v>31.25</v>
      </c>
      <c r="AR11" s="19">
        <v>2.6579999999999996E-2</v>
      </c>
      <c r="AS11" s="19">
        <v>0.40379999999999999</v>
      </c>
      <c r="AT11" s="19">
        <v>7.5249999999999997E-2</v>
      </c>
      <c r="AU11" s="19">
        <v>3.3439999999999998E-2</v>
      </c>
      <c r="AV11" s="19">
        <v>0.28489999999999999</v>
      </c>
      <c r="AW11" s="19">
        <v>0.51519999999999999</v>
      </c>
      <c r="AX11" s="19">
        <v>0.12240000000000001</v>
      </c>
      <c r="AY11" s="19">
        <v>1.4249999999999999E-2</v>
      </c>
      <c r="AZ11" s="19">
        <v>1.9729999999999998E-2</v>
      </c>
      <c r="BA11" s="19">
        <v>8.9439999999999992E-2</v>
      </c>
      <c r="BB11" s="19">
        <v>3.9679999999999993E-2</v>
      </c>
      <c r="BC11" s="19">
        <v>0.1399</v>
      </c>
      <c r="BD11" s="19">
        <v>0.91339999999999999</v>
      </c>
      <c r="BE11" s="19">
        <v>0.61860000000000004</v>
      </c>
      <c r="BF11" s="19">
        <v>0.1696</v>
      </c>
      <c r="BG11" s="19">
        <v>8.1409999999999996E-2</v>
      </c>
      <c r="BH11" s="19">
        <v>0.13589999999999999</v>
      </c>
      <c r="BI11" s="19">
        <v>0.15049999999999999</v>
      </c>
      <c r="BJ11" s="19">
        <v>4.7179999999999993E-2</v>
      </c>
      <c r="BK11" s="19">
        <v>7.3959999999999998E-2</v>
      </c>
      <c r="BL11" s="19">
        <v>0.3412</v>
      </c>
      <c r="BM11" s="19">
        <v>0.14630000000000001</v>
      </c>
      <c r="BN11" s="19">
        <v>8.7609999999999993E-2</v>
      </c>
      <c r="BO11" s="19">
        <v>7.2319999999999995E-2</v>
      </c>
      <c r="BP11" s="19">
        <v>6.5609999999999988E-2</v>
      </c>
    </row>
    <row r="12" spans="1:68" x14ac:dyDescent="0.25">
      <c r="B12" s="5" t="s">
        <v>130</v>
      </c>
      <c r="C12" s="6">
        <f>AVERAGE(C7:C11)</f>
        <v>1.4469999999999998</v>
      </c>
      <c r="D12" s="14">
        <f t="shared" ref="D12:AH12" si="0">AVERAGE(D7:D11)</f>
        <v>101096.4</v>
      </c>
      <c r="E12" s="6">
        <f t="shared" si="0"/>
        <v>32.826000000000008</v>
      </c>
      <c r="F12" s="14">
        <f t="shared" si="0"/>
        <v>10719.8</v>
      </c>
      <c r="G12" s="14">
        <f t="shared" si="0"/>
        <v>338025</v>
      </c>
      <c r="H12" s="6">
        <f t="shared" si="0"/>
        <v>32.422000000000004</v>
      </c>
      <c r="I12" s="14">
        <f t="shared" si="0"/>
        <v>85038.399999999994</v>
      </c>
      <c r="J12" s="6">
        <f t="shared" si="0"/>
        <v>0.9106200000000001</v>
      </c>
      <c r="K12" s="6">
        <f t="shared" si="0"/>
        <v>1.0123599999999999</v>
      </c>
      <c r="L12" s="6">
        <f t="shared" si="0"/>
        <v>0.65288000000000002</v>
      </c>
      <c r="M12" s="6">
        <f t="shared" si="0"/>
        <v>1.3274000000000001</v>
      </c>
      <c r="N12" s="6">
        <f t="shared" si="0"/>
        <v>0.68222000000000005</v>
      </c>
      <c r="O12" s="6">
        <f t="shared" si="0"/>
        <v>0.80822000000000005</v>
      </c>
      <c r="P12" s="6">
        <f t="shared" si="0"/>
        <v>0.72074000000000005</v>
      </c>
      <c r="Q12" s="6">
        <f t="shared" si="0"/>
        <v>0.66842000000000001</v>
      </c>
      <c r="R12" s="6">
        <f t="shared" si="0"/>
        <v>0.75169999999999992</v>
      </c>
      <c r="S12" s="6">
        <f t="shared" si="0"/>
        <v>0.51405999999999996</v>
      </c>
      <c r="T12" s="6">
        <f t="shared" si="0"/>
        <v>0.73998000000000008</v>
      </c>
      <c r="U12" s="6">
        <f t="shared" si="0"/>
        <v>0.41067999999999999</v>
      </c>
      <c r="V12" s="6">
        <f t="shared" si="0"/>
        <v>0.680925</v>
      </c>
      <c r="W12" s="6">
        <f t="shared" si="0"/>
        <v>2.0316000000000001</v>
      </c>
      <c r="X12" s="6">
        <f t="shared" si="0"/>
        <v>0.55640000000000001</v>
      </c>
      <c r="Y12" s="6">
        <f t="shared" si="0"/>
        <v>3.0246000000000004</v>
      </c>
      <c r="Z12" s="6">
        <f t="shared" si="0"/>
        <v>0.66052000000000011</v>
      </c>
      <c r="AA12" s="6">
        <f t="shared" si="0"/>
        <v>0.57822000000000007</v>
      </c>
      <c r="AB12" s="6">
        <f t="shared" si="0"/>
        <v>0.65305999999999997</v>
      </c>
      <c r="AC12" s="6">
        <f t="shared" si="0"/>
        <v>0.67920000000000003</v>
      </c>
      <c r="AD12" s="6">
        <f t="shared" si="0"/>
        <v>2.4370000000000003</v>
      </c>
      <c r="AE12" s="6">
        <f t="shared" si="0"/>
        <v>0.69579999999999997</v>
      </c>
      <c r="AF12" s="6">
        <f t="shared" si="0"/>
        <v>1.8877999999999999</v>
      </c>
      <c r="AG12" s="6">
        <f t="shared" si="0"/>
        <v>0.69396000000000002</v>
      </c>
      <c r="AH12" s="6">
        <f t="shared" si="0"/>
        <v>0.67554000000000003</v>
      </c>
      <c r="AJ12" s="5" t="s">
        <v>130</v>
      </c>
      <c r="AK12" s="18">
        <f>AVERAGE(AK7:AK11)</f>
        <v>0.24268000000000001</v>
      </c>
      <c r="AL12" s="18">
        <f t="shared" ref="AL12:BP12" si="1">AVERAGE(AL7:AL11)</f>
        <v>7.0250000000000004</v>
      </c>
      <c r="AM12" s="18">
        <f t="shared" si="1"/>
        <v>0.15152000000000002</v>
      </c>
      <c r="AN12" s="18">
        <f t="shared" si="1"/>
        <v>0.27010000000000001</v>
      </c>
      <c r="AO12" s="18">
        <f t="shared" si="1"/>
        <v>426.56000000000006</v>
      </c>
      <c r="AP12" s="18">
        <f t="shared" si="1"/>
        <v>1.7896000000000001</v>
      </c>
      <c r="AQ12" s="18">
        <f t="shared" si="1"/>
        <v>32.542000000000002</v>
      </c>
      <c r="AR12" s="18">
        <f t="shared" si="1"/>
        <v>2.8969999999999996E-2</v>
      </c>
      <c r="AS12" s="18">
        <f t="shared" si="1"/>
        <v>0.40644000000000002</v>
      </c>
      <c r="AT12" s="18">
        <f t="shared" si="1"/>
        <v>7.4249999999999997E-2</v>
      </c>
      <c r="AU12" s="18">
        <f t="shared" si="1"/>
        <v>3.7859999999999998E-2</v>
      </c>
      <c r="AV12" s="18">
        <f t="shared" si="1"/>
        <v>0.31064000000000003</v>
      </c>
      <c r="AW12" s="18">
        <f t="shared" si="1"/>
        <v>0.5825800000000001</v>
      </c>
      <c r="AX12" s="18">
        <f t="shared" si="1"/>
        <v>0.111694</v>
      </c>
      <c r="AY12" s="18">
        <f t="shared" si="1"/>
        <v>1.0625599999999999E-2</v>
      </c>
      <c r="AZ12" s="18">
        <f t="shared" si="1"/>
        <v>1.69908E-2</v>
      </c>
      <c r="BA12" s="18">
        <f t="shared" si="1"/>
        <v>0.1051</v>
      </c>
      <c r="BB12" s="18">
        <f t="shared" si="1"/>
        <v>7.1629999999999999E-2</v>
      </c>
      <c r="BC12" s="18">
        <f t="shared" si="1"/>
        <v>0.13178000000000001</v>
      </c>
      <c r="BD12" s="18">
        <f t="shared" si="1"/>
        <v>0.74133999999999989</v>
      </c>
      <c r="BE12" s="18">
        <f t="shared" si="1"/>
        <v>0.55017999999999989</v>
      </c>
      <c r="BF12" s="18">
        <f t="shared" si="1"/>
        <v>0.15942000000000001</v>
      </c>
      <c r="BG12" s="18">
        <f t="shared" si="1"/>
        <v>8.1689999999999985E-2</v>
      </c>
      <c r="BH12" s="18">
        <f t="shared" si="1"/>
        <v>0.13636000000000001</v>
      </c>
      <c r="BI12" s="18">
        <f t="shared" si="1"/>
        <v>0.15101999999999999</v>
      </c>
      <c r="BJ12" s="18">
        <f t="shared" si="1"/>
        <v>4.1741999999999994E-2</v>
      </c>
      <c r="BK12" s="18">
        <f t="shared" si="1"/>
        <v>0.11954800000000002</v>
      </c>
      <c r="BL12" s="18">
        <f t="shared" si="1"/>
        <v>0.34239999999999998</v>
      </c>
      <c r="BM12" s="18">
        <f t="shared" si="1"/>
        <v>0.17146</v>
      </c>
      <c r="BN12" s="18">
        <f t="shared" si="1"/>
        <v>7.0571999999999996E-2</v>
      </c>
      <c r="BO12" s="18">
        <f t="shared" si="1"/>
        <v>7.2571999999999998E-2</v>
      </c>
      <c r="BP12" s="18">
        <f t="shared" si="1"/>
        <v>5.8326000000000003E-2</v>
      </c>
    </row>
    <row r="13" spans="1:68" x14ac:dyDescent="0.25">
      <c r="B13" s="5" t="s">
        <v>131</v>
      </c>
      <c r="C13" s="6">
        <f>2*_xlfn.STDEV.P(C7:C11)</f>
        <v>0.29856992480824512</v>
      </c>
      <c r="D13" s="14">
        <f t="shared" ref="D13:AH13" si="2">2*_xlfn.STDEV.P(D7:D11)</f>
        <v>596.52138268464432</v>
      </c>
      <c r="E13" s="6">
        <f t="shared" si="2"/>
        <v>1.4986180300530216</v>
      </c>
      <c r="F13" s="14">
        <f t="shared" si="2"/>
        <v>234.70969302523488</v>
      </c>
      <c r="G13" s="14">
        <f t="shared" si="2"/>
        <v>2068.404215814694</v>
      </c>
      <c r="H13" s="6">
        <f t="shared" si="2"/>
        <v>1.8457908873975963</v>
      </c>
      <c r="I13" s="14">
        <f t="shared" si="2"/>
        <v>2265.9262476965132</v>
      </c>
      <c r="J13" s="6">
        <f t="shared" si="2"/>
        <v>9.9906147958971986E-2</v>
      </c>
      <c r="K13" s="6">
        <f t="shared" si="2"/>
        <v>0.27684674749760091</v>
      </c>
      <c r="L13" s="6">
        <f t="shared" si="2"/>
        <v>7.3450543905406188E-2</v>
      </c>
      <c r="M13" s="6">
        <f t="shared" si="2"/>
        <v>0.10490834094579893</v>
      </c>
      <c r="N13" s="6">
        <f t="shared" si="2"/>
        <v>0.26908099598448065</v>
      </c>
      <c r="O13" s="6">
        <f t="shared" si="2"/>
        <v>0.54735603623235962</v>
      </c>
      <c r="P13" s="6">
        <f t="shared" si="2"/>
        <v>9.7618162244533194E-2</v>
      </c>
      <c r="Q13" s="6">
        <f t="shared" si="2"/>
        <v>6.8252402155528524E-2</v>
      </c>
      <c r="R13" s="6">
        <f t="shared" si="2"/>
        <v>0.10914540759922065</v>
      </c>
      <c r="S13" s="6">
        <f t="shared" si="2"/>
        <v>0.30395014328011116</v>
      </c>
      <c r="T13" s="6">
        <f t="shared" si="2"/>
        <v>0.31683425067375487</v>
      </c>
      <c r="U13" s="6">
        <f t="shared" si="2"/>
        <v>0.23771224284836498</v>
      </c>
      <c r="V13" s="6">
        <f t="shared" si="2"/>
        <v>0.48798322460920762</v>
      </c>
      <c r="W13" s="6">
        <f t="shared" si="2"/>
        <v>0.75516631280798208</v>
      </c>
      <c r="X13" s="6">
        <f t="shared" si="2"/>
        <v>0.43549594716828338</v>
      </c>
      <c r="Y13" s="6">
        <f t="shared" si="2"/>
        <v>0.33463197695378721</v>
      </c>
      <c r="Z13" s="6">
        <f t="shared" si="2"/>
        <v>0.1679094232019149</v>
      </c>
      <c r="AA13" s="6">
        <f t="shared" si="2"/>
        <v>0.31569604115351163</v>
      </c>
      <c r="AB13" s="6">
        <f t="shared" si="2"/>
        <v>0.11475815265156548</v>
      </c>
      <c r="AC13" s="6">
        <f t="shared" si="2"/>
        <v>0.12275966764373387</v>
      </c>
      <c r="AD13" s="6">
        <f t="shared" si="2"/>
        <v>1.2817481811962907</v>
      </c>
      <c r="AE13" s="6">
        <f t="shared" si="2"/>
        <v>0.1848891559827128</v>
      </c>
      <c r="AF13" s="6">
        <f t="shared" si="2"/>
        <v>0.55198608678117911</v>
      </c>
      <c r="AG13" s="6">
        <f t="shared" si="2"/>
        <v>0.19088034367110615</v>
      </c>
      <c r="AH13" s="6">
        <f t="shared" si="2"/>
        <v>0.16844971237731468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</row>
    <row r="14" spans="1:68" x14ac:dyDescent="0.25">
      <c r="B14" s="5" t="s">
        <v>86</v>
      </c>
      <c r="C14" s="6">
        <f t="shared" ref="C14:AH14" si="3">100*(AVERAGE(C7:C11)-C$4)/C$4</f>
        <v>-14.378698224852078</v>
      </c>
      <c r="D14" s="6">
        <f t="shared" si="3"/>
        <v>-0.52993555369705891</v>
      </c>
      <c r="E14" s="6">
        <f t="shared" si="3"/>
        <v>-2.881656804733697</v>
      </c>
      <c r="F14" s="6">
        <f t="shared" si="3"/>
        <v>-0.71501342965639281</v>
      </c>
      <c r="G14" s="6">
        <f t="shared" si="3"/>
        <v>0.29582111872010636</v>
      </c>
      <c r="H14" s="6">
        <f t="shared" si="3"/>
        <v>8.0733333333333466</v>
      </c>
      <c r="I14" s="6">
        <f t="shared" si="3"/>
        <v>-1.2463403449782855E-2</v>
      </c>
      <c r="J14" s="6">
        <f t="shared" si="3"/>
        <v>-9.8396039603960315</v>
      </c>
      <c r="K14" s="6">
        <f t="shared" si="3"/>
        <v>-28.707042253521131</v>
      </c>
      <c r="L14" s="6">
        <f t="shared" si="3"/>
        <v>-17.356962025316456</v>
      </c>
      <c r="M14" s="6">
        <f t="shared" si="3"/>
        <v>1.3282442748091665</v>
      </c>
      <c r="N14" s="6">
        <f t="shared" si="3"/>
        <v>-27.577494692144374</v>
      </c>
      <c r="O14" s="6">
        <f t="shared" si="3"/>
        <v>9.2189189189189271</v>
      </c>
      <c r="P14" s="6">
        <f t="shared" si="3"/>
        <v>-15.702923976608192</v>
      </c>
      <c r="Q14" s="6">
        <f t="shared" si="3"/>
        <v>-15.389873417721519</v>
      </c>
      <c r="R14" s="6">
        <f t="shared" si="3"/>
        <v>-8.7742718446602108</v>
      </c>
      <c r="S14" s="6">
        <f t="shared" si="3"/>
        <v>-39.379716981132084</v>
      </c>
      <c r="T14" s="6">
        <f t="shared" si="3"/>
        <v>-7.5024999999999951</v>
      </c>
      <c r="U14" s="6">
        <f t="shared" si="3"/>
        <v>-2.2190476190476307</v>
      </c>
      <c r="V14" s="6">
        <f t="shared" si="3"/>
        <v>21.593749999999986</v>
      </c>
      <c r="W14" s="6">
        <f t="shared" si="3"/>
        <v>20.928571428571434</v>
      </c>
      <c r="X14" s="6">
        <f t="shared" si="3"/>
        <v>-16.204819277108438</v>
      </c>
      <c r="Y14" s="6">
        <f t="shared" si="3"/>
        <v>-5.4812499999999931</v>
      </c>
      <c r="Z14" s="6">
        <f t="shared" si="3"/>
        <v>-14.990990990990982</v>
      </c>
      <c r="AA14" s="6">
        <f t="shared" si="3"/>
        <v>-18.675105485232066</v>
      </c>
      <c r="AB14" s="6">
        <f t="shared" si="3"/>
        <v>-19.175742574257434</v>
      </c>
      <c r="AC14" s="6">
        <f t="shared" si="3"/>
        <v>-15.732009925558316</v>
      </c>
      <c r="AD14" s="6">
        <f t="shared" si="3"/>
        <v>3.2627118644067967</v>
      </c>
      <c r="AE14" s="6">
        <f t="shared" si="3"/>
        <v>44.958333333333321</v>
      </c>
      <c r="AF14" s="6">
        <f t="shared" si="3"/>
        <v>-18.629310344827584</v>
      </c>
      <c r="AG14" s="6">
        <f t="shared" si="3"/>
        <v>-7.2245989304812808</v>
      </c>
      <c r="AH14" s="6">
        <f t="shared" si="3"/>
        <v>-17.917375455650063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</row>
    <row r="15" spans="1:68" x14ac:dyDescent="0.25"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</row>
    <row r="16" spans="1:68" x14ac:dyDescent="0.25">
      <c r="A16" s="1">
        <v>3</v>
      </c>
      <c r="B16" s="1" t="s">
        <v>137</v>
      </c>
      <c r="C16" s="1">
        <v>2.8610000000000002</v>
      </c>
      <c r="D16" s="1">
        <v>13532</v>
      </c>
      <c r="E16" s="1">
        <v>64064</v>
      </c>
      <c r="F16" s="1">
        <v>103703</v>
      </c>
      <c r="G16" s="1">
        <v>243853</v>
      </c>
      <c r="H16" s="1">
        <v>218.70000000000002</v>
      </c>
      <c r="I16" s="1">
        <v>109894</v>
      </c>
      <c r="J16" s="1">
        <v>354.70000000000005</v>
      </c>
      <c r="K16" s="1">
        <v>1469</v>
      </c>
      <c r="L16" s="1">
        <v>56.49</v>
      </c>
      <c r="M16" s="1">
        <v>15.94</v>
      </c>
      <c r="N16" s="1">
        <v>0.91160000000000008</v>
      </c>
      <c r="O16" s="1">
        <v>0.72799999999999998</v>
      </c>
      <c r="P16" s="1">
        <v>0.14120000000000002</v>
      </c>
      <c r="Q16" s="1">
        <v>16.79</v>
      </c>
      <c r="R16" s="1">
        <v>0.57630000000000003</v>
      </c>
      <c r="S16" s="1">
        <v>15.4</v>
      </c>
      <c r="T16" s="1">
        <v>3.6019999999999996E-2</v>
      </c>
      <c r="U16" s="1">
        <v>0.32669999999999999</v>
      </c>
      <c r="V16" s="1">
        <v>0.15820000000000001</v>
      </c>
      <c r="W16" s="1">
        <v>1.841</v>
      </c>
      <c r="X16" s="1">
        <v>1.5089999999999999E-2</v>
      </c>
      <c r="Y16" s="1">
        <v>7.5470000000000006</v>
      </c>
      <c r="Z16" s="1">
        <v>2.0979999999999999</v>
      </c>
      <c r="AA16" s="1">
        <v>0.69010000000000005</v>
      </c>
      <c r="AB16" s="1">
        <v>6.4889999999999989E-2</v>
      </c>
      <c r="AC16" s="1">
        <v>7.4509999999999993E-2</v>
      </c>
      <c r="AD16" s="1">
        <v>0.80210000000000004</v>
      </c>
      <c r="AE16" s="1">
        <v>0.4461</v>
      </c>
      <c r="AF16" s="1">
        <v>3.661</v>
      </c>
      <c r="AG16" s="1">
        <v>5.8499999999999996E-2</v>
      </c>
      <c r="AH16" s="1">
        <v>1.4439999999999998E-2</v>
      </c>
      <c r="AJ16" s="1" t="s">
        <v>89</v>
      </c>
      <c r="AK16" s="19">
        <v>0.56540000000000001</v>
      </c>
      <c r="AL16" s="19">
        <v>31.86</v>
      </c>
      <c r="AM16" s="19">
        <v>0.52529999999999999</v>
      </c>
      <c r="AN16" s="19">
        <v>0.9254</v>
      </c>
      <c r="AO16" s="19">
        <v>728.2</v>
      </c>
      <c r="AP16" s="19">
        <v>4.1589999999999998</v>
      </c>
      <c r="AQ16" s="19">
        <v>116.4</v>
      </c>
      <c r="AR16" s="19">
        <v>0.16640000000000002</v>
      </c>
      <c r="AS16" s="19">
        <v>1.357</v>
      </c>
      <c r="AT16" s="19">
        <v>0.13870000000000002</v>
      </c>
      <c r="AU16" s="19">
        <v>0.19220000000000001</v>
      </c>
      <c r="AV16" s="19">
        <v>0.64</v>
      </c>
      <c r="AW16" s="19">
        <v>1.002</v>
      </c>
      <c r="AX16" s="19">
        <v>6.404E-2</v>
      </c>
      <c r="AY16" s="19">
        <v>3.0169999999999999E-2</v>
      </c>
      <c r="AZ16" s="19">
        <v>3.9699999999999999E-2</v>
      </c>
      <c r="BA16" s="19">
        <v>6.2969999999999998E-2</v>
      </c>
      <c r="BB16" s="19">
        <v>0.12970000000000001</v>
      </c>
      <c r="BC16" s="19">
        <v>9.0419999999999986E-2</v>
      </c>
      <c r="BD16" s="19">
        <v>0.66570000000000007</v>
      </c>
      <c r="BE16" s="19">
        <v>0.54349999999999998</v>
      </c>
      <c r="BF16" s="19">
        <v>3.7099999999999994E-2</v>
      </c>
      <c r="BG16" s="19">
        <v>3.6249999999999998E-2</v>
      </c>
      <c r="BH16" s="19">
        <v>0.10990000000000001</v>
      </c>
      <c r="BI16" s="19">
        <v>0.10110000000000001</v>
      </c>
      <c r="BJ16" s="19">
        <v>4.1039999999999993E-2</v>
      </c>
      <c r="BK16" s="19">
        <v>0.15579999999999999</v>
      </c>
      <c r="BL16" s="19">
        <v>0.4259</v>
      </c>
      <c r="BM16" s="19">
        <v>0.27210000000000001</v>
      </c>
      <c r="BN16" s="19">
        <v>9.2849999999999988E-2</v>
      </c>
      <c r="BO16" s="19">
        <v>7.5429999999999997E-2</v>
      </c>
      <c r="BP16" s="19">
        <v>6.2499999999999993E-2</v>
      </c>
    </row>
    <row r="17" spans="1:68" x14ac:dyDescent="0.25">
      <c r="A17" s="1">
        <v>4</v>
      </c>
      <c r="B17" s="1" t="s">
        <v>43</v>
      </c>
      <c r="C17" s="1">
        <v>3.1510000000000002</v>
      </c>
      <c r="D17" s="1">
        <v>13458</v>
      </c>
      <c r="E17" s="1">
        <v>63222</v>
      </c>
      <c r="F17" s="1">
        <v>102478</v>
      </c>
      <c r="G17" s="1">
        <v>244956</v>
      </c>
      <c r="H17" s="1">
        <v>222.10000000000002</v>
      </c>
      <c r="I17" s="1">
        <v>110887</v>
      </c>
      <c r="J17" s="1">
        <v>360.5</v>
      </c>
      <c r="K17" s="1">
        <v>1492</v>
      </c>
      <c r="L17" s="1">
        <v>55.49</v>
      </c>
      <c r="M17" s="1">
        <v>15.98</v>
      </c>
      <c r="N17" s="1">
        <v>0.77380000000000004</v>
      </c>
      <c r="O17" s="1">
        <v>0.68440000000000001</v>
      </c>
      <c r="P17" s="1">
        <v>0.22870000000000001</v>
      </c>
      <c r="Q17" s="1">
        <v>16.830000000000002</v>
      </c>
      <c r="R17" s="1">
        <v>0.54490000000000005</v>
      </c>
      <c r="S17" s="1">
        <v>15.47</v>
      </c>
      <c r="T17" s="1">
        <v>9.3069999999999986E-2</v>
      </c>
      <c r="U17" s="1">
        <v>0.1431</v>
      </c>
      <c r="V17" s="1">
        <v>0</v>
      </c>
      <c r="W17" s="1">
        <v>1.387</v>
      </c>
      <c r="X17" s="1">
        <v>2.1929999999999998E-2</v>
      </c>
      <c r="Y17" s="1">
        <v>7.4470000000000001</v>
      </c>
      <c r="Z17" s="1">
        <v>1.7010000000000001</v>
      </c>
      <c r="AA17" s="1">
        <v>0.60489999999999999</v>
      </c>
      <c r="AB17" s="1">
        <v>3.1649999999999998E-2</v>
      </c>
      <c r="AC17" s="1">
        <v>2.8839999999999998E-2</v>
      </c>
      <c r="AD17" s="1">
        <v>1.381</v>
      </c>
      <c r="AE17" s="1">
        <v>0.34229999999999999</v>
      </c>
      <c r="AF17" s="1">
        <v>3.02</v>
      </c>
      <c r="AG17" s="1">
        <v>3.3019999999999994E-2</v>
      </c>
      <c r="AH17" s="1">
        <v>1.4249999999999999E-2</v>
      </c>
      <c r="AJ17" s="1" t="s">
        <v>90</v>
      </c>
      <c r="AK17" s="19">
        <v>0.52390000000000003</v>
      </c>
      <c r="AL17" s="19">
        <v>22.29</v>
      </c>
      <c r="AM17" s="19">
        <v>0.67070000000000007</v>
      </c>
      <c r="AN17" s="19">
        <v>0.8286</v>
      </c>
      <c r="AO17" s="19">
        <v>883.30000000000007</v>
      </c>
      <c r="AP17" s="19">
        <v>4.4790000000000001</v>
      </c>
      <c r="AQ17" s="19">
        <v>101.7</v>
      </c>
      <c r="AR17" s="19">
        <v>0.1656</v>
      </c>
      <c r="AS17" s="19">
        <v>1.4470000000000001</v>
      </c>
      <c r="AT17" s="19">
        <v>8.0319999999999989E-2</v>
      </c>
      <c r="AU17" s="19">
        <v>6.4860000000000001E-2</v>
      </c>
      <c r="AV17" s="19">
        <v>0.65529999999999999</v>
      </c>
      <c r="AW17" s="19">
        <v>0.98530000000000006</v>
      </c>
      <c r="AX17" s="19">
        <v>5.8199999999999995E-2</v>
      </c>
      <c r="AY17" s="19">
        <v>2.8659999999999998E-2</v>
      </c>
      <c r="AZ17" s="19">
        <v>3.7709999999999994E-2</v>
      </c>
      <c r="BA17" s="19">
        <v>5.9809999999999995E-2</v>
      </c>
      <c r="BB17" s="19">
        <v>0.1232</v>
      </c>
      <c r="BC17" s="19">
        <v>5.9689999999999993E-2</v>
      </c>
      <c r="BD17" s="19">
        <v>0.82310000000000005</v>
      </c>
      <c r="BE17" s="19">
        <v>0.43570000000000003</v>
      </c>
      <c r="BF17" s="19">
        <v>3.8619999999999995E-2</v>
      </c>
      <c r="BG17" s="19">
        <v>3.4429999999999995E-2</v>
      </c>
      <c r="BH17" s="19">
        <v>0.10440000000000001</v>
      </c>
      <c r="BI17" s="19">
        <v>9.5989999999999992E-2</v>
      </c>
      <c r="BJ17" s="19">
        <v>2.8639999999999999E-2</v>
      </c>
      <c r="BK17" s="19">
        <v>0.10880000000000001</v>
      </c>
      <c r="BL17" s="19">
        <v>0.40450000000000003</v>
      </c>
      <c r="BM17" s="19">
        <v>0.25850000000000001</v>
      </c>
      <c r="BN17" s="19">
        <v>0.11610000000000001</v>
      </c>
      <c r="BO17" s="19">
        <v>7.1639999999999995E-2</v>
      </c>
      <c r="BP17" s="19">
        <v>5.9359999999999996E-2</v>
      </c>
    </row>
    <row r="18" spans="1:68" x14ac:dyDescent="0.25">
      <c r="A18" s="1">
        <v>5</v>
      </c>
      <c r="B18" s="1" t="s">
        <v>44</v>
      </c>
      <c r="C18" s="1">
        <v>3.9809999999999999</v>
      </c>
      <c r="D18" s="1">
        <v>13912</v>
      </c>
      <c r="E18" s="1">
        <v>64058</v>
      </c>
      <c r="F18" s="1">
        <v>102023</v>
      </c>
      <c r="G18" s="1">
        <v>244072</v>
      </c>
      <c r="H18" s="1">
        <v>223.5</v>
      </c>
      <c r="I18" s="1">
        <v>111413</v>
      </c>
      <c r="J18" s="1">
        <v>367.20000000000005</v>
      </c>
      <c r="K18" s="1">
        <v>1533</v>
      </c>
      <c r="L18" s="1">
        <v>58.07</v>
      </c>
      <c r="M18" s="1">
        <v>16.850000000000001</v>
      </c>
      <c r="N18" s="1">
        <v>1.3980000000000001</v>
      </c>
      <c r="O18" s="1">
        <v>1.2170000000000001</v>
      </c>
      <c r="P18" s="1">
        <v>0.11320000000000001</v>
      </c>
      <c r="Q18" s="1">
        <v>16.309999999999999</v>
      </c>
      <c r="R18" s="1">
        <v>0.64</v>
      </c>
      <c r="S18" s="1">
        <v>15.9</v>
      </c>
      <c r="T18" s="1">
        <v>0.16850000000000001</v>
      </c>
      <c r="U18" s="1">
        <v>0.18770000000000001</v>
      </c>
      <c r="V18" s="1">
        <v>6.4549999999999996E-2</v>
      </c>
      <c r="W18" s="1">
        <v>0.94540000000000002</v>
      </c>
      <c r="X18" s="1">
        <v>2.5009999999999998E-2</v>
      </c>
      <c r="Y18" s="1">
        <v>7.5449999999999999</v>
      </c>
      <c r="Z18" s="1">
        <v>1.744</v>
      </c>
      <c r="AA18" s="1">
        <v>0.71510000000000007</v>
      </c>
      <c r="AB18" s="1">
        <v>3.9349999999999996E-2</v>
      </c>
      <c r="AC18" s="1">
        <v>5.3509999999999995E-2</v>
      </c>
      <c r="AD18" s="1">
        <v>1.5170000000000001</v>
      </c>
      <c r="AE18" s="1">
        <v>0.19940000000000002</v>
      </c>
      <c r="AF18" s="1">
        <v>3.536</v>
      </c>
      <c r="AG18" s="1">
        <v>2.138E-2</v>
      </c>
      <c r="AH18" s="1">
        <v>2.5519999999999998E-2</v>
      </c>
      <c r="AJ18" s="1" t="s">
        <v>91</v>
      </c>
      <c r="AK18" s="19">
        <v>0.49260000000000004</v>
      </c>
      <c r="AL18" s="19">
        <v>24.1</v>
      </c>
      <c r="AM18" s="19">
        <v>0.64690000000000003</v>
      </c>
      <c r="AN18" s="19">
        <v>0.89160000000000006</v>
      </c>
      <c r="AO18" s="19">
        <v>660</v>
      </c>
      <c r="AP18" s="19">
        <v>3.7170000000000001</v>
      </c>
      <c r="AQ18" s="19">
        <v>88.02</v>
      </c>
      <c r="AR18" s="19">
        <v>9.7709999999999991E-2</v>
      </c>
      <c r="AS18" s="19">
        <v>1.538</v>
      </c>
      <c r="AT18" s="19">
        <v>0.115</v>
      </c>
      <c r="AU18" s="19">
        <v>0.11860000000000001</v>
      </c>
      <c r="AV18" s="19">
        <v>0.71720000000000006</v>
      </c>
      <c r="AW18" s="19">
        <v>0.9849</v>
      </c>
      <c r="AX18" s="19">
        <v>7.6329999999999995E-2</v>
      </c>
      <c r="AY18" s="19">
        <v>1.9109999999999999E-2</v>
      </c>
      <c r="AZ18" s="19">
        <v>3.2739999999999998E-2</v>
      </c>
      <c r="BA18" s="19">
        <v>3.9889999999999995E-2</v>
      </c>
      <c r="BB18" s="19">
        <v>0.10700000000000001</v>
      </c>
      <c r="BC18" s="19">
        <v>5.4169999999999996E-2</v>
      </c>
      <c r="BD18" s="19">
        <v>0.71460000000000001</v>
      </c>
      <c r="BE18" s="19">
        <v>0.56890000000000007</v>
      </c>
      <c r="BF18" s="19">
        <v>3.6479999999999999E-2</v>
      </c>
      <c r="BG18" s="19">
        <v>2.9889999999999996E-2</v>
      </c>
      <c r="BH18" s="19">
        <v>9.0649999999999994E-2</v>
      </c>
      <c r="BI18" s="19">
        <v>8.3339999999999997E-2</v>
      </c>
      <c r="BJ18" s="19">
        <v>3.3839999999999995E-2</v>
      </c>
      <c r="BK18" s="19">
        <v>0.1285</v>
      </c>
      <c r="BL18" s="19">
        <v>0.35120000000000001</v>
      </c>
      <c r="BM18" s="19">
        <v>0.37720000000000004</v>
      </c>
      <c r="BN18" s="19">
        <v>7.6569999999999999E-2</v>
      </c>
      <c r="BO18" s="19">
        <v>6.2199999999999991E-2</v>
      </c>
      <c r="BP18" s="19">
        <v>5.1539999999999996E-2</v>
      </c>
    </row>
    <row r="19" spans="1:68" x14ac:dyDescent="0.25">
      <c r="A19" s="1">
        <v>6</v>
      </c>
      <c r="B19" s="1" t="s">
        <v>45</v>
      </c>
      <c r="C19" s="1">
        <v>3.4540000000000002</v>
      </c>
      <c r="D19" s="1">
        <v>14271</v>
      </c>
      <c r="E19" s="1">
        <v>65389</v>
      </c>
      <c r="F19" s="1">
        <v>102618</v>
      </c>
      <c r="G19" s="1">
        <v>241178</v>
      </c>
      <c r="H19" s="1">
        <v>232.8</v>
      </c>
      <c r="I19" s="1">
        <v>113066</v>
      </c>
      <c r="J19" s="1">
        <v>379.6</v>
      </c>
      <c r="K19" s="1">
        <v>1557</v>
      </c>
      <c r="L19" s="1">
        <v>60.27</v>
      </c>
      <c r="M19" s="1">
        <v>16.86</v>
      </c>
      <c r="N19" s="1">
        <v>1.1260000000000001</v>
      </c>
      <c r="O19" s="1">
        <v>0.89580000000000004</v>
      </c>
      <c r="P19" s="1">
        <v>0.17680000000000001</v>
      </c>
      <c r="Q19" s="1">
        <v>17.3</v>
      </c>
      <c r="R19" s="1">
        <v>0.67049999999999998</v>
      </c>
      <c r="S19" s="1">
        <v>16.47</v>
      </c>
      <c r="T19" s="1">
        <v>0.14750000000000002</v>
      </c>
      <c r="U19" s="1">
        <v>0.2949</v>
      </c>
      <c r="V19" s="1">
        <v>0</v>
      </c>
      <c r="W19" s="1">
        <v>1.7550000000000001</v>
      </c>
      <c r="X19" s="1">
        <v>2.1829999999999999E-2</v>
      </c>
      <c r="Y19" s="1">
        <v>7.3239999999999998</v>
      </c>
      <c r="Z19" s="1">
        <v>1.9850000000000001</v>
      </c>
      <c r="AA19" s="1">
        <v>0.5363</v>
      </c>
      <c r="AB19" s="1">
        <v>5.7679999999999995E-2</v>
      </c>
      <c r="AC19" s="1">
        <v>0.11080000000000001</v>
      </c>
      <c r="AD19" s="1">
        <v>0.92730000000000001</v>
      </c>
      <c r="AE19" s="1">
        <v>0.216</v>
      </c>
      <c r="AF19" s="1">
        <v>2.9</v>
      </c>
      <c r="AG19" s="1">
        <v>3.0939999999999999E-2</v>
      </c>
      <c r="AH19" s="1">
        <v>2.0579999999999998E-2</v>
      </c>
      <c r="AJ19" s="1" t="s">
        <v>92</v>
      </c>
      <c r="AK19" s="19">
        <v>0.61640000000000006</v>
      </c>
      <c r="AL19" s="19">
        <v>21.05</v>
      </c>
      <c r="AM19" s="19">
        <v>0.66849999999999998</v>
      </c>
      <c r="AN19" s="19">
        <v>0.99099999999999999</v>
      </c>
      <c r="AO19" s="19">
        <v>1223</v>
      </c>
      <c r="AP19" s="19">
        <v>3.661</v>
      </c>
      <c r="AQ19" s="19">
        <v>102.30000000000001</v>
      </c>
      <c r="AR19" s="19">
        <v>0.1409</v>
      </c>
      <c r="AS19" s="19">
        <v>1.4000000000000001</v>
      </c>
      <c r="AT19" s="19">
        <v>9.9649999999999989E-2</v>
      </c>
      <c r="AU19" s="19">
        <v>0.1638</v>
      </c>
      <c r="AV19" s="19">
        <v>0.86230000000000007</v>
      </c>
      <c r="AW19" s="19">
        <v>0.97120000000000006</v>
      </c>
      <c r="AX19" s="19">
        <v>5.9609999999999996E-2</v>
      </c>
      <c r="AY19" s="19">
        <v>2.6519999999999998E-2</v>
      </c>
      <c r="AZ19" s="19">
        <v>3.4899999999999994E-2</v>
      </c>
      <c r="BA19" s="19">
        <v>5.5359999999999993E-2</v>
      </c>
      <c r="BB19" s="19">
        <v>0.11410000000000001</v>
      </c>
      <c r="BC19" s="19">
        <v>9.4619999999999996E-2</v>
      </c>
      <c r="BD19" s="19">
        <v>0.58520000000000005</v>
      </c>
      <c r="BE19" s="19">
        <v>0.437</v>
      </c>
      <c r="BF19" s="19">
        <v>2.3139999999999997E-2</v>
      </c>
      <c r="BG19" s="19">
        <v>3.1869999999999996E-2</v>
      </c>
      <c r="BH19" s="19">
        <v>9.6649999999999986E-2</v>
      </c>
      <c r="BI19" s="19">
        <v>8.8849999999999998E-2</v>
      </c>
      <c r="BJ19" s="19">
        <v>3.6079999999999994E-2</v>
      </c>
      <c r="BK19" s="19">
        <v>0.14480000000000001</v>
      </c>
      <c r="BL19" s="19">
        <v>0.3745</v>
      </c>
      <c r="BM19" s="19">
        <v>0.18380000000000002</v>
      </c>
      <c r="BN19" s="19">
        <v>0.10630000000000001</v>
      </c>
      <c r="BO19" s="19">
        <v>6.6309999999999994E-2</v>
      </c>
      <c r="BP19" s="19">
        <v>5.4949999999999992E-2</v>
      </c>
    </row>
    <row r="20" spans="1:68" x14ac:dyDescent="0.25">
      <c r="A20" s="1">
        <v>7</v>
      </c>
      <c r="B20" s="1" t="s">
        <v>46</v>
      </c>
      <c r="C20" s="1">
        <v>2.907</v>
      </c>
      <c r="D20" s="1">
        <v>14508</v>
      </c>
      <c r="E20" s="1">
        <v>65148</v>
      </c>
      <c r="F20" s="1">
        <v>100123</v>
      </c>
      <c r="G20" s="1">
        <v>243615</v>
      </c>
      <c r="H20" s="1">
        <v>227.60000000000002</v>
      </c>
      <c r="I20" s="1">
        <v>112745</v>
      </c>
      <c r="J20" s="1">
        <v>377.3</v>
      </c>
      <c r="K20" s="1">
        <v>1542</v>
      </c>
      <c r="L20" s="1">
        <v>59.44</v>
      </c>
      <c r="M20" s="1">
        <v>15.97</v>
      </c>
      <c r="N20" s="1">
        <v>1.5720000000000001</v>
      </c>
      <c r="O20" s="1">
        <v>0.85200000000000009</v>
      </c>
      <c r="P20" s="1">
        <v>8.9569999999999997E-2</v>
      </c>
      <c r="Q20" s="1">
        <v>17.240000000000002</v>
      </c>
      <c r="R20" s="1">
        <v>0.6946</v>
      </c>
      <c r="S20" s="1">
        <v>17.28</v>
      </c>
      <c r="T20" s="1">
        <v>0.1051</v>
      </c>
      <c r="U20" s="1">
        <v>0.23670000000000002</v>
      </c>
      <c r="V20" s="1">
        <v>5.2399999999999995E-2</v>
      </c>
      <c r="W20" s="1">
        <v>1.53</v>
      </c>
      <c r="X20" s="1">
        <v>2.036E-2</v>
      </c>
      <c r="Y20" s="1">
        <v>7.1480000000000006</v>
      </c>
      <c r="Z20" s="1">
        <v>1.484</v>
      </c>
      <c r="AA20" s="1">
        <v>0.433</v>
      </c>
      <c r="AB20" s="1">
        <v>3.6079999999999994E-2</v>
      </c>
      <c r="AC20" s="1">
        <v>4.6739999999999997E-2</v>
      </c>
      <c r="AD20" s="1">
        <v>1.1160000000000001</v>
      </c>
      <c r="AE20" s="1">
        <v>0.23830000000000001</v>
      </c>
      <c r="AF20" s="1">
        <v>2.4279999999999999</v>
      </c>
      <c r="AG20" s="1">
        <v>2.4429999999999997E-2</v>
      </c>
      <c r="AH20" s="1">
        <v>2.078E-2</v>
      </c>
      <c r="AJ20" s="1" t="s">
        <v>93</v>
      </c>
      <c r="AK20" s="19">
        <v>0.78050000000000008</v>
      </c>
      <c r="AL20" s="19">
        <v>31.240000000000002</v>
      </c>
      <c r="AM20" s="19">
        <v>0.79960000000000009</v>
      </c>
      <c r="AN20" s="19">
        <v>1.117</v>
      </c>
      <c r="AO20" s="19">
        <v>1460</v>
      </c>
      <c r="AP20" s="19">
        <v>2.6030000000000002</v>
      </c>
      <c r="AQ20" s="19">
        <v>101.4</v>
      </c>
      <c r="AR20" s="19">
        <v>0.10590000000000001</v>
      </c>
      <c r="AS20" s="19">
        <v>1.8420000000000001</v>
      </c>
      <c r="AT20" s="19">
        <v>0.12890000000000001</v>
      </c>
      <c r="AU20" s="19">
        <v>0.1474</v>
      </c>
      <c r="AV20" s="19">
        <v>0.62330000000000008</v>
      </c>
      <c r="AW20" s="19">
        <v>1.2330000000000001</v>
      </c>
      <c r="AX20" s="19">
        <v>8.3829999999999988E-2</v>
      </c>
      <c r="AY20" s="19">
        <v>2.7059999999999997E-2</v>
      </c>
      <c r="AZ20" s="19">
        <v>3.5609999999999996E-2</v>
      </c>
      <c r="BA20" s="19">
        <v>5.6489999999999992E-2</v>
      </c>
      <c r="BB20" s="19">
        <v>8.9389999999999997E-2</v>
      </c>
      <c r="BC20" s="19">
        <v>5.8929999999999996E-2</v>
      </c>
      <c r="BD20" s="19">
        <v>0.77740000000000009</v>
      </c>
      <c r="BE20" s="19">
        <v>0.57140000000000002</v>
      </c>
      <c r="BF20" s="19">
        <v>2.4959999999999996E-2</v>
      </c>
      <c r="BG20" s="19">
        <v>3.252E-2</v>
      </c>
      <c r="BH20" s="19">
        <v>9.8609999999999989E-2</v>
      </c>
      <c r="BI20" s="19">
        <v>9.0659999999999991E-2</v>
      </c>
      <c r="BJ20" s="19">
        <v>3.6809999999999996E-2</v>
      </c>
      <c r="BK20" s="19">
        <v>0.14780000000000001</v>
      </c>
      <c r="BL20" s="19">
        <v>0.3821</v>
      </c>
      <c r="BM20" s="19">
        <v>0.1875</v>
      </c>
      <c r="BN20" s="19">
        <v>0.11470000000000001</v>
      </c>
      <c r="BO20" s="19">
        <v>6.7659999999999998E-2</v>
      </c>
      <c r="BP20" s="19">
        <v>5.6059999999999992E-2</v>
      </c>
    </row>
    <row r="21" spans="1:68" x14ac:dyDescent="0.25">
      <c r="B21" s="5" t="s">
        <v>130</v>
      </c>
      <c r="C21" s="6">
        <f>AVERAGE(C16:C20)</f>
        <v>3.2707999999999999</v>
      </c>
      <c r="D21" s="14">
        <f t="shared" ref="D21:AH21" si="4">AVERAGE(D16:D20)</f>
        <v>13936.2</v>
      </c>
      <c r="E21" s="6">
        <f t="shared" si="4"/>
        <v>64376.2</v>
      </c>
      <c r="F21" s="14">
        <f t="shared" si="4"/>
        <v>102189</v>
      </c>
      <c r="G21" s="14">
        <f t="shared" si="4"/>
        <v>243534.8</v>
      </c>
      <c r="H21" s="6">
        <f t="shared" si="4"/>
        <v>224.94000000000005</v>
      </c>
      <c r="I21" s="14">
        <f t="shared" si="4"/>
        <v>111601</v>
      </c>
      <c r="J21" s="6">
        <f t="shared" si="4"/>
        <v>367.86</v>
      </c>
      <c r="K21" s="6">
        <f t="shared" si="4"/>
        <v>1518.6</v>
      </c>
      <c r="L21" s="6">
        <f t="shared" si="4"/>
        <v>57.951999999999998</v>
      </c>
      <c r="M21" s="6">
        <f t="shared" si="4"/>
        <v>16.32</v>
      </c>
      <c r="N21" s="6">
        <f t="shared" si="4"/>
        <v>1.1562800000000002</v>
      </c>
      <c r="O21" s="6">
        <f t="shared" si="4"/>
        <v>0.87544</v>
      </c>
      <c r="P21" s="6">
        <f t="shared" si="4"/>
        <v>0.14989400000000003</v>
      </c>
      <c r="Q21" s="6">
        <f t="shared" si="4"/>
        <v>16.893999999999998</v>
      </c>
      <c r="R21" s="6">
        <f t="shared" si="4"/>
        <v>0.62526000000000004</v>
      </c>
      <c r="S21" s="6">
        <f t="shared" si="4"/>
        <v>16.104000000000003</v>
      </c>
      <c r="T21" s="6">
        <f t="shared" si="4"/>
        <v>0.11003800000000001</v>
      </c>
      <c r="U21" s="6">
        <f t="shared" si="4"/>
        <v>0.23781999999999998</v>
      </c>
      <c r="V21" s="6">
        <f t="shared" si="4"/>
        <v>5.5030000000000003E-2</v>
      </c>
      <c r="W21" s="6">
        <f t="shared" si="4"/>
        <v>1.4916800000000001</v>
      </c>
      <c r="X21" s="6">
        <f t="shared" si="4"/>
        <v>2.0843999999999998E-2</v>
      </c>
      <c r="Y21" s="6">
        <f t="shared" si="4"/>
        <v>7.4022000000000006</v>
      </c>
      <c r="Z21" s="6">
        <f t="shared" si="4"/>
        <v>1.8024</v>
      </c>
      <c r="AA21" s="6">
        <f t="shared" si="4"/>
        <v>0.59587999999999997</v>
      </c>
      <c r="AB21" s="6">
        <f t="shared" si="4"/>
        <v>4.5929999999999992E-2</v>
      </c>
      <c r="AC21" s="6">
        <f t="shared" si="4"/>
        <v>6.2880000000000005E-2</v>
      </c>
      <c r="AD21" s="6">
        <f t="shared" si="4"/>
        <v>1.1486799999999999</v>
      </c>
      <c r="AE21" s="6">
        <f t="shared" si="4"/>
        <v>0.28842000000000001</v>
      </c>
      <c r="AF21" s="6">
        <f t="shared" si="4"/>
        <v>3.1090000000000004</v>
      </c>
      <c r="AG21" s="6">
        <f t="shared" si="4"/>
        <v>3.3654000000000003E-2</v>
      </c>
      <c r="AH21" s="6">
        <f t="shared" si="4"/>
        <v>1.9113999999999999E-2</v>
      </c>
      <c r="AJ21" s="5" t="s">
        <v>130</v>
      </c>
      <c r="AK21" s="18">
        <f>AVERAGE(AK16:AK20)</f>
        <v>0.59576000000000007</v>
      </c>
      <c r="AL21" s="18">
        <f t="shared" ref="AL21:BP21" si="5">AVERAGE(AL16:AL20)</f>
        <v>26.107999999999997</v>
      </c>
      <c r="AM21" s="18">
        <f t="shared" si="5"/>
        <v>0.66220000000000001</v>
      </c>
      <c r="AN21" s="18">
        <f t="shared" si="5"/>
        <v>0.95072000000000012</v>
      </c>
      <c r="AO21" s="18">
        <f t="shared" si="5"/>
        <v>990.9</v>
      </c>
      <c r="AP21" s="18">
        <f t="shared" si="5"/>
        <v>3.7238000000000007</v>
      </c>
      <c r="AQ21" s="18">
        <f t="shared" si="5"/>
        <v>101.96400000000001</v>
      </c>
      <c r="AR21" s="18">
        <f t="shared" si="5"/>
        <v>0.13530200000000001</v>
      </c>
      <c r="AS21" s="18">
        <f t="shared" si="5"/>
        <v>1.5168000000000004</v>
      </c>
      <c r="AT21" s="18">
        <f t="shared" si="5"/>
        <v>0.112514</v>
      </c>
      <c r="AU21" s="18">
        <f t="shared" si="5"/>
        <v>0.13737199999999999</v>
      </c>
      <c r="AV21" s="18">
        <f t="shared" si="5"/>
        <v>0.69962000000000013</v>
      </c>
      <c r="AW21" s="18">
        <f t="shared" si="5"/>
        <v>1.03528</v>
      </c>
      <c r="AX21" s="18">
        <f t="shared" si="5"/>
        <v>6.8401999999999991E-2</v>
      </c>
      <c r="AY21" s="18">
        <f t="shared" si="5"/>
        <v>2.6304000000000001E-2</v>
      </c>
      <c r="AZ21" s="18">
        <f t="shared" si="5"/>
        <v>3.6131999999999997E-2</v>
      </c>
      <c r="BA21" s="18">
        <f t="shared" si="5"/>
        <v>5.4903999999999994E-2</v>
      </c>
      <c r="BB21" s="18">
        <f t="shared" si="5"/>
        <v>0.11267799999999999</v>
      </c>
      <c r="BC21" s="18">
        <f t="shared" si="5"/>
        <v>7.1565999999999991E-2</v>
      </c>
      <c r="BD21" s="18">
        <f t="shared" si="5"/>
        <v>0.71320000000000006</v>
      </c>
      <c r="BE21" s="18">
        <f t="shared" si="5"/>
        <v>0.51130000000000009</v>
      </c>
      <c r="BF21" s="18">
        <f t="shared" si="5"/>
        <v>3.2059999999999998E-2</v>
      </c>
      <c r="BG21" s="18">
        <f t="shared" si="5"/>
        <v>3.2992E-2</v>
      </c>
      <c r="BH21" s="18">
        <f t="shared" si="5"/>
        <v>0.10004199999999999</v>
      </c>
      <c r="BI21" s="18">
        <f t="shared" si="5"/>
        <v>9.1987999999999986E-2</v>
      </c>
      <c r="BJ21" s="18">
        <f t="shared" si="5"/>
        <v>3.5281999999999994E-2</v>
      </c>
      <c r="BK21" s="18">
        <f t="shared" si="5"/>
        <v>0.13714000000000001</v>
      </c>
      <c r="BL21" s="18">
        <f t="shared" si="5"/>
        <v>0.38764000000000004</v>
      </c>
      <c r="BM21" s="18">
        <f t="shared" si="5"/>
        <v>0.25581999999999999</v>
      </c>
      <c r="BN21" s="18">
        <f t="shared" si="5"/>
        <v>0.10130399999999999</v>
      </c>
      <c r="BO21" s="18">
        <f t="shared" si="5"/>
        <v>6.8647999999999987E-2</v>
      </c>
      <c r="BP21" s="18">
        <f t="shared" si="5"/>
        <v>5.6882000000000002E-2</v>
      </c>
    </row>
    <row r="22" spans="1:68" x14ac:dyDescent="0.25">
      <c r="B22" s="5" t="s">
        <v>131</v>
      </c>
      <c r="C22" s="6">
        <f>2*_xlfn.STDEV.P(C16:C20)</f>
        <v>0.82587398554501568</v>
      </c>
      <c r="D22" s="14">
        <f t="shared" ref="D22:AH22" si="6">2*_xlfn.STDEV.P(D16:D20)</f>
        <v>815.68856802090841</v>
      </c>
      <c r="E22" s="6">
        <f t="shared" si="6"/>
        <v>1588.0394957305061</v>
      </c>
      <c r="F22" s="14">
        <f t="shared" si="6"/>
        <v>2341.9086233241469</v>
      </c>
      <c r="G22" s="14">
        <f t="shared" si="6"/>
        <v>2525.1665766836059</v>
      </c>
      <c r="H22" s="6">
        <f t="shared" si="6"/>
        <v>9.7131663220599673</v>
      </c>
      <c r="I22" s="14">
        <f t="shared" si="6"/>
        <v>2351.8418314163901</v>
      </c>
      <c r="J22" s="6">
        <f t="shared" si="6"/>
        <v>19.073164393985586</v>
      </c>
      <c r="K22" s="6">
        <f t="shared" si="6"/>
        <v>65.709664433780205</v>
      </c>
      <c r="L22" s="6">
        <f t="shared" si="6"/>
        <v>3.5552867676180488</v>
      </c>
      <c r="M22" s="6">
        <f t="shared" si="6"/>
        <v>0.8740709353364865</v>
      </c>
      <c r="N22" s="6">
        <f t="shared" si="6"/>
        <v>0.59216741416595919</v>
      </c>
      <c r="O22" s="6">
        <f t="shared" si="6"/>
        <v>0.37508615756916425</v>
      </c>
      <c r="P22" s="6">
        <f t="shared" si="6"/>
        <v>9.7960558267090256E-2</v>
      </c>
      <c r="Q22" s="6">
        <f t="shared" si="6"/>
        <v>0.71583238261481485</v>
      </c>
      <c r="R22" s="6">
        <f t="shared" si="6"/>
        <v>0.11287788800292105</v>
      </c>
      <c r="S22" s="6">
        <f t="shared" si="6"/>
        <v>1.4017474808252735</v>
      </c>
      <c r="T22" s="6">
        <f t="shared" si="6"/>
        <v>9.2139755068048654E-2</v>
      </c>
      <c r="U22" s="6">
        <f t="shared" si="6"/>
        <v>0.13458953302541798</v>
      </c>
      <c r="V22" s="6">
        <f t="shared" si="6"/>
        <v>0.11592479631209192</v>
      </c>
      <c r="W22" s="6">
        <f t="shared" si="6"/>
        <v>0.63385174796635246</v>
      </c>
      <c r="X22" s="6">
        <f t="shared" si="6"/>
        <v>6.502302361471664E-3</v>
      </c>
      <c r="Y22" s="6">
        <f t="shared" si="6"/>
        <v>0.3021242128661652</v>
      </c>
      <c r="Z22" s="6">
        <f t="shared" si="6"/>
        <v>0.43432080309374793</v>
      </c>
      <c r="AA22" s="6">
        <f t="shared" si="6"/>
        <v>0.20640125581013313</v>
      </c>
      <c r="AB22" s="6">
        <f t="shared" si="6"/>
        <v>2.5950435834490328E-2</v>
      </c>
      <c r="AC22" s="6">
        <f t="shared" si="6"/>
        <v>5.6132709893608357E-2</v>
      </c>
      <c r="AD22" s="6">
        <f t="shared" si="6"/>
        <v>0.53652734357160459</v>
      </c>
      <c r="AE22" s="6">
        <f t="shared" si="6"/>
        <v>0.18643447749812778</v>
      </c>
      <c r="AF22" s="6">
        <f t="shared" si="6"/>
        <v>0.89549807369976508</v>
      </c>
      <c r="AG22" s="6">
        <f t="shared" si="6"/>
        <v>2.62423279455158E-2</v>
      </c>
      <c r="AH22" s="6">
        <f t="shared" si="6"/>
        <v>8.5541250867636944E-3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</row>
    <row r="23" spans="1:68" x14ac:dyDescent="0.25">
      <c r="B23" s="5" t="s">
        <v>86</v>
      </c>
      <c r="C23" s="6">
        <f t="shared" ref="C23:N23" si="7">100*(AVERAGE(C16:C20)-C$5)/C$5</f>
        <v>2.1167655323134587</v>
      </c>
      <c r="D23" s="6">
        <f t="shared" si="7"/>
        <v>2.539916120962407</v>
      </c>
      <c r="E23" s="6">
        <f t="shared" si="7"/>
        <v>10.178507248113091</v>
      </c>
      <c r="F23" s="6">
        <f t="shared" si="7"/>
        <v>24.487135756748856</v>
      </c>
      <c r="G23" s="6">
        <f t="shared" si="7"/>
        <v>9.0167955880246335</v>
      </c>
      <c r="H23" s="6">
        <f t="shared" si="7"/>
        <v>-6.5475695886996101</v>
      </c>
      <c r="I23" s="6">
        <f t="shared" si="7"/>
        <v>17.495762399587296</v>
      </c>
      <c r="J23" s="6">
        <f t="shared" si="7"/>
        <v>12.840490797546018</v>
      </c>
      <c r="K23" s="6">
        <f t="shared" si="7"/>
        <v>13.243847874720352</v>
      </c>
      <c r="L23" s="6">
        <f t="shared" si="7"/>
        <v>10.97663730371505</v>
      </c>
      <c r="M23" s="6">
        <f t="shared" si="7"/>
        <v>5.5627425614488963</v>
      </c>
      <c r="N23" s="6">
        <f t="shared" si="7"/>
        <v>-20.802739726027383</v>
      </c>
      <c r="O23" s="6"/>
      <c r="P23" s="6">
        <f>100*(AVERAGE(P16:P20)-P$5)/P$5</f>
        <v>-28.621904761904755</v>
      </c>
      <c r="Q23" s="6">
        <f>100*(AVERAGE(Q16:Q20)-Q$5)/Q$5</f>
        <v>8.2948717948717867</v>
      </c>
      <c r="R23" s="6">
        <f>100*(AVERAGE(R16:R20)-R$5)/R$5</f>
        <v>13.066907775768533</v>
      </c>
      <c r="S23" s="6">
        <f>100*(AVERAGE(S16:S20)-S$5)/S$5</f>
        <v>8.8108108108108247</v>
      </c>
      <c r="T23" s="6">
        <f>100*(AVERAGE(T16:T20)-T$5)/T$5</f>
        <v>46.71733333333335</v>
      </c>
      <c r="U23" s="6"/>
      <c r="V23" s="6">
        <f t="shared" ref="V23:AD23" si="8">100*(AVERAGE(V16:V20)-V$5)/V$5</f>
        <v>-28.532467532467528</v>
      </c>
      <c r="W23" s="6">
        <f t="shared" si="8"/>
        <v>112.79315263908703</v>
      </c>
      <c r="X23" s="6">
        <f t="shared" si="8"/>
        <v>197.77142857142854</v>
      </c>
      <c r="Y23" s="6">
        <f t="shared" si="8"/>
        <v>9.6622222222222298</v>
      </c>
      <c r="Z23" s="6">
        <f t="shared" si="8"/>
        <v>10.508890251379523</v>
      </c>
      <c r="AA23" s="6">
        <f t="shared" si="8"/>
        <v>2.34970800412228</v>
      </c>
      <c r="AB23" s="6">
        <f t="shared" si="8"/>
        <v>10.942028985507228</v>
      </c>
      <c r="AC23" s="6">
        <f t="shared" si="8"/>
        <v>132.88888888888894</v>
      </c>
      <c r="AD23" s="6">
        <f t="shared" si="8"/>
        <v>24.856521739130422</v>
      </c>
      <c r="AE23" s="6"/>
      <c r="AF23" s="6">
        <f>100*(AVERAGE(AF16:AF20)-AF$5)/AF$5</f>
        <v>-15.972972972972965</v>
      </c>
      <c r="AG23" s="6">
        <f>100*(AVERAGE(AG16:AG20)-AG$5)/AG$5</f>
        <v>2.6036585365853893</v>
      </c>
      <c r="AH23" s="6">
        <f>100*(AVERAGE(AH16:AH20)-AH$5)/AH$5</f>
        <v>-16.895652173913046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</row>
    <row r="24" spans="1:68" x14ac:dyDescent="0.25"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</row>
    <row r="25" spans="1:68" s="12" customFormat="1" x14ac:dyDescent="0.25">
      <c r="A25" s="24" t="s">
        <v>95</v>
      </c>
      <c r="B25" s="24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</row>
    <row r="26" spans="1:68" x14ac:dyDescent="0.25">
      <c r="A26" s="1">
        <v>2</v>
      </c>
      <c r="B26" s="1" t="s">
        <v>89</v>
      </c>
      <c r="C26" s="1">
        <v>1.661</v>
      </c>
      <c r="D26" s="1">
        <v>100738</v>
      </c>
      <c r="E26" s="1">
        <v>33.28</v>
      </c>
      <c r="F26" s="1">
        <v>10665</v>
      </c>
      <c r="G26" s="1">
        <v>338510</v>
      </c>
      <c r="H26" s="1">
        <v>29.79</v>
      </c>
      <c r="I26" s="1">
        <v>85422</v>
      </c>
      <c r="J26" s="1">
        <v>0.96989999999999998</v>
      </c>
      <c r="K26" s="1">
        <v>1.37</v>
      </c>
      <c r="L26" s="1">
        <v>0.72110000000000007</v>
      </c>
      <c r="M26" s="1">
        <v>1.3840000000000001</v>
      </c>
      <c r="N26" s="1">
        <v>0.94510000000000005</v>
      </c>
      <c r="O26" s="1">
        <v>0.65239999999999998</v>
      </c>
      <c r="P26" s="1">
        <v>0.86630000000000007</v>
      </c>
      <c r="Q26" s="1">
        <v>0.74320000000000008</v>
      </c>
      <c r="R26" s="1">
        <v>0.79430000000000001</v>
      </c>
      <c r="S26" s="1">
        <v>0.79110000000000003</v>
      </c>
      <c r="T26" s="1">
        <v>0.71630000000000005</v>
      </c>
      <c r="U26" s="1">
        <v>0.39660000000000001</v>
      </c>
      <c r="V26" s="1">
        <v>0.48190000000000005</v>
      </c>
      <c r="W26" s="1">
        <v>1.907</v>
      </c>
      <c r="X26" s="1">
        <v>0.58989999999999998</v>
      </c>
      <c r="Y26" s="1">
        <v>3.3040000000000003</v>
      </c>
      <c r="Z26" s="1">
        <v>0.60420000000000007</v>
      </c>
      <c r="AA26" s="1">
        <v>0.59520000000000006</v>
      </c>
      <c r="AB26" s="1">
        <v>0.75819999999999999</v>
      </c>
      <c r="AC26" s="1">
        <v>0.69369999999999998</v>
      </c>
      <c r="AD26" s="1">
        <v>2.3559999999999999</v>
      </c>
      <c r="AE26" s="1">
        <v>0.33330000000000004</v>
      </c>
      <c r="AF26" s="1">
        <v>2.3690000000000002</v>
      </c>
      <c r="AG26" s="1">
        <v>0.69430000000000003</v>
      </c>
      <c r="AH26" s="1">
        <v>0.88350000000000006</v>
      </c>
      <c r="AJ26" s="1" t="s">
        <v>89</v>
      </c>
      <c r="AK26" s="19">
        <v>3.1289999999999998E-2</v>
      </c>
      <c r="AL26" s="19">
        <v>1.7650000000000001</v>
      </c>
      <c r="AM26" s="19">
        <v>2.3409999999999997E-2</v>
      </c>
      <c r="AN26" s="19">
        <v>5.0049999999999997E-2</v>
      </c>
      <c r="AO26" s="19">
        <v>78.92</v>
      </c>
      <c r="AP26" s="19">
        <v>0.32300000000000001</v>
      </c>
      <c r="AQ26" s="19">
        <v>5.6210000000000004</v>
      </c>
      <c r="AR26" s="19">
        <v>4.6979999999999999E-3</v>
      </c>
      <c r="AS26" s="19">
        <v>3.8819999999999993E-2</v>
      </c>
      <c r="AT26" s="19">
        <v>1.1189999999999999E-2</v>
      </c>
      <c r="AU26" s="19">
        <v>5.4580000000000002E-3</v>
      </c>
      <c r="AV26" s="19">
        <v>4.0369999999999996E-2</v>
      </c>
      <c r="AW26" s="19">
        <v>0.10650000000000001</v>
      </c>
      <c r="AX26" s="19">
        <v>1.8679999999999999E-2</v>
      </c>
      <c r="AY26" s="19">
        <v>2.4840000000000001E-3</v>
      </c>
      <c r="AZ26" s="19">
        <v>3.3649999999999999E-3</v>
      </c>
      <c r="BA26" s="19">
        <v>1.167E-2</v>
      </c>
      <c r="BB26" s="19">
        <v>1.6209999999999999E-2</v>
      </c>
      <c r="BC26" s="19">
        <v>1.7699999999999997E-2</v>
      </c>
      <c r="BD26" s="19">
        <v>5.8969999999999995E-2</v>
      </c>
      <c r="BE26" s="19">
        <v>0.1022</v>
      </c>
      <c r="BF26" s="19">
        <v>4.7399999999999998E-2</v>
      </c>
      <c r="BG26" s="19">
        <v>1.453E-2</v>
      </c>
      <c r="BH26" s="19">
        <v>2.4499999999999997E-2</v>
      </c>
      <c r="BI26" s="19">
        <v>2.6519999999999998E-2</v>
      </c>
      <c r="BJ26" s="19">
        <v>4.9879999999999994E-3</v>
      </c>
      <c r="BK26" s="19">
        <v>1.2509999999999999E-2</v>
      </c>
      <c r="BL26" s="19">
        <v>4.5119999999999993E-2</v>
      </c>
      <c r="BM26" s="19">
        <v>2.9989999999999996E-2</v>
      </c>
      <c r="BN26" s="19">
        <v>5.7279999999999996E-3</v>
      </c>
      <c r="BO26" s="19">
        <v>1.1279999999999998E-2</v>
      </c>
      <c r="BP26" s="19">
        <v>9.9399999999999992E-3</v>
      </c>
    </row>
    <row r="27" spans="1:68" x14ac:dyDescent="0.25">
      <c r="A27" s="1">
        <v>3</v>
      </c>
      <c r="B27" s="1" t="s">
        <v>90</v>
      </c>
      <c r="C27" s="1">
        <v>1.671</v>
      </c>
      <c r="D27" s="1">
        <v>101076</v>
      </c>
      <c r="E27" s="1">
        <v>33.25</v>
      </c>
      <c r="F27" s="1">
        <v>10634</v>
      </c>
      <c r="G27" s="1">
        <v>338480</v>
      </c>
      <c r="H27" s="1">
        <v>29.12</v>
      </c>
      <c r="I27" s="1">
        <v>85182</v>
      </c>
      <c r="J27" s="1">
        <v>0.98970000000000002</v>
      </c>
      <c r="K27" s="1">
        <v>1.3149999999999999</v>
      </c>
      <c r="L27" s="1">
        <v>0.75680000000000003</v>
      </c>
      <c r="M27" s="1">
        <v>1.3660000000000001</v>
      </c>
      <c r="N27" s="1">
        <v>0.79039999999999999</v>
      </c>
      <c r="O27" s="1">
        <v>0.6411</v>
      </c>
      <c r="P27" s="1">
        <v>0.83820000000000006</v>
      </c>
      <c r="Q27" s="1">
        <v>0.7641</v>
      </c>
      <c r="R27" s="1">
        <v>0.80420000000000003</v>
      </c>
      <c r="S27" s="1">
        <v>0.83979999999999999</v>
      </c>
      <c r="T27" s="1">
        <v>0.68280000000000007</v>
      </c>
      <c r="U27" s="1">
        <v>0.29150000000000004</v>
      </c>
      <c r="V27" s="1">
        <v>0.27929999999999999</v>
      </c>
      <c r="W27" s="1">
        <v>2.0960000000000001</v>
      </c>
      <c r="X27" s="1">
        <v>0.63190000000000002</v>
      </c>
      <c r="Y27" s="1">
        <v>3.2210000000000001</v>
      </c>
      <c r="Z27" s="1">
        <v>0.626</v>
      </c>
      <c r="AA27" s="1">
        <v>0.60210000000000008</v>
      </c>
      <c r="AB27" s="1">
        <v>0.74860000000000004</v>
      </c>
      <c r="AC27" s="1">
        <v>0.7389</v>
      </c>
      <c r="AD27" s="1">
        <v>2.4290000000000003</v>
      </c>
      <c r="AE27" s="1">
        <v>0.35360000000000003</v>
      </c>
      <c r="AF27" s="1">
        <v>2.274</v>
      </c>
      <c r="AG27" s="1">
        <v>0.63560000000000005</v>
      </c>
      <c r="AH27" s="1">
        <v>0.74690000000000001</v>
      </c>
      <c r="AJ27" s="1" t="s">
        <v>90</v>
      </c>
      <c r="AK27" s="19">
        <v>4.3309999999999994E-2</v>
      </c>
      <c r="AL27" s="19">
        <v>1.417</v>
      </c>
      <c r="AM27" s="19">
        <v>2.6389999999999997E-2</v>
      </c>
      <c r="AN27" s="19">
        <v>5.3909999999999993E-2</v>
      </c>
      <c r="AO27" s="19">
        <v>67.5</v>
      </c>
      <c r="AP27" s="19">
        <v>0.33500000000000002</v>
      </c>
      <c r="AQ27" s="19">
        <v>5.5259999999999998</v>
      </c>
      <c r="AR27" s="19">
        <v>3.9779999999999998E-3</v>
      </c>
      <c r="AS27" s="19">
        <v>5.0309999999999994E-2</v>
      </c>
      <c r="AT27" s="19">
        <v>1.0599999999999998E-2</v>
      </c>
      <c r="AU27" s="19">
        <v>4.4190000000000002E-3</v>
      </c>
      <c r="AV27" s="19">
        <v>3.5959999999999999E-2</v>
      </c>
      <c r="AW27" s="19">
        <v>7.2429999999999994E-2</v>
      </c>
      <c r="AX27" s="19">
        <v>1.9129999999999998E-2</v>
      </c>
      <c r="AY27" s="19">
        <v>2.6639999999999997E-3</v>
      </c>
      <c r="AZ27" s="19">
        <v>3.6089999999999998E-3</v>
      </c>
      <c r="BA27" s="19">
        <v>8.6979999999999991E-3</v>
      </c>
      <c r="BB27" s="19">
        <v>1.7389999999999999E-2</v>
      </c>
      <c r="BC27" s="19">
        <v>3.1009999999999996E-2</v>
      </c>
      <c r="BD27" s="19">
        <v>0.14300000000000002</v>
      </c>
      <c r="BE27" s="19">
        <v>0.1014</v>
      </c>
      <c r="BF27" s="19">
        <v>3.5439999999999999E-2</v>
      </c>
      <c r="BG27" s="19">
        <v>1.5579999999999998E-2</v>
      </c>
      <c r="BH27" s="19">
        <v>1.1219999999999999E-2</v>
      </c>
      <c r="BI27" s="19">
        <v>1.214E-2</v>
      </c>
      <c r="BJ27" s="19">
        <v>8.7060000000000002E-3</v>
      </c>
      <c r="BK27" s="19">
        <v>1.295E-2</v>
      </c>
      <c r="BL27" s="19">
        <v>4.8389999999999996E-2</v>
      </c>
      <c r="BM27" s="19">
        <v>4.5189999999999994E-2</v>
      </c>
      <c r="BN27" s="19">
        <v>5.9299999999999995E-3</v>
      </c>
      <c r="BO27" s="19">
        <v>1.2089999999999998E-2</v>
      </c>
      <c r="BP27" s="19">
        <v>1.0659999999999999E-2</v>
      </c>
    </row>
    <row r="28" spans="1:68" x14ac:dyDescent="0.25">
      <c r="A28" s="1">
        <v>4</v>
      </c>
      <c r="B28" s="1" t="s">
        <v>91</v>
      </c>
      <c r="C28" s="1">
        <v>1.7330000000000001</v>
      </c>
      <c r="D28" s="1">
        <v>101435</v>
      </c>
      <c r="E28" s="1">
        <v>33.04</v>
      </c>
      <c r="F28" s="1">
        <v>10564</v>
      </c>
      <c r="G28" s="1">
        <v>338220</v>
      </c>
      <c r="H28" s="1">
        <v>29.3</v>
      </c>
      <c r="I28" s="1">
        <v>85286</v>
      </c>
      <c r="J28" s="1">
        <v>0.96230000000000004</v>
      </c>
      <c r="K28" s="1">
        <v>1.3380000000000001</v>
      </c>
      <c r="L28" s="1">
        <v>0.73899999999999999</v>
      </c>
      <c r="M28" s="1">
        <v>1.2450000000000001</v>
      </c>
      <c r="N28" s="1">
        <v>0.90329999999999999</v>
      </c>
      <c r="O28" s="1">
        <v>0.50509999999999999</v>
      </c>
      <c r="P28" s="1">
        <v>0.81510000000000005</v>
      </c>
      <c r="Q28" s="1">
        <v>0.70890000000000009</v>
      </c>
      <c r="R28" s="1">
        <v>0.76460000000000006</v>
      </c>
      <c r="S28" s="1">
        <v>0.78560000000000008</v>
      </c>
      <c r="T28" s="1">
        <v>0.70900000000000007</v>
      </c>
      <c r="U28" s="1">
        <v>0.36670000000000003</v>
      </c>
      <c r="V28" s="1">
        <v>0.37510000000000004</v>
      </c>
      <c r="W28" s="1">
        <v>1.7170000000000001</v>
      </c>
      <c r="X28" s="1">
        <v>0.66100000000000003</v>
      </c>
      <c r="Y28" s="1">
        <v>3.2160000000000002</v>
      </c>
      <c r="Z28" s="1">
        <v>0.57750000000000001</v>
      </c>
      <c r="AA28" s="1">
        <v>0.50450000000000006</v>
      </c>
      <c r="AB28" s="1">
        <v>0.66960000000000008</v>
      </c>
      <c r="AC28" s="1">
        <v>0.64960000000000007</v>
      </c>
      <c r="AD28" s="1">
        <v>2.0960000000000001</v>
      </c>
      <c r="AE28" s="1">
        <v>0.4723</v>
      </c>
      <c r="AF28" s="1">
        <v>2.149</v>
      </c>
      <c r="AG28" s="1">
        <v>0.70210000000000006</v>
      </c>
      <c r="AH28" s="1">
        <v>0.79270000000000007</v>
      </c>
      <c r="AJ28" s="1" t="s">
        <v>91</v>
      </c>
      <c r="AK28" s="19">
        <v>3.6509999999999994E-2</v>
      </c>
      <c r="AL28" s="19">
        <v>1.796</v>
      </c>
      <c r="AM28" s="19">
        <v>3.0659999999999996E-2</v>
      </c>
      <c r="AN28" s="19">
        <v>4.5469999999999997E-2</v>
      </c>
      <c r="AO28" s="19">
        <v>77.64</v>
      </c>
      <c r="AP28" s="19">
        <v>0.30320000000000003</v>
      </c>
      <c r="AQ28" s="19">
        <v>4.3090000000000002</v>
      </c>
      <c r="AR28" s="19">
        <v>4.7710000000000001E-3</v>
      </c>
      <c r="AS28" s="19">
        <v>5.9479999999999998E-2</v>
      </c>
      <c r="AT28" s="19">
        <v>1.6209999999999999E-2</v>
      </c>
      <c r="AU28" s="19">
        <v>5.5169999999999993E-3</v>
      </c>
      <c r="AV28" s="19">
        <v>4.2089999999999995E-2</v>
      </c>
      <c r="AW28" s="19">
        <v>8.8059999999999986E-2</v>
      </c>
      <c r="AX28" s="19">
        <v>1.8249999999999999E-2</v>
      </c>
      <c r="AY28" s="19">
        <v>2.82E-3</v>
      </c>
      <c r="AZ28" s="19">
        <v>1.57E-3</v>
      </c>
      <c r="BA28" s="19">
        <v>8.8629999999999994E-3</v>
      </c>
      <c r="BB28" s="19">
        <v>7.5619999999999993E-3</v>
      </c>
      <c r="BC28" s="19">
        <v>2.1279999999999997E-2</v>
      </c>
      <c r="BD28" s="19">
        <v>6.2209999999999994E-2</v>
      </c>
      <c r="BE28" s="19">
        <v>0.1087</v>
      </c>
      <c r="BF28" s="19">
        <v>3.6479999999999999E-2</v>
      </c>
      <c r="BG28" s="19">
        <v>1.6489999999999998E-2</v>
      </c>
      <c r="BH28" s="19">
        <v>2.7819999999999998E-2</v>
      </c>
      <c r="BI28" s="19">
        <v>3.0109999999999998E-2</v>
      </c>
      <c r="BJ28" s="19">
        <v>9.2149999999999992E-3</v>
      </c>
      <c r="BK28" s="19">
        <v>1.3189999999999999E-2</v>
      </c>
      <c r="BL28" s="19">
        <v>5.1219999999999995E-2</v>
      </c>
      <c r="BM28" s="19">
        <v>3.1639999999999995E-2</v>
      </c>
      <c r="BN28" s="19">
        <v>1.01E-2</v>
      </c>
      <c r="BO28" s="19">
        <v>1.2799999999999999E-2</v>
      </c>
      <c r="BP28" s="19">
        <v>1.1279999999999998E-2</v>
      </c>
    </row>
    <row r="29" spans="1:68" x14ac:dyDescent="0.25">
      <c r="A29" s="1">
        <v>5</v>
      </c>
      <c r="B29" s="1" t="s">
        <v>92</v>
      </c>
      <c r="C29" s="1">
        <v>1.72</v>
      </c>
      <c r="D29" s="1">
        <v>101941</v>
      </c>
      <c r="E29" s="1">
        <v>32.79</v>
      </c>
      <c r="F29" s="1">
        <v>10716</v>
      </c>
      <c r="G29" s="1">
        <v>338446</v>
      </c>
      <c r="H29" s="1">
        <v>29.22</v>
      </c>
      <c r="I29" s="1">
        <v>84292</v>
      </c>
      <c r="J29" s="1">
        <v>1.0190000000000001</v>
      </c>
      <c r="K29" s="1">
        <v>1.4219999999999999</v>
      </c>
      <c r="L29" s="1">
        <v>0.73699999999999999</v>
      </c>
      <c r="M29" s="1">
        <v>1.343</v>
      </c>
      <c r="N29" s="1">
        <v>0.87950000000000006</v>
      </c>
      <c r="O29" s="1">
        <v>0.55349999999999999</v>
      </c>
      <c r="P29" s="1">
        <v>0.87180000000000002</v>
      </c>
      <c r="Q29" s="1">
        <v>0.72320000000000007</v>
      </c>
      <c r="R29" s="1">
        <v>0.78820000000000001</v>
      </c>
      <c r="S29" s="1">
        <v>0.84930000000000005</v>
      </c>
      <c r="T29" s="1">
        <v>0.75509999999999999</v>
      </c>
      <c r="U29" s="1">
        <v>0.34750000000000003</v>
      </c>
      <c r="V29" s="1">
        <v>0.42050000000000004</v>
      </c>
      <c r="W29" s="1">
        <v>1.9390000000000001</v>
      </c>
      <c r="X29" s="1">
        <v>0.59820000000000007</v>
      </c>
      <c r="Y29" s="1">
        <v>2.9260000000000002</v>
      </c>
      <c r="Z29" s="1">
        <v>0.68980000000000008</v>
      </c>
      <c r="AA29" s="1">
        <v>0.51750000000000007</v>
      </c>
      <c r="AB29" s="1">
        <v>0.70290000000000008</v>
      </c>
      <c r="AC29" s="1">
        <v>0.58320000000000005</v>
      </c>
      <c r="AD29" s="1">
        <v>1.97</v>
      </c>
      <c r="AE29" s="1">
        <v>0.37990000000000002</v>
      </c>
      <c r="AF29" s="1">
        <v>2.3740000000000001</v>
      </c>
      <c r="AG29" s="1">
        <v>0.73920000000000008</v>
      </c>
      <c r="AH29" s="1">
        <v>0.74490000000000001</v>
      </c>
      <c r="AJ29" s="1" t="s">
        <v>92</v>
      </c>
      <c r="AK29" s="19">
        <v>3.2849999999999997E-2</v>
      </c>
      <c r="AL29" s="19">
        <v>1.615</v>
      </c>
      <c r="AM29" s="19">
        <v>2.3059999999999997E-2</v>
      </c>
      <c r="AN29" s="19">
        <v>4.1599999999999998E-2</v>
      </c>
      <c r="AO29" s="19">
        <v>329</v>
      </c>
      <c r="AP29" s="19">
        <v>0.32430000000000003</v>
      </c>
      <c r="AQ29" s="19">
        <v>5.8940000000000001</v>
      </c>
      <c r="AR29" s="19">
        <v>3.8599999999999997E-3</v>
      </c>
      <c r="AS29" s="19">
        <v>4.6909999999999993E-2</v>
      </c>
      <c r="AT29" s="19">
        <v>1.3659999999999999E-2</v>
      </c>
      <c r="AU29" s="19">
        <v>4.8069999999999996E-3</v>
      </c>
      <c r="AV29" s="19">
        <v>4.2449999999999995E-2</v>
      </c>
      <c r="AW29" s="19">
        <v>7.6409999999999992E-2</v>
      </c>
      <c r="AX29" s="19">
        <v>1.6669999999999997E-2</v>
      </c>
      <c r="AY29" s="19">
        <v>2.2069999999999998E-3</v>
      </c>
      <c r="AZ29" s="19">
        <v>3.637E-3</v>
      </c>
      <c r="BA29" s="19">
        <v>8.4390000000000003E-3</v>
      </c>
      <c r="BB29" s="19">
        <v>7.1999999999999998E-3</v>
      </c>
      <c r="BC29" s="19">
        <v>2.3489999999999997E-2</v>
      </c>
      <c r="BD29" s="19">
        <v>0.14410000000000001</v>
      </c>
      <c r="BE29" s="19">
        <v>0.11660000000000001</v>
      </c>
      <c r="BF29" s="19">
        <v>3.3409999999999995E-2</v>
      </c>
      <c r="BG29" s="19">
        <v>1.5699999999999999E-2</v>
      </c>
      <c r="BH29" s="19">
        <v>2.6479999999999997E-2</v>
      </c>
      <c r="BI29" s="19">
        <v>2.8669999999999998E-2</v>
      </c>
      <c r="BJ29" s="19">
        <v>8.7739999999999988E-3</v>
      </c>
      <c r="BK29" s="19">
        <v>1.746E-2</v>
      </c>
      <c r="BL29" s="19">
        <v>4.8769999999999994E-2</v>
      </c>
      <c r="BM29" s="19">
        <v>2.2589999999999999E-2</v>
      </c>
      <c r="BN29" s="19">
        <v>1.3999999999999999E-2</v>
      </c>
      <c r="BO29" s="19">
        <v>5.0089999999999996E-3</v>
      </c>
      <c r="BP29" s="19">
        <v>1.074E-2</v>
      </c>
    </row>
    <row r="30" spans="1:68" x14ac:dyDescent="0.25">
      <c r="A30" s="1">
        <v>6</v>
      </c>
      <c r="B30" s="1" t="s">
        <v>93</v>
      </c>
      <c r="C30" s="1">
        <v>1.6160000000000001</v>
      </c>
      <c r="D30" s="1">
        <v>101806</v>
      </c>
      <c r="E30" s="1">
        <v>32.6</v>
      </c>
      <c r="F30" s="1">
        <v>10632</v>
      </c>
      <c r="G30" s="1">
        <v>338168</v>
      </c>
      <c r="H30" s="1">
        <v>29.3</v>
      </c>
      <c r="I30" s="1">
        <v>84923</v>
      </c>
      <c r="J30" s="1">
        <v>1.0070000000000001</v>
      </c>
      <c r="K30" s="1">
        <v>1.3220000000000001</v>
      </c>
      <c r="L30" s="1">
        <v>0.74020000000000008</v>
      </c>
      <c r="M30" s="1">
        <v>1.335</v>
      </c>
      <c r="N30" s="1">
        <v>0.93010000000000004</v>
      </c>
      <c r="O30" s="1">
        <v>0.61699999999999999</v>
      </c>
      <c r="P30" s="1">
        <v>0.79930000000000001</v>
      </c>
      <c r="Q30" s="1">
        <v>0.71460000000000001</v>
      </c>
      <c r="R30" s="1">
        <v>0.75800000000000001</v>
      </c>
      <c r="S30" s="1">
        <v>0.81870000000000009</v>
      </c>
      <c r="T30" s="1">
        <v>0.63370000000000004</v>
      </c>
      <c r="U30" s="1">
        <v>0.3518</v>
      </c>
      <c r="V30" s="1">
        <v>0.52900000000000003</v>
      </c>
      <c r="W30" s="1">
        <v>1.661</v>
      </c>
      <c r="X30" s="1">
        <v>0.61050000000000004</v>
      </c>
      <c r="Y30" s="1">
        <v>3.0220000000000002</v>
      </c>
      <c r="Z30" s="1">
        <v>0.58040000000000003</v>
      </c>
      <c r="AA30" s="1">
        <v>0.49640000000000001</v>
      </c>
      <c r="AB30" s="1">
        <v>0.69410000000000005</v>
      </c>
      <c r="AC30" s="1">
        <v>0.6351</v>
      </c>
      <c r="AD30" s="1">
        <v>2.0340000000000003</v>
      </c>
      <c r="AE30" s="1">
        <v>0.36990000000000001</v>
      </c>
      <c r="AF30" s="1">
        <v>2.3679999999999999</v>
      </c>
      <c r="AG30" s="1">
        <v>0.71250000000000002</v>
      </c>
      <c r="AH30" s="1">
        <v>0.84950000000000003</v>
      </c>
      <c r="AJ30" s="1" t="s">
        <v>93</v>
      </c>
      <c r="AK30" s="19">
        <v>3.9469999999999998E-2</v>
      </c>
      <c r="AL30" s="19">
        <v>1.597</v>
      </c>
      <c r="AM30" s="19">
        <v>2.7819999999999998E-2</v>
      </c>
      <c r="AN30" s="19">
        <v>5.3059999999999996E-2</v>
      </c>
      <c r="AO30" s="19">
        <v>568.30000000000007</v>
      </c>
      <c r="AP30" s="19">
        <v>0.3503</v>
      </c>
      <c r="AQ30" s="19">
        <v>5.6029999999999998</v>
      </c>
      <c r="AR30" s="19">
        <v>4.81E-3</v>
      </c>
      <c r="AS30" s="19">
        <v>3.9999999999999994E-2</v>
      </c>
      <c r="AT30" s="19">
        <v>1.5059999999999999E-2</v>
      </c>
      <c r="AU30" s="19">
        <v>6.3679999999999995E-3</v>
      </c>
      <c r="AV30" s="19">
        <v>3.712E-2</v>
      </c>
      <c r="AW30" s="19">
        <v>8.448E-2</v>
      </c>
      <c r="AX30" s="19">
        <v>2.1369999999999997E-2</v>
      </c>
      <c r="AY30" s="19">
        <v>1.6279999999999999E-3</v>
      </c>
      <c r="AZ30" s="19">
        <v>3.862E-3</v>
      </c>
      <c r="BA30" s="19">
        <v>1.976E-2</v>
      </c>
      <c r="BB30" s="19">
        <v>7.646E-3</v>
      </c>
      <c r="BC30" s="19">
        <v>2.0239999999999998E-2</v>
      </c>
      <c r="BD30" s="19">
        <v>0.15310000000000001</v>
      </c>
      <c r="BE30" s="19">
        <v>0.11220000000000001</v>
      </c>
      <c r="BF30" s="19">
        <v>3.7379999999999997E-2</v>
      </c>
      <c r="BG30" s="19">
        <v>1.6679999999999997E-2</v>
      </c>
      <c r="BH30" s="19">
        <v>2.8119999999999999E-2</v>
      </c>
      <c r="BI30" s="19">
        <v>3.0449999999999998E-2</v>
      </c>
      <c r="BJ30" s="19">
        <v>9.3179999999999999E-3</v>
      </c>
      <c r="BK30" s="19">
        <v>2.2299999999999997E-2</v>
      </c>
      <c r="BL30" s="19">
        <v>5.1789999999999996E-2</v>
      </c>
      <c r="BM30" s="19">
        <v>4.6559999999999997E-2</v>
      </c>
      <c r="BN30" s="19">
        <v>8.4910000000000003E-3</v>
      </c>
      <c r="BO30" s="19">
        <v>1.2939999999999998E-2</v>
      </c>
      <c r="BP30" s="19">
        <v>1.1409999999999998E-2</v>
      </c>
    </row>
    <row r="31" spans="1:68" x14ac:dyDescent="0.25">
      <c r="B31" s="5" t="s">
        <v>130</v>
      </c>
      <c r="C31" s="6">
        <f>AVERAGE(C26:C30)</f>
        <v>1.6801999999999999</v>
      </c>
      <c r="D31" s="14">
        <f t="shared" ref="D31" si="9">AVERAGE(D26:D30)</f>
        <v>101399.2</v>
      </c>
      <c r="E31" s="6">
        <f t="shared" ref="E31" si="10">AVERAGE(E26:E30)</f>
        <v>32.991999999999997</v>
      </c>
      <c r="F31" s="14">
        <f t="shared" ref="F31" si="11">AVERAGE(F26:F30)</f>
        <v>10642.2</v>
      </c>
      <c r="G31" s="14">
        <f t="shared" ref="G31" si="12">AVERAGE(G26:G30)</f>
        <v>338364.8</v>
      </c>
      <c r="H31" s="6">
        <f t="shared" ref="H31" si="13">AVERAGE(H26:H30)</f>
        <v>29.345999999999997</v>
      </c>
      <c r="I31" s="14">
        <f t="shared" ref="I31" si="14">AVERAGE(I26:I30)</f>
        <v>85021</v>
      </c>
      <c r="J31" s="6">
        <f t="shared" ref="J31" si="15">AVERAGE(J26:J30)</f>
        <v>0.98958000000000013</v>
      </c>
      <c r="K31" s="6">
        <f t="shared" ref="K31" si="16">AVERAGE(K26:K30)</f>
        <v>1.3533999999999999</v>
      </c>
      <c r="L31" s="6">
        <f t="shared" ref="L31" si="17">AVERAGE(L26:L30)</f>
        <v>0.73882000000000003</v>
      </c>
      <c r="M31" s="6">
        <f t="shared" ref="M31" si="18">AVERAGE(M26:M30)</f>
        <v>1.3346</v>
      </c>
      <c r="N31" s="6">
        <f t="shared" ref="N31" si="19">AVERAGE(N26:N30)</f>
        <v>0.88968000000000003</v>
      </c>
      <c r="O31" s="6">
        <f t="shared" ref="O31" si="20">AVERAGE(O26:O30)</f>
        <v>0.59382000000000001</v>
      </c>
      <c r="P31" s="6">
        <f t="shared" ref="P31" si="21">AVERAGE(P26:P30)</f>
        <v>0.83813999999999989</v>
      </c>
      <c r="Q31" s="6">
        <f t="shared" ref="Q31" si="22">AVERAGE(Q26:Q30)</f>
        <v>0.73080000000000001</v>
      </c>
      <c r="R31" s="6">
        <f t="shared" ref="R31" si="23">AVERAGE(R26:R30)</f>
        <v>0.78186</v>
      </c>
      <c r="S31" s="6">
        <f t="shared" ref="S31" si="24">AVERAGE(S26:S30)</f>
        <v>0.81690000000000007</v>
      </c>
      <c r="T31" s="6">
        <f t="shared" ref="T31" si="25">AVERAGE(T26:T30)</f>
        <v>0.69938000000000011</v>
      </c>
      <c r="U31" s="6">
        <f t="shared" ref="U31" si="26">AVERAGE(U26:U30)</f>
        <v>0.35082000000000002</v>
      </c>
      <c r="V31" s="6">
        <f t="shared" ref="V31" si="27">AVERAGE(V26:V30)</f>
        <v>0.41716000000000009</v>
      </c>
      <c r="W31" s="6">
        <f t="shared" ref="W31" si="28">AVERAGE(W26:W30)</f>
        <v>1.8640000000000001</v>
      </c>
      <c r="X31" s="6">
        <f t="shared" ref="X31" si="29">AVERAGE(X26:X30)</f>
        <v>0.61829999999999996</v>
      </c>
      <c r="Y31" s="6">
        <f t="shared" ref="Y31" si="30">AVERAGE(Y26:Y30)</f>
        <v>3.1377999999999999</v>
      </c>
      <c r="Z31" s="6">
        <f t="shared" ref="Z31" si="31">AVERAGE(Z26:Z30)</f>
        <v>0.61558000000000002</v>
      </c>
      <c r="AA31" s="6">
        <f t="shared" ref="AA31" si="32">AVERAGE(AA26:AA30)</f>
        <v>0.54314000000000007</v>
      </c>
      <c r="AB31" s="6">
        <f t="shared" ref="AB31" si="33">AVERAGE(AB26:AB30)</f>
        <v>0.71468000000000009</v>
      </c>
      <c r="AC31" s="6">
        <f t="shared" ref="AC31" si="34">AVERAGE(AC26:AC30)</f>
        <v>0.66010000000000002</v>
      </c>
      <c r="AD31" s="6">
        <f t="shared" ref="AD31" si="35">AVERAGE(AD26:AD30)</f>
        <v>2.1770000000000005</v>
      </c>
      <c r="AE31" s="6">
        <f t="shared" ref="AE31" si="36">AVERAGE(AE26:AE30)</f>
        <v>0.38179999999999997</v>
      </c>
      <c r="AF31" s="6">
        <f t="shared" ref="AF31" si="37">AVERAGE(AF26:AF30)</f>
        <v>2.3068</v>
      </c>
      <c r="AG31" s="6">
        <f t="shared" ref="AG31" si="38">AVERAGE(AG26:AG30)</f>
        <v>0.69674000000000003</v>
      </c>
      <c r="AH31" s="6">
        <f t="shared" ref="AH31" si="39">AVERAGE(AH26:AH30)</f>
        <v>0.80349999999999999</v>
      </c>
      <c r="AJ31" s="5" t="s">
        <v>130</v>
      </c>
      <c r="AK31" s="18">
        <f>AVERAGE(AK26:AK30)</f>
        <v>3.6685999999999996E-2</v>
      </c>
      <c r="AL31" s="18">
        <f t="shared" ref="AL31:BP31" si="40">AVERAGE(AL26:AL30)</f>
        <v>1.6380000000000003</v>
      </c>
      <c r="AM31" s="18">
        <f t="shared" si="40"/>
        <v>2.6267999999999996E-2</v>
      </c>
      <c r="AN31" s="18">
        <f t="shared" si="40"/>
        <v>4.8818E-2</v>
      </c>
      <c r="AO31" s="18">
        <f t="shared" si="40"/>
        <v>224.27200000000002</v>
      </c>
      <c r="AP31" s="18">
        <f t="shared" si="40"/>
        <v>0.32716000000000001</v>
      </c>
      <c r="AQ31" s="18">
        <f t="shared" si="40"/>
        <v>5.3906000000000009</v>
      </c>
      <c r="AR31" s="18">
        <f t="shared" si="40"/>
        <v>4.4233999999999992E-3</v>
      </c>
      <c r="AS31" s="18">
        <f t="shared" si="40"/>
        <v>4.7103999999999993E-2</v>
      </c>
      <c r="AT31" s="18">
        <f t="shared" si="40"/>
        <v>1.3343999999999998E-2</v>
      </c>
      <c r="AU31" s="18">
        <f t="shared" si="40"/>
        <v>5.3137999999999996E-3</v>
      </c>
      <c r="AV31" s="18">
        <f t="shared" si="40"/>
        <v>3.9598000000000001E-2</v>
      </c>
      <c r="AW31" s="18">
        <f t="shared" si="40"/>
        <v>8.5575999999999999E-2</v>
      </c>
      <c r="AX31" s="18">
        <f t="shared" si="40"/>
        <v>1.8819999999999996E-2</v>
      </c>
      <c r="AY31" s="18">
        <f t="shared" si="40"/>
        <v>2.3606E-3</v>
      </c>
      <c r="AZ31" s="18">
        <f t="shared" si="40"/>
        <v>3.2085999999999998E-3</v>
      </c>
      <c r="BA31" s="18">
        <f t="shared" si="40"/>
        <v>1.1486E-2</v>
      </c>
      <c r="BB31" s="18">
        <f t="shared" si="40"/>
        <v>1.1201599999999999E-2</v>
      </c>
      <c r="BC31" s="18">
        <f t="shared" si="40"/>
        <v>2.2743999999999993E-2</v>
      </c>
      <c r="BD31" s="18">
        <f t="shared" si="40"/>
        <v>0.112276</v>
      </c>
      <c r="BE31" s="18">
        <f t="shared" si="40"/>
        <v>0.10822000000000001</v>
      </c>
      <c r="BF31" s="18">
        <f t="shared" si="40"/>
        <v>3.8021999999999993E-2</v>
      </c>
      <c r="BG31" s="18">
        <f t="shared" si="40"/>
        <v>1.5795999999999998E-2</v>
      </c>
      <c r="BH31" s="18">
        <f t="shared" si="40"/>
        <v>2.3628E-2</v>
      </c>
      <c r="BI31" s="18">
        <f t="shared" si="40"/>
        <v>2.5578E-2</v>
      </c>
      <c r="BJ31" s="18">
        <f t="shared" si="40"/>
        <v>8.2001999999999995E-3</v>
      </c>
      <c r="BK31" s="18">
        <f t="shared" si="40"/>
        <v>1.5681999999999998E-2</v>
      </c>
      <c r="BL31" s="18">
        <f t="shared" si="40"/>
        <v>4.9057999999999991E-2</v>
      </c>
      <c r="BM31" s="18">
        <f t="shared" si="40"/>
        <v>3.5193999999999996E-2</v>
      </c>
      <c r="BN31" s="18">
        <f t="shared" si="40"/>
        <v>8.8497999999999997E-3</v>
      </c>
      <c r="BO31" s="18">
        <f t="shared" si="40"/>
        <v>1.0823799999999998E-2</v>
      </c>
      <c r="BP31" s="18">
        <f t="shared" si="40"/>
        <v>1.0806E-2</v>
      </c>
    </row>
    <row r="32" spans="1:68" x14ac:dyDescent="0.25">
      <c r="B32" s="5" t="s">
        <v>131</v>
      </c>
      <c r="C32" s="6">
        <f>2*_xlfn.STDEV.P(C26:C30)</f>
        <v>8.4601654830150891E-2</v>
      </c>
      <c r="D32" s="14">
        <f t="shared" ref="D32:AH32" si="41">2*_xlfn.STDEV.P(D26:D30)</f>
        <v>895.30276443223386</v>
      </c>
      <c r="E32" s="6">
        <f t="shared" si="41"/>
        <v>0.5263306945257894</v>
      </c>
      <c r="F32" s="14">
        <f t="shared" si="41"/>
        <v>99.006262428191889</v>
      </c>
      <c r="G32" s="14">
        <f t="shared" si="41"/>
        <v>283.75313214130341</v>
      </c>
      <c r="H32" s="6">
        <f t="shared" si="41"/>
        <v>0.46330983153824734</v>
      </c>
      <c r="I32" s="14">
        <f t="shared" si="41"/>
        <v>798.99536919809486</v>
      </c>
      <c r="J32" s="6">
        <f t="shared" si="41"/>
        <v>4.2899958041937615E-2</v>
      </c>
      <c r="K32" s="6">
        <f t="shared" si="41"/>
        <v>7.8379589179836825E-2</v>
      </c>
      <c r="L32" s="6">
        <f t="shared" si="41"/>
        <v>2.2672062102949499E-2</v>
      </c>
      <c r="M32" s="6">
        <f t="shared" si="41"/>
        <v>9.6021664222195185E-2</v>
      </c>
      <c r="N32" s="6">
        <f t="shared" si="41"/>
        <v>0.10899837796958269</v>
      </c>
      <c r="O32" s="6">
        <f t="shared" si="41"/>
        <v>0.11207593140366937</v>
      </c>
      <c r="P32" s="6">
        <f t="shared" si="41"/>
        <v>5.6323153320814709E-2</v>
      </c>
      <c r="Q32" s="6">
        <f t="shared" si="41"/>
        <v>4.0619798128498835E-2</v>
      </c>
      <c r="R32" s="6">
        <f t="shared" si="41"/>
        <v>3.5340990365296775E-2</v>
      </c>
      <c r="S32" s="6">
        <f t="shared" si="41"/>
        <v>5.0775899795079925E-2</v>
      </c>
      <c r="T32" s="6">
        <f t="shared" si="41"/>
        <v>8.0360726726430215E-2</v>
      </c>
      <c r="U32" s="6">
        <f t="shared" si="41"/>
        <v>6.8578877214489284E-2</v>
      </c>
      <c r="V32" s="6">
        <f t="shared" si="41"/>
        <v>0.17317051019154464</v>
      </c>
      <c r="W32" s="6">
        <f t="shared" si="41"/>
        <v>0.31510760066999338</v>
      </c>
      <c r="X32" s="6">
        <f t="shared" si="41"/>
        <v>5.1222338876704965E-2</v>
      </c>
      <c r="Y32" s="6">
        <f t="shared" si="41"/>
        <v>0.28132372811407153</v>
      </c>
      <c r="Z32" s="6">
        <f t="shared" si="41"/>
        <v>8.2143328396163784E-2</v>
      </c>
      <c r="AA32" s="6">
        <f t="shared" si="41"/>
        <v>9.174578791421438E-2</v>
      </c>
      <c r="AB32" s="6">
        <f t="shared" si="41"/>
        <v>6.7165872286452086E-2</v>
      </c>
      <c r="AC32" s="6">
        <f t="shared" si="41"/>
        <v>0.10578188880900166</v>
      </c>
      <c r="AD32" s="6">
        <f t="shared" si="41"/>
        <v>0.3637625599206164</v>
      </c>
      <c r="AE32" s="6">
        <f t="shared" si="41"/>
        <v>9.5845542410693707E-2</v>
      </c>
      <c r="AF32" s="6">
        <f t="shared" si="41"/>
        <v>0.17460080183091947</v>
      </c>
      <c r="AG32" s="6">
        <f t="shared" si="41"/>
        <v>6.8258403145693355E-2</v>
      </c>
      <c r="AH32" s="6">
        <f t="shared" si="41"/>
        <v>0.11052659408486271</v>
      </c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</row>
    <row r="33" spans="1:68" x14ac:dyDescent="0.25">
      <c r="B33" s="5" t="s">
        <v>86</v>
      </c>
      <c r="C33" s="6">
        <f t="shared" ref="C33:AH33" si="42">100*(AVERAGE(C26:C30)-C$4)/C$4</f>
        <v>-0.57988165680473558</v>
      </c>
      <c r="D33" s="6">
        <f t="shared" si="42"/>
        <v>-0.23200669060855306</v>
      </c>
      <c r="E33" s="6">
        <f t="shared" si="42"/>
        <v>-2.390532544378698</v>
      </c>
      <c r="F33" s="6">
        <f t="shared" si="42"/>
        <v>-1.4337315921089124</v>
      </c>
      <c r="G33" s="6">
        <f t="shared" si="42"/>
        <v>0.3966436023119706</v>
      </c>
      <c r="H33" s="6">
        <f t="shared" si="42"/>
        <v>-2.1800000000000117</v>
      </c>
      <c r="I33" s="6">
        <f t="shared" si="42"/>
        <v>-3.292219779186116E-2</v>
      </c>
      <c r="J33" s="6">
        <f t="shared" si="42"/>
        <v>-2.0217821782178103</v>
      </c>
      <c r="K33" s="6">
        <f t="shared" si="42"/>
        <v>-4.6901408450704221</v>
      </c>
      <c r="L33" s="6">
        <f t="shared" si="42"/>
        <v>-6.4784810126582277</v>
      </c>
      <c r="M33" s="6">
        <f t="shared" si="42"/>
        <v>1.8778625954198438</v>
      </c>
      <c r="N33" s="6">
        <f t="shared" si="42"/>
        <v>-5.5541401273885374</v>
      </c>
      <c r="O33" s="6">
        <f t="shared" si="42"/>
        <v>-19.754054054054052</v>
      </c>
      <c r="P33" s="6">
        <f t="shared" si="42"/>
        <v>-1.9719298245614276</v>
      </c>
      <c r="Q33" s="6">
        <f t="shared" si="42"/>
        <v>-7.4936708860759538</v>
      </c>
      <c r="R33" s="6">
        <f t="shared" si="42"/>
        <v>-5.1140776699029207</v>
      </c>
      <c r="S33" s="6">
        <f t="shared" si="42"/>
        <v>-3.6674528301886808</v>
      </c>
      <c r="T33" s="6">
        <f t="shared" si="42"/>
        <v>-12.577499999999992</v>
      </c>
      <c r="U33" s="6">
        <f t="shared" si="42"/>
        <v>-16.471428571428575</v>
      </c>
      <c r="V33" s="6">
        <f t="shared" si="42"/>
        <v>-25.507142857142849</v>
      </c>
      <c r="W33" s="6">
        <f t="shared" si="42"/>
        <v>10.952380952380963</v>
      </c>
      <c r="X33" s="6">
        <f t="shared" si="42"/>
        <v>-6.8825301204819382</v>
      </c>
      <c r="Y33" s="6">
        <f t="shared" si="42"/>
        <v>-1.9437500000000079</v>
      </c>
      <c r="Z33" s="6">
        <f t="shared" si="42"/>
        <v>-20.774774774774773</v>
      </c>
      <c r="AA33" s="6">
        <f t="shared" si="42"/>
        <v>-23.609001406469762</v>
      </c>
      <c r="AB33" s="6">
        <f t="shared" si="42"/>
        <v>-11.549504950495043</v>
      </c>
      <c r="AC33" s="6">
        <f t="shared" si="42"/>
        <v>-18.101736972704717</v>
      </c>
      <c r="AD33" s="6">
        <f t="shared" si="42"/>
        <v>-7.7542372881355686</v>
      </c>
      <c r="AE33" s="6">
        <f t="shared" si="42"/>
        <v>-20.458333333333346</v>
      </c>
      <c r="AF33" s="6">
        <f t="shared" si="42"/>
        <v>-0.56896551724137412</v>
      </c>
      <c r="AG33" s="6">
        <f t="shared" si="42"/>
        <v>-6.8529411764705852</v>
      </c>
      <c r="AH33" s="6">
        <f t="shared" si="42"/>
        <v>-2.3693803159173843</v>
      </c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</row>
    <row r="34" spans="1:68" x14ac:dyDescent="0.25"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</row>
    <row r="35" spans="1:68" x14ac:dyDescent="0.25">
      <c r="A35" s="1">
        <v>3</v>
      </c>
      <c r="B35" s="1" t="s">
        <v>137</v>
      </c>
      <c r="C35" s="1">
        <v>3.7680000000000002</v>
      </c>
      <c r="D35" s="1">
        <v>15136</v>
      </c>
      <c r="E35" s="1">
        <v>66051</v>
      </c>
      <c r="F35" s="1">
        <v>94426</v>
      </c>
      <c r="G35" s="1">
        <v>250634</v>
      </c>
      <c r="H35" s="1">
        <v>235.8</v>
      </c>
      <c r="I35" s="1">
        <v>108205</v>
      </c>
      <c r="J35" s="1">
        <v>364</v>
      </c>
      <c r="K35" s="1">
        <v>1520</v>
      </c>
      <c r="L35" s="1">
        <v>58.69</v>
      </c>
      <c r="M35" s="1">
        <v>17.52</v>
      </c>
      <c r="N35" s="1">
        <v>1.292</v>
      </c>
      <c r="O35" s="1">
        <v>4.9199999999999994E-2</v>
      </c>
      <c r="P35" s="1">
        <v>0.1993</v>
      </c>
      <c r="Q35" s="1">
        <v>17.170000000000002</v>
      </c>
      <c r="R35" s="1">
        <v>0.56920000000000004</v>
      </c>
      <c r="S35" s="1">
        <v>16.350000000000001</v>
      </c>
      <c r="T35" s="1">
        <v>0.1017</v>
      </c>
      <c r="U35" s="1">
        <v>0.3075</v>
      </c>
      <c r="V35" s="1">
        <v>5.6149999999999999E-2</v>
      </c>
      <c r="W35" s="1">
        <v>1.385</v>
      </c>
      <c r="X35" s="1">
        <v>1.1229999999999999E-2</v>
      </c>
      <c r="Y35" s="1">
        <v>7.6400000000000006</v>
      </c>
      <c r="Z35" s="1">
        <v>1.7570000000000001</v>
      </c>
      <c r="AA35" s="1">
        <v>0.62</v>
      </c>
      <c r="AB35" s="1">
        <v>4.4189999999999993E-2</v>
      </c>
      <c r="AC35" s="1">
        <v>2.3409999999999997E-2</v>
      </c>
      <c r="AD35" s="1">
        <v>1.8</v>
      </c>
      <c r="AE35" s="1">
        <v>0.86370000000000002</v>
      </c>
      <c r="AF35" s="1">
        <v>3.343</v>
      </c>
      <c r="AG35" s="1">
        <v>2.6969999999999997E-2</v>
      </c>
      <c r="AH35" s="1">
        <v>4.8039999999999992E-2</v>
      </c>
      <c r="AJ35" s="1" t="s">
        <v>89</v>
      </c>
      <c r="AK35" s="19">
        <v>0.1953</v>
      </c>
      <c r="AL35" s="19">
        <v>8.3109999999999999</v>
      </c>
      <c r="AM35" s="19">
        <v>0.25520000000000004</v>
      </c>
      <c r="AN35" s="19">
        <v>0.32170000000000004</v>
      </c>
      <c r="AO35" s="19">
        <v>234.8</v>
      </c>
      <c r="AP35" s="19">
        <v>0.79210000000000003</v>
      </c>
      <c r="AQ35" s="19">
        <v>32.5</v>
      </c>
      <c r="AR35" s="19">
        <v>4.3269999999999996E-2</v>
      </c>
      <c r="AS35" s="19">
        <v>0.29980000000000001</v>
      </c>
      <c r="AT35" s="19">
        <v>1.5940000000000001</v>
      </c>
      <c r="AU35" s="19">
        <v>3.0559999999999997E-2</v>
      </c>
      <c r="AV35" s="19">
        <v>0.2571</v>
      </c>
      <c r="AW35" s="19">
        <v>0.31230000000000002</v>
      </c>
      <c r="AX35" s="19">
        <v>2.5619999999999997E-2</v>
      </c>
      <c r="AY35" s="19">
        <v>5.7929999999999995E-3</v>
      </c>
      <c r="AZ35" s="19">
        <v>7.0539999999999995E-3</v>
      </c>
      <c r="BA35" s="19">
        <v>1.21E-2</v>
      </c>
      <c r="BB35" s="19">
        <v>2.3359999999999999E-2</v>
      </c>
      <c r="BC35" s="19">
        <v>1.0789999999999999E-2</v>
      </c>
      <c r="BD35" s="19">
        <v>0.1263</v>
      </c>
      <c r="BE35" s="19">
        <v>8.7899999999999992E-2</v>
      </c>
      <c r="BF35" s="19">
        <v>6.7999999999999996E-3</v>
      </c>
      <c r="BG35" s="19">
        <v>6.0629999999999998E-3</v>
      </c>
      <c r="BH35" s="19">
        <v>2.3219999999999998E-2</v>
      </c>
      <c r="BI35" s="19">
        <v>2.4509999999999997E-2</v>
      </c>
      <c r="BJ35" s="19">
        <v>9.11E-3</v>
      </c>
      <c r="BK35" s="19">
        <v>3.2929999999999994E-2</v>
      </c>
      <c r="BL35" s="19">
        <v>8.249999999999999E-2</v>
      </c>
      <c r="BM35" s="19">
        <v>4.5109999999999997E-2</v>
      </c>
      <c r="BN35" s="19">
        <v>2.0169999999999997E-2</v>
      </c>
      <c r="BO35" s="19">
        <v>1.7569999999999999E-2</v>
      </c>
      <c r="BP35" s="19">
        <v>1.4239999999999999E-2</v>
      </c>
    </row>
    <row r="36" spans="1:68" x14ac:dyDescent="0.25">
      <c r="A36" s="1">
        <v>4</v>
      </c>
      <c r="B36" s="1" t="s">
        <v>43</v>
      </c>
      <c r="C36" s="1">
        <v>3.5460000000000003</v>
      </c>
      <c r="D36" s="1">
        <v>15287</v>
      </c>
      <c r="E36" s="1">
        <v>66494</v>
      </c>
      <c r="F36" s="1">
        <v>95748</v>
      </c>
      <c r="G36" s="1">
        <v>248761</v>
      </c>
      <c r="H36" s="1">
        <v>237.4</v>
      </c>
      <c r="I36" s="1">
        <v>108633</v>
      </c>
      <c r="J36" s="1">
        <v>366.1</v>
      </c>
      <c r="K36" s="1">
        <v>1532</v>
      </c>
      <c r="L36" s="1">
        <v>59.24</v>
      </c>
      <c r="M36" s="1">
        <v>17.150000000000002</v>
      </c>
      <c r="N36" s="1">
        <v>1.8149999999999999</v>
      </c>
      <c r="O36" s="1">
        <v>5.6689999999999997E-2</v>
      </c>
      <c r="P36" s="1">
        <v>0.20810000000000001</v>
      </c>
      <c r="Q36" s="1">
        <v>17.47</v>
      </c>
      <c r="R36" s="1">
        <v>0.60809999999999997</v>
      </c>
      <c r="S36" s="1">
        <v>16.63</v>
      </c>
      <c r="T36" s="1">
        <v>9.9239999999999995E-2</v>
      </c>
      <c r="U36" s="1">
        <v>0.32090000000000002</v>
      </c>
      <c r="V36" s="1">
        <v>7.3519999999999988E-2</v>
      </c>
      <c r="W36" s="1">
        <v>1.242</v>
      </c>
      <c r="X36" s="1">
        <v>1.4449999999999999E-2</v>
      </c>
      <c r="Y36" s="1">
        <v>7.4450000000000003</v>
      </c>
      <c r="Z36" s="1">
        <v>1.931</v>
      </c>
      <c r="AA36" s="1">
        <v>0.60730000000000006</v>
      </c>
      <c r="AB36" s="1">
        <v>5.1559999999999995E-2</v>
      </c>
      <c r="AC36" s="1">
        <v>5.1579999999999994E-2</v>
      </c>
      <c r="AD36" s="1">
        <v>1.532</v>
      </c>
      <c r="AE36" s="1">
        <v>0.95760000000000001</v>
      </c>
      <c r="AF36" s="1">
        <v>3.6070000000000002</v>
      </c>
      <c r="AG36" s="1">
        <v>2.2379999999999997E-2</v>
      </c>
      <c r="AH36" s="1">
        <v>3.9219999999999998E-2</v>
      </c>
      <c r="AJ36" s="1" t="s">
        <v>90</v>
      </c>
      <c r="AK36" s="19">
        <v>0.25559999999999999</v>
      </c>
      <c r="AL36" s="19">
        <v>6.7549999999999999</v>
      </c>
      <c r="AM36" s="19">
        <v>0.32350000000000001</v>
      </c>
      <c r="AN36" s="19">
        <v>0.25230000000000002</v>
      </c>
      <c r="AO36" s="19">
        <v>314.70000000000005</v>
      </c>
      <c r="AP36" s="19">
        <v>1.054</v>
      </c>
      <c r="AQ36" s="19">
        <v>25.2</v>
      </c>
      <c r="AR36" s="19">
        <v>3.5349999999999999E-2</v>
      </c>
      <c r="AS36" s="19">
        <v>0.31230000000000002</v>
      </c>
      <c r="AT36" s="19">
        <v>5.3909999999999993E-2</v>
      </c>
      <c r="AU36" s="19">
        <v>3.567E-2</v>
      </c>
      <c r="AV36" s="19">
        <v>0.21710000000000002</v>
      </c>
      <c r="AW36" s="19">
        <v>0.32190000000000002</v>
      </c>
      <c r="AX36" s="19">
        <v>1.7759999999999998E-2</v>
      </c>
      <c r="AY36" s="19">
        <v>6.0479999999999996E-3</v>
      </c>
      <c r="AZ36" s="19">
        <v>5.7979999999999993E-3</v>
      </c>
      <c r="BA36" s="19">
        <v>1.2629999999999999E-2</v>
      </c>
      <c r="BB36" s="19">
        <v>2.4389999999999998E-2</v>
      </c>
      <c r="BC36" s="19">
        <v>2.0659999999999998E-2</v>
      </c>
      <c r="BD36" s="19">
        <v>0.13190000000000002</v>
      </c>
      <c r="BE36" s="19">
        <v>0.13200000000000001</v>
      </c>
      <c r="BF36" s="19">
        <v>4.3319999999999999E-3</v>
      </c>
      <c r="BG36" s="19">
        <v>8.038E-3</v>
      </c>
      <c r="BH36" s="19">
        <v>2.4239999999999998E-2</v>
      </c>
      <c r="BI36" s="19">
        <v>2.5589999999999998E-2</v>
      </c>
      <c r="BJ36" s="19">
        <v>9.5099999999999994E-3</v>
      </c>
      <c r="BK36" s="19">
        <v>2.7069999999999997E-2</v>
      </c>
      <c r="BL36" s="19">
        <v>8.6119999999999988E-2</v>
      </c>
      <c r="BM36" s="19">
        <v>4.7089999999999993E-2</v>
      </c>
      <c r="BN36" s="19">
        <v>2.6739999999999996E-2</v>
      </c>
      <c r="BO36" s="19">
        <v>1.8349999999999998E-2</v>
      </c>
      <c r="BP36" s="19">
        <v>1.487E-2</v>
      </c>
    </row>
    <row r="37" spans="1:68" x14ac:dyDescent="0.25">
      <c r="A37" s="1">
        <v>5</v>
      </c>
      <c r="B37" s="1" t="s">
        <v>44</v>
      </c>
      <c r="C37" s="1">
        <v>3.7869999999999999</v>
      </c>
      <c r="D37" s="1">
        <v>15441</v>
      </c>
      <c r="E37" s="1">
        <v>66898</v>
      </c>
      <c r="F37" s="1">
        <v>96752</v>
      </c>
      <c r="G37" s="1">
        <v>248200</v>
      </c>
      <c r="H37" s="1">
        <v>238.4</v>
      </c>
      <c r="I37" s="1">
        <v>107492</v>
      </c>
      <c r="J37" s="1">
        <v>369</v>
      </c>
      <c r="K37" s="1">
        <v>1527</v>
      </c>
      <c r="L37" s="1">
        <v>59.74</v>
      </c>
      <c r="M37" s="1">
        <v>17.28</v>
      </c>
      <c r="N37" s="1">
        <v>1.355</v>
      </c>
      <c r="O37" s="1">
        <v>0.1618</v>
      </c>
      <c r="P37" s="1">
        <v>0.20480000000000001</v>
      </c>
      <c r="Q37" s="1">
        <v>17.48</v>
      </c>
      <c r="R37" s="1">
        <v>0.62219999999999998</v>
      </c>
      <c r="S37" s="1">
        <v>16.71</v>
      </c>
      <c r="T37" s="1">
        <v>0.1168</v>
      </c>
      <c r="U37" s="1">
        <v>0.34320000000000001</v>
      </c>
      <c r="V37" s="1">
        <v>0.10100000000000001</v>
      </c>
      <c r="W37" s="1">
        <v>1.4379999999999999</v>
      </c>
      <c r="X37" s="1">
        <v>1.1239999999999998E-2</v>
      </c>
      <c r="Y37" s="1">
        <v>7.7359999999999998</v>
      </c>
      <c r="Z37" s="1">
        <v>1.83</v>
      </c>
      <c r="AA37" s="1">
        <v>0.58300000000000007</v>
      </c>
      <c r="AB37" s="1">
        <v>3.8709999999999994E-2</v>
      </c>
      <c r="AC37" s="1">
        <v>3.9109999999999999E-2</v>
      </c>
      <c r="AD37" s="1">
        <v>1.6739999999999999</v>
      </c>
      <c r="AE37" s="1">
        <v>1.0669999999999999</v>
      </c>
      <c r="AF37" s="1">
        <v>3.5550000000000002</v>
      </c>
      <c r="AG37" s="1">
        <v>3.5929999999999997E-2</v>
      </c>
      <c r="AH37" s="1">
        <v>3.7129999999999996E-2</v>
      </c>
      <c r="AJ37" s="1" t="s">
        <v>91</v>
      </c>
      <c r="AK37" s="19">
        <v>0.17550000000000002</v>
      </c>
      <c r="AL37" s="19">
        <v>7.29</v>
      </c>
      <c r="AM37" s="19">
        <v>0.37780000000000002</v>
      </c>
      <c r="AN37" s="19">
        <v>0.24630000000000002</v>
      </c>
      <c r="AO37" s="19">
        <v>313.60000000000002</v>
      </c>
      <c r="AP37" s="19">
        <v>1.08</v>
      </c>
      <c r="AQ37" s="19">
        <v>18.38</v>
      </c>
      <c r="AR37" s="19">
        <v>3.1299999999999994E-2</v>
      </c>
      <c r="AS37" s="19">
        <v>0.29300000000000004</v>
      </c>
      <c r="AT37" s="19">
        <v>4.2039999999999994E-2</v>
      </c>
      <c r="AU37" s="19">
        <v>3.0419999999999996E-2</v>
      </c>
      <c r="AV37" s="19">
        <v>0.1956</v>
      </c>
      <c r="AW37" s="19">
        <v>0.2235</v>
      </c>
      <c r="AX37" s="19">
        <v>2.8149999999999998E-2</v>
      </c>
      <c r="AY37" s="19">
        <v>6.267E-3</v>
      </c>
      <c r="AZ37" s="19">
        <v>7.6309999999999998E-3</v>
      </c>
      <c r="BA37" s="19">
        <v>1.3089999999999999E-2</v>
      </c>
      <c r="BB37" s="19">
        <v>2.5269999999999997E-2</v>
      </c>
      <c r="BC37" s="19">
        <v>1.4819999999999998E-2</v>
      </c>
      <c r="BD37" s="19">
        <v>0.1032</v>
      </c>
      <c r="BE37" s="19">
        <v>0.1308</v>
      </c>
      <c r="BF37" s="19">
        <v>5.9249999999999997E-3</v>
      </c>
      <c r="BG37" s="19">
        <v>8.3299999999999989E-3</v>
      </c>
      <c r="BH37" s="19">
        <v>2.5119999999999996E-2</v>
      </c>
      <c r="BI37" s="19">
        <v>2.6519999999999998E-2</v>
      </c>
      <c r="BJ37" s="19">
        <v>9.8549999999999992E-3</v>
      </c>
      <c r="BK37" s="19">
        <v>3.5619999999999999E-2</v>
      </c>
      <c r="BL37" s="19">
        <v>8.9239999999999986E-2</v>
      </c>
      <c r="BM37" s="19">
        <v>6.1969999999999997E-2</v>
      </c>
      <c r="BN37" s="19">
        <v>2.7709999999999999E-2</v>
      </c>
      <c r="BO37" s="19">
        <v>1.9009999999999999E-2</v>
      </c>
      <c r="BP37" s="19">
        <v>1.5399999999999999E-2</v>
      </c>
    </row>
    <row r="38" spans="1:68" x14ac:dyDescent="0.25">
      <c r="A38" s="1">
        <v>6</v>
      </c>
      <c r="B38" s="1" t="s">
        <v>45</v>
      </c>
      <c r="C38" s="1">
        <v>3.7170000000000001</v>
      </c>
      <c r="D38" s="1">
        <v>15459</v>
      </c>
      <c r="E38" s="1">
        <v>66666</v>
      </c>
      <c r="F38" s="1">
        <v>96453</v>
      </c>
      <c r="G38" s="1">
        <v>248890</v>
      </c>
      <c r="H38" s="1">
        <v>237.8</v>
      </c>
      <c r="I38" s="1">
        <v>107081</v>
      </c>
      <c r="J38" s="1">
        <v>370.5</v>
      </c>
      <c r="K38" s="1">
        <v>1525</v>
      </c>
      <c r="L38" s="1">
        <v>59.64</v>
      </c>
      <c r="M38" s="1">
        <v>17.16</v>
      </c>
      <c r="N38" s="1">
        <v>1.7850000000000001</v>
      </c>
      <c r="O38" s="1">
        <v>0.20680000000000001</v>
      </c>
      <c r="P38" s="1">
        <v>0.18430000000000002</v>
      </c>
      <c r="Q38" s="1">
        <v>17.59</v>
      </c>
      <c r="R38" s="1">
        <v>0.61330000000000007</v>
      </c>
      <c r="S38" s="1">
        <v>16.59</v>
      </c>
      <c r="T38" s="1">
        <v>9.9099999999999994E-2</v>
      </c>
      <c r="U38" s="1">
        <v>0.40150000000000002</v>
      </c>
      <c r="V38" s="1">
        <v>8.2489999999999994E-2</v>
      </c>
      <c r="W38" s="1">
        <v>1.431</v>
      </c>
      <c r="X38" s="1">
        <v>1.0549999999999999E-2</v>
      </c>
      <c r="Y38" s="1">
        <v>7.4830000000000005</v>
      </c>
      <c r="Z38" s="1">
        <v>1.7730000000000001</v>
      </c>
      <c r="AA38" s="1">
        <v>0.62070000000000003</v>
      </c>
      <c r="AB38" s="1">
        <v>3.2909999999999995E-2</v>
      </c>
      <c r="AC38" s="1">
        <v>4.7749999999999994E-2</v>
      </c>
      <c r="AD38" s="1">
        <v>1.9690000000000001</v>
      </c>
      <c r="AE38" s="1">
        <v>0.99940000000000007</v>
      </c>
      <c r="AF38" s="1">
        <v>3.419</v>
      </c>
      <c r="AG38" s="1">
        <v>3.4709999999999998E-2</v>
      </c>
      <c r="AH38" s="1">
        <v>3.9159999999999993E-2</v>
      </c>
      <c r="AJ38" s="1" t="s">
        <v>92</v>
      </c>
      <c r="AK38" s="19">
        <v>0.21330000000000002</v>
      </c>
      <c r="AL38" s="19">
        <v>8.8629999999999995</v>
      </c>
      <c r="AM38" s="19">
        <v>0.24450000000000002</v>
      </c>
      <c r="AN38" s="19">
        <v>0.75170000000000003</v>
      </c>
      <c r="AO38" s="19">
        <v>332.90000000000003</v>
      </c>
      <c r="AP38" s="19">
        <v>1.306</v>
      </c>
      <c r="AQ38" s="19">
        <v>26.05</v>
      </c>
      <c r="AR38" s="19">
        <v>3.4719999999999994E-2</v>
      </c>
      <c r="AS38" s="19">
        <v>0.32500000000000001</v>
      </c>
      <c r="AT38" s="19">
        <v>3.526E-2</v>
      </c>
      <c r="AU38" s="19">
        <v>4.5879999999999997E-2</v>
      </c>
      <c r="AV38" s="19">
        <v>0.18130000000000002</v>
      </c>
      <c r="AW38" s="19">
        <v>0.29570000000000002</v>
      </c>
      <c r="AX38" s="19">
        <v>2.3089999999999999E-2</v>
      </c>
      <c r="AY38" s="19">
        <v>6.4559999999999999E-3</v>
      </c>
      <c r="AZ38" s="19">
        <v>7.8609999999999999E-3</v>
      </c>
      <c r="BA38" s="19">
        <v>1.3489999999999999E-2</v>
      </c>
      <c r="BB38" s="19">
        <v>2.6029999999999998E-2</v>
      </c>
      <c r="BC38" s="19">
        <v>1.1519999999999999E-2</v>
      </c>
      <c r="BD38" s="19">
        <v>0.10630000000000001</v>
      </c>
      <c r="BE38" s="19">
        <v>0.10650000000000001</v>
      </c>
      <c r="BF38" s="19">
        <v>7.2649999999999998E-3</v>
      </c>
      <c r="BG38" s="19">
        <v>8.5810000000000001E-3</v>
      </c>
      <c r="BH38" s="19">
        <v>1.9529999999999999E-2</v>
      </c>
      <c r="BI38" s="19">
        <v>2.7309999999999997E-2</v>
      </c>
      <c r="BJ38" s="19">
        <v>1.0149999999999999E-2</v>
      </c>
      <c r="BK38" s="19">
        <v>2.7699999999999999E-2</v>
      </c>
      <c r="BL38" s="19">
        <v>9.1929999999999998E-2</v>
      </c>
      <c r="BM38" s="19">
        <v>6.6339999999999996E-2</v>
      </c>
      <c r="BN38" s="19">
        <v>2.155E-2</v>
      </c>
      <c r="BO38" s="19">
        <v>1.9579999999999997E-2</v>
      </c>
      <c r="BP38" s="19">
        <v>1.5869999999999999E-2</v>
      </c>
    </row>
    <row r="39" spans="1:68" x14ac:dyDescent="0.25">
      <c r="A39" s="1">
        <v>7</v>
      </c>
      <c r="B39" s="1" t="s">
        <v>46</v>
      </c>
      <c r="C39" s="1">
        <v>3.5140000000000002</v>
      </c>
      <c r="D39" s="1">
        <v>15579</v>
      </c>
      <c r="E39" s="1">
        <v>67076</v>
      </c>
      <c r="F39" s="1">
        <v>98250</v>
      </c>
      <c r="G39" s="1">
        <v>247760</v>
      </c>
      <c r="H39" s="1">
        <v>236.20000000000002</v>
      </c>
      <c r="I39" s="1">
        <v>105881</v>
      </c>
      <c r="J39" s="1">
        <v>370.40000000000003</v>
      </c>
      <c r="K39" s="1">
        <v>1514</v>
      </c>
      <c r="L39" s="1">
        <v>59.370000000000005</v>
      </c>
      <c r="M39" s="1">
        <v>17.2</v>
      </c>
      <c r="N39" s="1">
        <v>1.659</v>
      </c>
      <c r="O39" s="1">
        <v>0.28970000000000001</v>
      </c>
      <c r="P39" s="1">
        <v>0.1943</v>
      </c>
      <c r="Q39" s="1">
        <v>17.97</v>
      </c>
      <c r="R39" s="1">
        <v>0.66849999999999998</v>
      </c>
      <c r="S39" s="1">
        <v>17.100000000000001</v>
      </c>
      <c r="T39" s="1">
        <v>9.1119999999999993E-2</v>
      </c>
      <c r="U39" s="1">
        <v>0.2258</v>
      </c>
      <c r="V39" s="1">
        <v>8.2659999999999997E-2</v>
      </c>
      <c r="W39" s="1">
        <v>1.337</v>
      </c>
      <c r="X39" s="1">
        <v>1.4149999999999999E-2</v>
      </c>
      <c r="Y39" s="1">
        <v>7.6360000000000001</v>
      </c>
      <c r="Z39" s="1">
        <v>1.794</v>
      </c>
      <c r="AA39" s="1">
        <v>0.54390000000000005</v>
      </c>
      <c r="AB39" s="1">
        <v>5.6879999999999993E-2</v>
      </c>
      <c r="AC39" s="1">
        <v>4.0489999999999998E-2</v>
      </c>
      <c r="AD39" s="1">
        <v>1.0900000000000001</v>
      </c>
      <c r="AE39" s="1">
        <v>0.49450000000000005</v>
      </c>
      <c r="AF39" s="1">
        <v>3.3109999999999999</v>
      </c>
      <c r="AG39" s="1">
        <v>4.8479999999999995E-2</v>
      </c>
      <c r="AH39" s="1">
        <v>2.9939999999999998E-2</v>
      </c>
      <c r="AJ39" s="1" t="s">
        <v>93</v>
      </c>
      <c r="AK39" s="19">
        <v>0.29849999999999999</v>
      </c>
      <c r="AL39" s="19">
        <v>11.11</v>
      </c>
      <c r="AM39" s="19">
        <v>0.26780000000000004</v>
      </c>
      <c r="AN39" s="19">
        <v>0.51190000000000002</v>
      </c>
      <c r="AO39" s="19">
        <v>305</v>
      </c>
      <c r="AP39" s="19">
        <v>0.99620000000000009</v>
      </c>
      <c r="AQ39" s="19">
        <v>28.48</v>
      </c>
      <c r="AR39" s="19">
        <v>4.7169999999999997E-2</v>
      </c>
      <c r="AS39" s="19">
        <v>0.32090000000000002</v>
      </c>
      <c r="AT39" s="19">
        <v>3.6159999999999998E-2</v>
      </c>
      <c r="AU39" s="19">
        <v>2.9729999999999996E-2</v>
      </c>
      <c r="AV39" s="19">
        <v>0.18760000000000002</v>
      </c>
      <c r="AW39" s="19">
        <v>0.2651</v>
      </c>
      <c r="AX39" s="19">
        <v>3.3269999999999994E-2</v>
      </c>
      <c r="AY39" s="19">
        <v>5.3189999999999999E-3</v>
      </c>
      <c r="AZ39" s="19">
        <v>8.6549999999999995E-3</v>
      </c>
      <c r="BA39" s="19">
        <v>1.1109999999999998E-2</v>
      </c>
      <c r="BB39" s="19">
        <v>2.1449999999999997E-2</v>
      </c>
      <c r="BC39" s="19">
        <v>1.6809999999999999E-2</v>
      </c>
      <c r="BD39" s="19">
        <v>0.155</v>
      </c>
      <c r="BE39" s="19">
        <v>0.14280000000000001</v>
      </c>
      <c r="BF39" s="19">
        <v>1.7869999999999997E-2</v>
      </c>
      <c r="BG39" s="19">
        <v>9.4469999999999988E-3</v>
      </c>
      <c r="BH39" s="19">
        <v>2.8489999999999998E-2</v>
      </c>
      <c r="BI39" s="19">
        <v>3.0069999999999996E-2</v>
      </c>
      <c r="BJ39" s="19">
        <v>1.1179999999999999E-2</v>
      </c>
      <c r="BK39" s="19">
        <v>3.0229999999999996E-2</v>
      </c>
      <c r="BL39" s="19">
        <v>0.1012</v>
      </c>
      <c r="BM39" s="19">
        <v>7.2399999999999992E-2</v>
      </c>
      <c r="BN39" s="19">
        <v>3.143E-2</v>
      </c>
      <c r="BO39" s="19">
        <v>2.1559999999999999E-2</v>
      </c>
      <c r="BP39" s="19">
        <v>1.7469999999999999E-2</v>
      </c>
    </row>
    <row r="40" spans="1:68" x14ac:dyDescent="0.25">
      <c r="B40" s="5" t="s">
        <v>130</v>
      </c>
      <c r="C40" s="6">
        <f>AVERAGE(C35:C39)</f>
        <v>3.6664000000000003</v>
      </c>
      <c r="D40" s="14">
        <f t="shared" ref="D40:AH40" si="43">AVERAGE(D35:D39)</f>
        <v>15380.4</v>
      </c>
      <c r="E40" s="6">
        <f t="shared" si="43"/>
        <v>66637</v>
      </c>
      <c r="F40" s="14">
        <f t="shared" si="43"/>
        <v>96325.8</v>
      </c>
      <c r="G40" s="14">
        <f t="shared" si="43"/>
        <v>248849</v>
      </c>
      <c r="H40" s="6">
        <f t="shared" si="43"/>
        <v>237.12000000000003</v>
      </c>
      <c r="I40" s="14">
        <f t="shared" si="43"/>
        <v>107458.4</v>
      </c>
      <c r="J40" s="6">
        <f t="shared" si="43"/>
        <v>368</v>
      </c>
      <c r="K40" s="6">
        <f t="shared" si="43"/>
        <v>1523.6</v>
      </c>
      <c r="L40" s="6">
        <f t="shared" si="43"/>
        <v>59.335999999999999</v>
      </c>
      <c r="M40" s="6">
        <f t="shared" si="43"/>
        <v>17.262</v>
      </c>
      <c r="N40" s="6">
        <f t="shared" si="43"/>
        <v>1.5811999999999999</v>
      </c>
      <c r="O40" s="6">
        <f t="shared" si="43"/>
        <v>0.15283799999999997</v>
      </c>
      <c r="P40" s="6">
        <f t="shared" si="43"/>
        <v>0.19816</v>
      </c>
      <c r="Q40" s="6">
        <f t="shared" si="43"/>
        <v>17.536000000000001</v>
      </c>
      <c r="R40" s="6">
        <f t="shared" si="43"/>
        <v>0.61626000000000003</v>
      </c>
      <c r="S40" s="6">
        <f t="shared" si="43"/>
        <v>16.675999999999998</v>
      </c>
      <c r="T40" s="6">
        <f t="shared" si="43"/>
        <v>0.10159199999999999</v>
      </c>
      <c r="U40" s="6">
        <f t="shared" si="43"/>
        <v>0.31978000000000001</v>
      </c>
      <c r="V40" s="6">
        <f t="shared" si="43"/>
        <v>7.9163999999999998E-2</v>
      </c>
      <c r="W40" s="6">
        <f t="shared" si="43"/>
        <v>1.3665999999999998</v>
      </c>
      <c r="X40" s="6">
        <f t="shared" si="43"/>
        <v>1.2323999999999998E-2</v>
      </c>
      <c r="Y40" s="6">
        <f t="shared" si="43"/>
        <v>7.588000000000001</v>
      </c>
      <c r="Z40" s="6">
        <f t="shared" si="43"/>
        <v>1.8170000000000002</v>
      </c>
      <c r="AA40" s="6">
        <f t="shared" si="43"/>
        <v>0.59497999999999995</v>
      </c>
      <c r="AB40" s="6">
        <f t="shared" si="43"/>
        <v>4.4849999999999987E-2</v>
      </c>
      <c r="AC40" s="6">
        <f t="shared" si="43"/>
        <v>4.046799999999999E-2</v>
      </c>
      <c r="AD40" s="6">
        <f t="shared" si="43"/>
        <v>1.6130000000000002</v>
      </c>
      <c r="AE40" s="6">
        <f t="shared" si="43"/>
        <v>0.87644</v>
      </c>
      <c r="AF40" s="6">
        <f t="shared" si="43"/>
        <v>3.4470000000000001</v>
      </c>
      <c r="AG40" s="6">
        <f t="shared" si="43"/>
        <v>3.3693999999999995E-2</v>
      </c>
      <c r="AH40" s="6">
        <f t="shared" si="43"/>
        <v>3.8697999999999996E-2</v>
      </c>
      <c r="AJ40" s="5" t="s">
        <v>130</v>
      </c>
      <c r="AK40" s="18">
        <f>AVERAGE(AK35:AK39)</f>
        <v>0.22763999999999998</v>
      </c>
      <c r="AL40" s="18">
        <f t="shared" ref="AL40:BP40" si="44">AVERAGE(AL35:AL39)</f>
        <v>8.465799999999998</v>
      </c>
      <c r="AM40" s="18">
        <f t="shared" si="44"/>
        <v>0.29376000000000002</v>
      </c>
      <c r="AN40" s="18">
        <f t="shared" si="44"/>
        <v>0.41677999999999998</v>
      </c>
      <c r="AO40" s="18">
        <f t="shared" si="44"/>
        <v>300.2</v>
      </c>
      <c r="AP40" s="18">
        <f t="shared" si="44"/>
        <v>1.04566</v>
      </c>
      <c r="AQ40" s="18">
        <f t="shared" si="44"/>
        <v>26.121999999999996</v>
      </c>
      <c r="AR40" s="18">
        <f t="shared" si="44"/>
        <v>3.8361999999999993E-2</v>
      </c>
      <c r="AS40" s="18">
        <f t="shared" si="44"/>
        <v>0.31020000000000003</v>
      </c>
      <c r="AT40" s="18">
        <f t="shared" si="44"/>
        <v>0.35227400000000003</v>
      </c>
      <c r="AU40" s="18">
        <f t="shared" si="44"/>
        <v>3.4451999999999997E-2</v>
      </c>
      <c r="AV40" s="18">
        <f t="shared" si="44"/>
        <v>0.20773999999999998</v>
      </c>
      <c r="AW40" s="18">
        <f t="shared" si="44"/>
        <v>0.28370000000000006</v>
      </c>
      <c r="AX40" s="18">
        <f t="shared" si="44"/>
        <v>2.5578E-2</v>
      </c>
      <c r="AY40" s="18">
        <f t="shared" si="44"/>
        <v>5.9766000000000003E-3</v>
      </c>
      <c r="AZ40" s="18">
        <f t="shared" si="44"/>
        <v>7.3997999999999998E-3</v>
      </c>
      <c r="BA40" s="18">
        <f t="shared" si="44"/>
        <v>1.2483999999999999E-2</v>
      </c>
      <c r="BB40" s="18">
        <f t="shared" si="44"/>
        <v>2.41E-2</v>
      </c>
      <c r="BC40" s="18">
        <f t="shared" si="44"/>
        <v>1.4919999999999999E-2</v>
      </c>
      <c r="BD40" s="18">
        <f t="shared" si="44"/>
        <v>0.12454000000000001</v>
      </c>
      <c r="BE40" s="18">
        <f t="shared" si="44"/>
        <v>0.12000000000000002</v>
      </c>
      <c r="BF40" s="18">
        <f t="shared" si="44"/>
        <v>8.4383999999999987E-3</v>
      </c>
      <c r="BG40" s="18">
        <f t="shared" si="44"/>
        <v>8.0917999999999997E-3</v>
      </c>
      <c r="BH40" s="18">
        <f t="shared" si="44"/>
        <v>2.4119999999999999E-2</v>
      </c>
      <c r="BI40" s="18">
        <f t="shared" si="44"/>
        <v>2.6799999999999997E-2</v>
      </c>
      <c r="BJ40" s="18">
        <f t="shared" si="44"/>
        <v>9.9609999999999976E-3</v>
      </c>
      <c r="BK40" s="18">
        <f t="shared" si="44"/>
        <v>3.0709999999999998E-2</v>
      </c>
      <c r="BL40" s="18">
        <f t="shared" si="44"/>
        <v>9.0198E-2</v>
      </c>
      <c r="BM40" s="18">
        <f t="shared" si="44"/>
        <v>5.8582000000000002E-2</v>
      </c>
      <c r="BN40" s="18">
        <f t="shared" si="44"/>
        <v>2.5519999999999998E-2</v>
      </c>
      <c r="BO40" s="18">
        <f t="shared" si="44"/>
        <v>1.9213999999999998E-2</v>
      </c>
      <c r="BP40" s="18">
        <f t="shared" si="44"/>
        <v>1.5569999999999997E-2</v>
      </c>
    </row>
    <row r="41" spans="1:68" x14ac:dyDescent="0.25">
      <c r="B41" s="5" t="s">
        <v>131</v>
      </c>
      <c r="C41" s="6">
        <f>2*_xlfn.STDEV.P(C35:C39)</f>
        <v>0.22829664912126924</v>
      </c>
      <c r="D41" s="14">
        <f t="shared" ref="D41:AH41" si="45">2*_xlfn.STDEV.P(D35:D39)</f>
        <v>306.91653588557261</v>
      </c>
      <c r="E41" s="6">
        <f t="shared" si="45"/>
        <v>707.40540003593412</v>
      </c>
      <c r="F41" s="14">
        <f t="shared" si="45"/>
        <v>2504.9494685522104</v>
      </c>
      <c r="G41" s="14">
        <f t="shared" si="45"/>
        <v>1960.1575446886916</v>
      </c>
      <c r="H41" s="6">
        <f t="shared" si="45"/>
        <v>1.9530488985173866</v>
      </c>
      <c r="I41" s="14">
        <f t="shared" si="45"/>
        <v>1911.825766119915</v>
      </c>
      <c r="J41" s="6">
        <f t="shared" si="45"/>
        <v>5.1084244146311946</v>
      </c>
      <c r="K41" s="6">
        <f t="shared" si="45"/>
        <v>12.302845199383759</v>
      </c>
      <c r="L41" s="6">
        <f t="shared" si="45"/>
        <v>0.73936188703503225</v>
      </c>
      <c r="M41" s="6">
        <f t="shared" si="45"/>
        <v>0.27375901811629788</v>
      </c>
      <c r="N41" s="6">
        <f t="shared" si="45"/>
        <v>0.43547932212678087</v>
      </c>
      <c r="O41" s="6">
        <f t="shared" si="45"/>
        <v>0.18266624182918972</v>
      </c>
      <c r="P41" s="6">
        <f t="shared" si="45"/>
        <v>1.6761670561134406E-2</v>
      </c>
      <c r="Q41" s="6">
        <f t="shared" si="45"/>
        <v>0.51592247479635767</v>
      </c>
      <c r="R41" s="6">
        <f t="shared" si="45"/>
        <v>6.358799886771084E-2</v>
      </c>
      <c r="S41" s="6">
        <f t="shared" si="45"/>
        <v>0.487212479314724</v>
      </c>
      <c r="T41" s="6">
        <f t="shared" si="45"/>
        <v>1.6797611258747482E-2</v>
      </c>
      <c r="U41" s="6">
        <f t="shared" si="45"/>
        <v>0.11388045662008968</v>
      </c>
      <c r="V41" s="6">
        <f t="shared" si="45"/>
        <v>2.914232825290378E-2</v>
      </c>
      <c r="W41" s="6">
        <f t="shared" si="45"/>
        <v>0.14418099736095602</v>
      </c>
      <c r="X41" s="6">
        <f t="shared" si="45"/>
        <v>3.2708555455721374E-3</v>
      </c>
      <c r="Y41" s="6">
        <f t="shared" si="45"/>
        <v>0.21612218766244212</v>
      </c>
      <c r="Z41" s="6">
        <f t="shared" si="45"/>
        <v>0.12403225386970919</v>
      </c>
      <c r="AA41" s="6">
        <f t="shared" si="45"/>
        <v>5.7910192539828396E-2</v>
      </c>
      <c r="AB41" s="6">
        <f t="shared" si="45"/>
        <v>1.7214965582306587E-2</v>
      </c>
      <c r="AC41" s="6">
        <f t="shared" si="45"/>
        <v>1.9376771248069222E-2</v>
      </c>
      <c r="AD41" s="6">
        <f t="shared" si="45"/>
        <v>0.59700318257107809</v>
      </c>
      <c r="AE41" s="6">
        <f t="shared" si="45"/>
        <v>0.40403929709868558</v>
      </c>
      <c r="AF41" s="6">
        <f t="shared" si="45"/>
        <v>0.23213789005675073</v>
      </c>
      <c r="AG41" s="6">
        <f t="shared" si="45"/>
        <v>1.7840998178353135E-2</v>
      </c>
      <c r="AH41" s="6">
        <f t="shared" si="45"/>
        <v>1.1555780544818246E-2</v>
      </c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68" x14ac:dyDescent="0.25">
      <c r="B42" s="5" t="s">
        <v>86</v>
      </c>
      <c r="C42" s="6">
        <f t="shared" ref="C42:N42" si="46">100*(AVERAGE(C35:C39)-C$5)/C$5</f>
        <v>14.467686543865142</v>
      </c>
      <c r="D42" s="6">
        <f t="shared" si="46"/>
        <v>13.166065778824219</v>
      </c>
      <c r="E42" s="6">
        <f t="shared" si="46"/>
        <v>14.047818720156087</v>
      </c>
      <c r="F42" s="6">
        <f t="shared" si="46"/>
        <v>17.344557060715331</v>
      </c>
      <c r="G42" s="6">
        <f t="shared" si="46"/>
        <v>11.395663228763787</v>
      </c>
      <c r="H42" s="6">
        <f t="shared" si="46"/>
        <v>-1.4873286248441977</v>
      </c>
      <c r="I42" s="6">
        <f t="shared" si="46"/>
        <v>13.134350357432378</v>
      </c>
      <c r="J42" s="6">
        <f t="shared" si="46"/>
        <v>12.883435582822086</v>
      </c>
      <c r="K42" s="6">
        <f t="shared" si="46"/>
        <v>13.616703952274417</v>
      </c>
      <c r="L42" s="6">
        <f t="shared" si="46"/>
        <v>13.626962849482956</v>
      </c>
      <c r="M42" s="6">
        <f t="shared" si="46"/>
        <v>11.655886157826647</v>
      </c>
      <c r="N42" s="6">
        <f t="shared" si="46"/>
        <v>8.3013698630136972</v>
      </c>
      <c r="O42" s="6"/>
      <c r="P42" s="6">
        <f>100*(AVERAGE(P35:P39)-P$5)/P$5</f>
        <v>-5.6380952380952456</v>
      </c>
      <c r="Q42" s="6">
        <f>100*(AVERAGE(Q35:Q39)-Q$5)/Q$5</f>
        <v>12.410256410256421</v>
      </c>
      <c r="R42" s="6">
        <f>100*(AVERAGE(R35:R39)-R$5)/R$5</f>
        <v>11.439421338155512</v>
      </c>
      <c r="S42" s="6">
        <f>100*(AVERAGE(S35:S39)-S$5)/S$5</f>
        <v>12.675675675675659</v>
      </c>
      <c r="T42" s="6">
        <f>100*(AVERAGE(T35:T39)-T$5)/T$5</f>
        <v>35.455999999999989</v>
      </c>
      <c r="U42" s="6"/>
      <c r="V42" s="6">
        <f t="shared" ref="V42:AD42" si="47">100*(AVERAGE(V35:V39)-V$5)/V$5</f>
        <v>2.8103896103896093</v>
      </c>
      <c r="W42" s="6">
        <f t="shared" si="47"/>
        <v>94.950071326676124</v>
      </c>
      <c r="X42" s="6">
        <f t="shared" si="47"/>
        <v>76.057142857142821</v>
      </c>
      <c r="Y42" s="6">
        <f t="shared" si="47"/>
        <v>12.414814814814829</v>
      </c>
      <c r="Z42" s="6">
        <f t="shared" si="47"/>
        <v>11.404046597179654</v>
      </c>
      <c r="AA42" s="6">
        <f t="shared" si="47"/>
        <v>2.195121951219495</v>
      </c>
      <c r="AB42" s="6">
        <f t="shared" si="47"/>
        <v>8.3333333333333037</v>
      </c>
      <c r="AC42" s="6">
        <f t="shared" si="47"/>
        <v>49.881481481481465</v>
      </c>
      <c r="AD42" s="6">
        <f t="shared" si="47"/>
        <v>75.326086956521749</v>
      </c>
      <c r="AE42" s="6"/>
      <c r="AF42" s="6">
        <f>100*(AVERAGE(AF35:AF39)-AF$5)/AF$5</f>
        <v>-6.8378378378378404</v>
      </c>
      <c r="AG42" s="6">
        <f>100*(AVERAGE(AG35:AG39)-AG$5)/AG$5</f>
        <v>2.7256097560975583</v>
      </c>
      <c r="AH42" s="6">
        <f>100*(AVERAGE(AH35:AH39)-AH$5)/AH$5</f>
        <v>68.252173913043464</v>
      </c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68" x14ac:dyDescent="0.25"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</row>
    <row r="44" spans="1:68" s="12" customFormat="1" x14ac:dyDescent="0.25">
      <c r="A44" s="24" t="s">
        <v>96</v>
      </c>
      <c r="B44" s="24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</row>
    <row r="45" spans="1:68" x14ac:dyDescent="0.25">
      <c r="A45" s="1">
        <v>2</v>
      </c>
      <c r="B45" s="1" t="s">
        <v>89</v>
      </c>
      <c r="C45" s="1">
        <v>1.7230000000000001</v>
      </c>
      <c r="D45" s="1">
        <v>101716</v>
      </c>
      <c r="E45" s="1">
        <v>33.28</v>
      </c>
      <c r="F45" s="1">
        <v>10952</v>
      </c>
      <c r="G45" s="1">
        <v>336972</v>
      </c>
      <c r="H45" s="1">
        <v>29.69</v>
      </c>
      <c r="I45" s="1">
        <v>86526</v>
      </c>
      <c r="J45" s="1">
        <v>0.98640000000000005</v>
      </c>
      <c r="K45" s="1">
        <v>1.4119999999999999</v>
      </c>
      <c r="L45" s="1">
        <v>0.72740000000000005</v>
      </c>
      <c r="M45" s="1">
        <v>1.3280000000000001</v>
      </c>
      <c r="N45" s="1">
        <v>0.9457000000000001</v>
      </c>
      <c r="O45" s="1">
        <v>0.63660000000000005</v>
      </c>
      <c r="P45" s="1">
        <v>0.84930000000000005</v>
      </c>
      <c r="Q45" s="1">
        <v>0.79780000000000006</v>
      </c>
      <c r="R45" s="1">
        <v>0.80740000000000001</v>
      </c>
      <c r="S45" s="1">
        <v>0.81759999999999999</v>
      </c>
      <c r="T45" s="1">
        <v>0.80349999999999999</v>
      </c>
      <c r="U45" s="1">
        <v>0.40940000000000004</v>
      </c>
      <c r="V45" s="1">
        <v>0.38920000000000005</v>
      </c>
      <c r="W45" s="1">
        <v>1.5010000000000001</v>
      </c>
      <c r="X45" s="1">
        <v>0.66349999999999998</v>
      </c>
      <c r="Y45" s="1">
        <v>3.1819999999999999</v>
      </c>
      <c r="Z45" s="1">
        <v>0.74050000000000005</v>
      </c>
      <c r="AA45" s="1">
        <v>0.68810000000000004</v>
      </c>
      <c r="AB45" s="1">
        <v>0.76700000000000002</v>
      </c>
      <c r="AC45" s="1">
        <v>0.74130000000000007</v>
      </c>
      <c r="AD45" s="1">
        <v>2.2520000000000002</v>
      </c>
      <c r="AE45" s="1">
        <v>0.48560000000000003</v>
      </c>
      <c r="AF45" s="1">
        <v>2.2880000000000003</v>
      </c>
      <c r="AG45" s="1">
        <v>0.74670000000000003</v>
      </c>
      <c r="AH45" s="1">
        <v>0.82730000000000004</v>
      </c>
      <c r="AJ45" s="1" t="s">
        <v>89</v>
      </c>
      <c r="AK45" s="19">
        <v>7.5969999999999996E-3</v>
      </c>
      <c r="AL45" s="19">
        <v>2.149</v>
      </c>
      <c r="AM45" s="19">
        <v>5.476E-3</v>
      </c>
      <c r="AN45" s="19">
        <v>1.1239999999999998E-2</v>
      </c>
      <c r="AO45" s="19">
        <v>9.0549999999999997</v>
      </c>
      <c r="AP45" s="19">
        <v>6.7659999999999998E-2</v>
      </c>
      <c r="AQ45" s="19">
        <v>0.99080000000000001</v>
      </c>
      <c r="AR45" s="19">
        <v>8.6229999999999998E-4</v>
      </c>
      <c r="AS45" s="19">
        <v>7.4069999999999995E-3</v>
      </c>
      <c r="AT45" s="19">
        <v>2.3839999999999998E-3</v>
      </c>
      <c r="AU45" s="19">
        <v>1.196E-3</v>
      </c>
      <c r="AV45" s="19">
        <v>8.012E-3</v>
      </c>
      <c r="AW45" s="19">
        <v>2.5249999999999998E-2</v>
      </c>
      <c r="AX45" s="19">
        <v>3.9719999999999998E-3</v>
      </c>
      <c r="AY45" s="19">
        <v>5.9469999999999998E-4</v>
      </c>
      <c r="AZ45" s="19">
        <v>3.277E-4</v>
      </c>
      <c r="BA45" s="19">
        <v>4.3059999999999999E-3</v>
      </c>
      <c r="BB45" s="19">
        <v>3.6019999999999997E-3</v>
      </c>
      <c r="BC45" s="19">
        <v>6.4429999999999999E-3</v>
      </c>
      <c r="BD45" s="19">
        <v>2.9189999999999997E-2</v>
      </c>
      <c r="BE45" s="19">
        <v>2.3319999999999997E-2</v>
      </c>
      <c r="BF45" s="19">
        <v>7.8379999999999995E-3</v>
      </c>
      <c r="BG45" s="19">
        <v>3.3279999999999998E-3</v>
      </c>
      <c r="BH45" s="19">
        <v>6.0859999999999994E-3</v>
      </c>
      <c r="BI45" s="19">
        <v>2.8149999999999998E-3</v>
      </c>
      <c r="BJ45" s="19">
        <v>1.9580000000000001E-3</v>
      </c>
      <c r="BK45" s="19">
        <v>2.7049999999999999E-3</v>
      </c>
      <c r="BL45" s="19">
        <v>1.022E-2</v>
      </c>
      <c r="BM45" s="19">
        <v>4.973E-3</v>
      </c>
      <c r="BN45" s="19">
        <v>1.9940000000000001E-3</v>
      </c>
      <c r="BO45" s="19">
        <v>2.6719999999999999E-3</v>
      </c>
      <c r="BP45" s="19">
        <v>2.1939999999999998E-3</v>
      </c>
    </row>
    <row r="46" spans="1:68" x14ac:dyDescent="0.25">
      <c r="A46" s="1">
        <v>3</v>
      </c>
      <c r="B46" s="1" t="s">
        <v>90</v>
      </c>
      <c r="C46" s="1">
        <v>1.7170000000000001</v>
      </c>
      <c r="D46" s="1">
        <v>101465</v>
      </c>
      <c r="E46" s="1">
        <v>33.049999999999997</v>
      </c>
      <c r="F46" s="1">
        <v>10974</v>
      </c>
      <c r="G46" s="1">
        <v>337688</v>
      </c>
      <c r="H46" s="1">
        <v>29.48</v>
      </c>
      <c r="I46" s="1">
        <v>85648</v>
      </c>
      <c r="J46" s="1">
        <v>1.0030000000000001</v>
      </c>
      <c r="K46" s="1">
        <v>1.41</v>
      </c>
      <c r="L46" s="1">
        <v>0.73410000000000009</v>
      </c>
      <c r="M46" s="1">
        <v>1.333</v>
      </c>
      <c r="N46" s="1">
        <v>0.91620000000000001</v>
      </c>
      <c r="O46" s="1">
        <v>0.7248</v>
      </c>
      <c r="P46" s="1">
        <v>0.84989999999999999</v>
      </c>
      <c r="Q46" s="1">
        <v>0.78639999999999999</v>
      </c>
      <c r="R46" s="1">
        <v>0.78539999999999999</v>
      </c>
      <c r="S46" s="1">
        <v>0.81759999999999999</v>
      </c>
      <c r="T46" s="1">
        <v>0.76929999999999998</v>
      </c>
      <c r="U46" s="1">
        <v>0.42830000000000001</v>
      </c>
      <c r="V46" s="1">
        <v>0.4491</v>
      </c>
      <c r="W46" s="1">
        <v>1.643</v>
      </c>
      <c r="X46" s="1">
        <v>0.63560000000000005</v>
      </c>
      <c r="Y46" s="1">
        <v>3.1080000000000001</v>
      </c>
      <c r="Z46" s="1">
        <v>0.77290000000000003</v>
      </c>
      <c r="AA46" s="1">
        <v>0.67930000000000001</v>
      </c>
      <c r="AB46" s="1">
        <v>0.78650000000000009</v>
      </c>
      <c r="AC46" s="1">
        <v>0.75990000000000002</v>
      </c>
      <c r="AD46" s="1">
        <v>2.1560000000000001</v>
      </c>
      <c r="AE46" s="1">
        <v>0.49260000000000004</v>
      </c>
      <c r="AF46" s="1">
        <v>2.3290000000000002</v>
      </c>
      <c r="AG46" s="1">
        <v>0.77229999999999999</v>
      </c>
      <c r="AH46" s="1">
        <v>0.82010000000000005</v>
      </c>
      <c r="AJ46" s="1" t="s">
        <v>90</v>
      </c>
      <c r="AK46" s="19">
        <v>8.9269999999999992E-3</v>
      </c>
      <c r="AL46" s="19">
        <v>1.95</v>
      </c>
      <c r="AM46" s="19">
        <v>5.463E-3</v>
      </c>
      <c r="AN46" s="19">
        <v>1.5789999999999998E-2</v>
      </c>
      <c r="AO46" s="19">
        <v>7.327</v>
      </c>
      <c r="AP46" s="19">
        <v>7.6219999999999996E-2</v>
      </c>
      <c r="AQ46" s="19">
        <v>0.93190000000000006</v>
      </c>
      <c r="AR46" s="19">
        <v>9.2239999999999998E-4</v>
      </c>
      <c r="AS46" s="19">
        <v>8.4519999999999994E-3</v>
      </c>
      <c r="AT46" s="19">
        <v>4.7739999999999996E-3</v>
      </c>
      <c r="AU46" s="19">
        <v>1.255E-3</v>
      </c>
      <c r="AV46" s="19">
        <v>8.4099999999999991E-3</v>
      </c>
      <c r="AW46" s="19">
        <v>1.6759999999999997E-2</v>
      </c>
      <c r="AX46" s="19">
        <v>3.5919999999999997E-3</v>
      </c>
      <c r="AY46" s="19">
        <v>5.6859999999999994E-4</v>
      </c>
      <c r="AZ46" s="19">
        <v>7.3399999999999995E-4</v>
      </c>
      <c r="BA46" s="19">
        <v>1.7569999999999999E-3</v>
      </c>
      <c r="BB46" s="19">
        <v>1.47E-3</v>
      </c>
      <c r="BC46" s="19">
        <v>3.1249999999999997E-3</v>
      </c>
      <c r="BD46" s="19">
        <v>2.7909999999999997E-2</v>
      </c>
      <c r="BE46" s="19">
        <v>1.1299999999999999E-2</v>
      </c>
      <c r="BF46" s="19">
        <v>2.9789999999999997E-2</v>
      </c>
      <c r="BG46" s="19">
        <v>3.1819999999999999E-3</v>
      </c>
      <c r="BH46" s="19">
        <v>5.8189999999999995E-3</v>
      </c>
      <c r="BI46" s="19">
        <v>2.6909999999999998E-3</v>
      </c>
      <c r="BJ46" s="19">
        <v>1.872E-3</v>
      </c>
      <c r="BK46" s="19">
        <v>3.594E-3</v>
      </c>
      <c r="BL46" s="19">
        <v>9.7719999999999994E-3</v>
      </c>
      <c r="BM46" s="19">
        <v>5.6889999999999996E-3</v>
      </c>
      <c r="BN46" s="19">
        <v>1.1409999999999999E-3</v>
      </c>
      <c r="BO46" s="19">
        <v>2.555E-3</v>
      </c>
      <c r="BP46" s="19">
        <v>2.0969999999999999E-3</v>
      </c>
    </row>
    <row r="47" spans="1:68" x14ac:dyDescent="0.25">
      <c r="A47" s="1">
        <v>4</v>
      </c>
      <c r="B47" s="1" t="s">
        <v>91</v>
      </c>
      <c r="C47" s="1">
        <v>1.7330000000000001</v>
      </c>
      <c r="D47" s="1">
        <v>102015</v>
      </c>
      <c r="E47" s="1">
        <v>33.08</v>
      </c>
      <c r="F47" s="1">
        <v>11004</v>
      </c>
      <c r="G47" s="1">
        <v>337063</v>
      </c>
      <c r="H47" s="1">
        <v>29.72</v>
      </c>
      <c r="I47" s="1">
        <v>86029</v>
      </c>
      <c r="J47" s="1">
        <v>1.0050000000000001</v>
      </c>
      <c r="K47" s="1">
        <v>1.3940000000000001</v>
      </c>
      <c r="L47" s="1">
        <v>0.71520000000000006</v>
      </c>
      <c r="M47" s="1">
        <v>1.3109999999999999</v>
      </c>
      <c r="N47" s="1">
        <v>0.99680000000000002</v>
      </c>
      <c r="O47" s="1">
        <v>0.75330000000000008</v>
      </c>
      <c r="P47" s="1">
        <v>0.84530000000000005</v>
      </c>
      <c r="Q47" s="1">
        <v>0.79120000000000001</v>
      </c>
      <c r="R47" s="1">
        <v>0.81740000000000002</v>
      </c>
      <c r="S47" s="1">
        <v>0.85860000000000003</v>
      </c>
      <c r="T47" s="1">
        <v>0.81459999999999999</v>
      </c>
      <c r="U47" s="1">
        <v>0.39590000000000003</v>
      </c>
      <c r="V47" s="1">
        <v>0.4093</v>
      </c>
      <c r="W47" s="1">
        <v>1.637</v>
      </c>
      <c r="X47" s="1">
        <v>0.65700000000000003</v>
      </c>
      <c r="Y47" s="1">
        <v>3.1030000000000002</v>
      </c>
      <c r="Z47" s="1">
        <v>0.76829999999999998</v>
      </c>
      <c r="AA47" s="1">
        <v>0.66870000000000007</v>
      </c>
      <c r="AB47" s="1">
        <v>0.76919999999999999</v>
      </c>
      <c r="AC47" s="1">
        <v>0.69330000000000003</v>
      </c>
      <c r="AD47" s="1">
        <v>2.36</v>
      </c>
      <c r="AE47" s="1">
        <v>0.49120000000000003</v>
      </c>
      <c r="AF47" s="1">
        <v>2.3199999999999998</v>
      </c>
      <c r="AG47" s="1">
        <v>0.75220000000000009</v>
      </c>
      <c r="AH47" s="1">
        <v>0.81440000000000001</v>
      </c>
      <c r="AJ47" s="1" t="s">
        <v>91</v>
      </c>
      <c r="AK47" s="19">
        <v>8.1599999999999989E-3</v>
      </c>
      <c r="AL47" s="19">
        <v>1.9730000000000001</v>
      </c>
      <c r="AM47" s="19">
        <v>5.2610000000000001E-3</v>
      </c>
      <c r="AN47" s="19">
        <v>1.3199999999999998E-2</v>
      </c>
      <c r="AO47" s="19">
        <v>5.57</v>
      </c>
      <c r="AP47" s="19">
        <v>4.5909999999999999E-2</v>
      </c>
      <c r="AQ47" s="19">
        <v>0.80400000000000005</v>
      </c>
      <c r="AR47" s="19">
        <v>6.7119999999999994E-4</v>
      </c>
      <c r="AS47" s="19">
        <v>1.031E-2</v>
      </c>
      <c r="AT47" s="19">
        <v>3.4949999999999998E-3</v>
      </c>
      <c r="AU47" s="19">
        <v>1.583E-3</v>
      </c>
      <c r="AV47" s="19">
        <v>6.5469999999999999E-3</v>
      </c>
      <c r="AW47" s="19">
        <v>1.9259999999999999E-2</v>
      </c>
      <c r="AX47" s="19">
        <v>3.748E-3</v>
      </c>
      <c r="AY47" s="19">
        <v>5.8579999999999993E-4</v>
      </c>
      <c r="AZ47" s="19">
        <v>7.5619999999999995E-4</v>
      </c>
      <c r="BA47" s="19">
        <v>2.9510000000000001E-3</v>
      </c>
      <c r="BB47" s="19">
        <v>3.5479999999999999E-3</v>
      </c>
      <c r="BC47" s="19">
        <v>6.378E-3</v>
      </c>
      <c r="BD47" s="19">
        <v>2.8749999999999998E-2</v>
      </c>
      <c r="BE47" s="19">
        <v>1.3479999999999999E-2</v>
      </c>
      <c r="BF47" s="19">
        <v>7.2179999999999996E-3</v>
      </c>
      <c r="BG47" s="19">
        <v>1.3649999999999999E-3</v>
      </c>
      <c r="BH47" s="19">
        <v>5.9949999999999995E-3</v>
      </c>
      <c r="BI47" s="19">
        <v>6.4949999999999999E-3</v>
      </c>
      <c r="BJ47" s="19">
        <v>1.9289999999999999E-3</v>
      </c>
      <c r="BK47" s="19">
        <v>3.6109999999999996E-3</v>
      </c>
      <c r="BL47" s="19">
        <v>1.0069999999999999E-2</v>
      </c>
      <c r="BM47" s="19">
        <v>6.7979999999999994E-3</v>
      </c>
      <c r="BN47" s="19">
        <v>2.7539999999999999E-3</v>
      </c>
      <c r="BO47" s="19">
        <v>2.6319999999999998E-3</v>
      </c>
      <c r="BP47" s="19">
        <v>2.1609999999999997E-3</v>
      </c>
    </row>
    <row r="48" spans="1:68" x14ac:dyDescent="0.25">
      <c r="A48" s="1">
        <v>5</v>
      </c>
      <c r="B48" s="1" t="s">
        <v>92</v>
      </c>
      <c r="C48" s="1">
        <v>1.718</v>
      </c>
      <c r="D48" s="1">
        <v>101968</v>
      </c>
      <c r="E48" s="1">
        <v>33.08</v>
      </c>
      <c r="F48" s="1">
        <v>10908</v>
      </c>
      <c r="G48" s="1">
        <v>337611</v>
      </c>
      <c r="H48" s="1">
        <v>29.52</v>
      </c>
      <c r="I48" s="1">
        <v>85349</v>
      </c>
      <c r="J48" s="1">
        <v>1.002</v>
      </c>
      <c r="K48" s="1">
        <v>1.3920000000000001</v>
      </c>
      <c r="L48" s="1">
        <v>0.73350000000000004</v>
      </c>
      <c r="M48" s="1">
        <v>1.3160000000000001</v>
      </c>
      <c r="N48" s="1">
        <v>0.9628000000000001</v>
      </c>
      <c r="O48" s="1">
        <v>0.69040000000000001</v>
      </c>
      <c r="P48" s="1">
        <v>0.85470000000000002</v>
      </c>
      <c r="Q48" s="1">
        <v>0.80060000000000009</v>
      </c>
      <c r="R48" s="1">
        <v>0.80840000000000001</v>
      </c>
      <c r="S48" s="1">
        <v>0.8609</v>
      </c>
      <c r="T48" s="1">
        <v>0.77380000000000004</v>
      </c>
      <c r="U48" s="1">
        <v>0.40870000000000001</v>
      </c>
      <c r="V48" s="1">
        <v>0.50370000000000004</v>
      </c>
      <c r="W48" s="1">
        <v>1.796</v>
      </c>
      <c r="X48" s="1">
        <v>0.68230000000000002</v>
      </c>
      <c r="Y48" s="1">
        <v>3.1019999999999999</v>
      </c>
      <c r="Z48" s="1">
        <v>0.69590000000000007</v>
      </c>
      <c r="AA48" s="1">
        <v>0.70700000000000007</v>
      </c>
      <c r="AB48" s="1">
        <v>0.75690000000000002</v>
      </c>
      <c r="AC48" s="1">
        <v>0.74399999999999999</v>
      </c>
      <c r="AD48" s="1">
        <v>2.2280000000000002</v>
      </c>
      <c r="AE48" s="1">
        <v>0.46970000000000001</v>
      </c>
      <c r="AF48" s="1">
        <v>2.3199999999999998</v>
      </c>
      <c r="AG48" s="1">
        <v>0.77940000000000009</v>
      </c>
      <c r="AH48" s="1">
        <v>0.8387</v>
      </c>
      <c r="AJ48" s="1" t="s">
        <v>92</v>
      </c>
      <c r="AK48" s="19">
        <v>8.1250000000000003E-3</v>
      </c>
      <c r="AL48" s="19">
        <v>2.4430000000000001</v>
      </c>
      <c r="AM48" s="19">
        <v>7.8770000000000003E-3</v>
      </c>
      <c r="AN48" s="19">
        <v>1.8609999999999998E-2</v>
      </c>
      <c r="AO48" s="19">
        <v>6.3280000000000003</v>
      </c>
      <c r="AP48" s="19">
        <v>7.2499999999999995E-2</v>
      </c>
      <c r="AQ48" s="19">
        <v>1.131</v>
      </c>
      <c r="AR48" s="19">
        <v>7.9979999999999993E-4</v>
      </c>
      <c r="AS48" s="19">
        <v>8.9179999999999988E-3</v>
      </c>
      <c r="AT48" s="19">
        <v>4.3509999999999998E-3</v>
      </c>
      <c r="AU48" s="19">
        <v>1.2869999999999999E-3</v>
      </c>
      <c r="AV48" s="19">
        <v>8.5789999999999998E-3</v>
      </c>
      <c r="AW48" s="19">
        <v>1.7669999999999998E-2</v>
      </c>
      <c r="AX48" s="19">
        <v>5.2909999999999997E-3</v>
      </c>
      <c r="AY48" s="19">
        <v>5.8619999999999994E-4</v>
      </c>
      <c r="AZ48" s="19">
        <v>7.5679999999999996E-4</v>
      </c>
      <c r="BA48" s="19">
        <v>3.6240000000000001E-3</v>
      </c>
      <c r="BB48" s="19">
        <v>1.516E-3</v>
      </c>
      <c r="BC48" s="19">
        <v>2.3639999999999998E-3</v>
      </c>
      <c r="BD48" s="19">
        <v>2.8769999999999997E-2</v>
      </c>
      <c r="BE48" s="19">
        <v>1.1659999999999998E-2</v>
      </c>
      <c r="BF48" s="19">
        <v>6.9329999999999999E-3</v>
      </c>
      <c r="BG48" s="19">
        <v>3.2810000000000001E-3</v>
      </c>
      <c r="BH48" s="19">
        <v>5.999E-3</v>
      </c>
      <c r="BI48" s="19">
        <v>6.4989999999999996E-3</v>
      </c>
      <c r="BJ48" s="19">
        <v>8.2399999999999997E-4</v>
      </c>
      <c r="BK48" s="19">
        <v>2.6669999999999997E-3</v>
      </c>
      <c r="BL48" s="19">
        <v>5.9769999999999997E-3</v>
      </c>
      <c r="BM48" s="19">
        <v>9.8029999999999992E-3</v>
      </c>
      <c r="BN48" s="19">
        <v>1.176E-3</v>
      </c>
      <c r="BO48" s="19">
        <v>2.6340000000000001E-3</v>
      </c>
      <c r="BP48" s="19">
        <v>2.1619999999999999E-3</v>
      </c>
    </row>
    <row r="49" spans="1:68" x14ac:dyDescent="0.25">
      <c r="A49" s="1">
        <v>6</v>
      </c>
      <c r="B49" s="1" t="s">
        <v>93</v>
      </c>
      <c r="C49" s="1">
        <v>1.6859999999999999</v>
      </c>
      <c r="D49" s="1">
        <v>102650</v>
      </c>
      <c r="E49" s="1">
        <v>33.06</v>
      </c>
      <c r="F49" s="1">
        <v>10958</v>
      </c>
      <c r="G49" s="1">
        <v>337422</v>
      </c>
      <c r="H49" s="1">
        <v>29.34</v>
      </c>
      <c r="I49" s="1">
        <v>84902</v>
      </c>
      <c r="J49" s="1">
        <v>1.0010000000000001</v>
      </c>
      <c r="K49" s="1">
        <v>1.371</v>
      </c>
      <c r="L49" s="1">
        <v>0.72540000000000004</v>
      </c>
      <c r="M49" s="1">
        <v>1.3089999999999999</v>
      </c>
      <c r="N49" s="1">
        <v>0.96150000000000002</v>
      </c>
      <c r="O49" s="1">
        <v>0.68769999999999998</v>
      </c>
      <c r="P49" s="1">
        <v>0.85630000000000006</v>
      </c>
      <c r="Q49" s="1">
        <v>0.80700000000000005</v>
      </c>
      <c r="R49" s="1">
        <v>0.82790000000000008</v>
      </c>
      <c r="S49" s="1">
        <v>0.83210000000000006</v>
      </c>
      <c r="T49" s="1">
        <v>0.83020000000000005</v>
      </c>
      <c r="U49" s="1">
        <v>0.39850000000000002</v>
      </c>
      <c r="V49" s="1">
        <v>0.49560000000000004</v>
      </c>
      <c r="W49" s="1">
        <v>1.663</v>
      </c>
      <c r="X49" s="1">
        <v>0.66510000000000002</v>
      </c>
      <c r="Y49" s="1">
        <v>3.198</v>
      </c>
      <c r="Z49" s="1">
        <v>0.76540000000000008</v>
      </c>
      <c r="AA49" s="1">
        <v>0.70090000000000008</v>
      </c>
      <c r="AB49" s="1">
        <v>0.78510000000000002</v>
      </c>
      <c r="AC49" s="1">
        <v>0.68590000000000007</v>
      </c>
      <c r="AD49" s="1">
        <v>2.31</v>
      </c>
      <c r="AE49" s="1">
        <v>0.47640000000000005</v>
      </c>
      <c r="AF49" s="1">
        <v>2.3260000000000001</v>
      </c>
      <c r="AG49" s="1">
        <v>0.74750000000000005</v>
      </c>
      <c r="AH49" s="1">
        <v>0.81670000000000009</v>
      </c>
      <c r="AJ49" s="1" t="s">
        <v>93</v>
      </c>
      <c r="AK49" s="19">
        <v>4.8419999999999999E-3</v>
      </c>
      <c r="AL49" s="19">
        <v>2.5070000000000001</v>
      </c>
      <c r="AM49" s="19">
        <v>6.0029999999999997E-3</v>
      </c>
      <c r="AN49" s="19">
        <v>9.193999999999999E-3</v>
      </c>
      <c r="AO49" s="19">
        <v>5.99</v>
      </c>
      <c r="AP49" s="19">
        <v>5.6589999999999994E-2</v>
      </c>
      <c r="AQ49" s="19">
        <v>0.94359999999999999</v>
      </c>
      <c r="AR49" s="19">
        <v>8.2819999999999996E-4</v>
      </c>
      <c r="AS49" s="19">
        <v>8.1960000000000002E-3</v>
      </c>
      <c r="AT49" s="19">
        <v>4.2360000000000002E-3</v>
      </c>
      <c r="AU49" s="19">
        <v>1.4369999999999999E-3</v>
      </c>
      <c r="AV49" s="19">
        <v>7.1589999999999996E-3</v>
      </c>
      <c r="AW49" s="19">
        <v>1.7399999999999999E-2</v>
      </c>
      <c r="AX49" s="19">
        <v>3.712E-3</v>
      </c>
      <c r="AY49" s="19">
        <v>7.6889999999999999E-4</v>
      </c>
      <c r="AZ49" s="19">
        <v>3.1720000000000001E-4</v>
      </c>
      <c r="BA49" s="19">
        <v>1.779E-3</v>
      </c>
      <c r="BB49" s="19">
        <v>3.4859999999999999E-3</v>
      </c>
      <c r="BC49" s="19">
        <v>6.6829999999999997E-3</v>
      </c>
      <c r="BD49" s="19">
        <v>2.8249999999999997E-2</v>
      </c>
      <c r="BE49" s="19">
        <v>1.1019999999999999E-2</v>
      </c>
      <c r="BF49" s="19">
        <v>6.3769999999999999E-3</v>
      </c>
      <c r="BG49" s="19">
        <v>1.3749999999999999E-3</v>
      </c>
      <c r="BH49" s="19">
        <v>5.8909999999999995E-3</v>
      </c>
      <c r="BI49" s="19">
        <v>6.3819999999999997E-3</v>
      </c>
      <c r="BJ49" s="19">
        <v>1.895E-3</v>
      </c>
      <c r="BK49" s="19">
        <v>2.6179999999999997E-3</v>
      </c>
      <c r="BL49" s="19">
        <v>9.892999999999999E-3</v>
      </c>
      <c r="BM49" s="19">
        <v>5.4539999999999996E-3</v>
      </c>
      <c r="BN49" s="19">
        <v>1.155E-3</v>
      </c>
      <c r="BO49" s="19">
        <v>2.5859999999999998E-3</v>
      </c>
      <c r="BP49" s="19">
        <v>2.1229999999999999E-3</v>
      </c>
    </row>
    <row r="50" spans="1:68" x14ac:dyDescent="0.25">
      <c r="B50" s="5" t="s">
        <v>130</v>
      </c>
      <c r="C50" s="6">
        <f>AVERAGE(C45:C49)</f>
        <v>1.7154</v>
      </c>
      <c r="D50" s="14">
        <f t="shared" ref="D50" si="48">AVERAGE(D45:D49)</f>
        <v>101962.8</v>
      </c>
      <c r="E50" s="6">
        <f t="shared" ref="E50" si="49">AVERAGE(E45:E49)</f>
        <v>33.11</v>
      </c>
      <c r="F50" s="14">
        <f t="shared" ref="F50" si="50">AVERAGE(F45:F49)</f>
        <v>10959.2</v>
      </c>
      <c r="G50" s="14">
        <f t="shared" ref="G50" si="51">AVERAGE(G45:G49)</f>
        <v>337351.2</v>
      </c>
      <c r="H50" s="6">
        <f t="shared" ref="H50" si="52">AVERAGE(H45:H49)</f>
        <v>29.55</v>
      </c>
      <c r="I50" s="14">
        <f t="shared" ref="I50" si="53">AVERAGE(I45:I49)</f>
        <v>85690.8</v>
      </c>
      <c r="J50" s="6">
        <f t="shared" ref="J50" si="54">AVERAGE(J45:J49)</f>
        <v>0.99948000000000015</v>
      </c>
      <c r="K50" s="6">
        <f t="shared" ref="K50" si="55">AVERAGE(K45:K49)</f>
        <v>1.3958000000000002</v>
      </c>
      <c r="L50" s="6">
        <f t="shared" ref="L50" si="56">AVERAGE(L45:L49)</f>
        <v>0.7271200000000001</v>
      </c>
      <c r="M50" s="6">
        <f t="shared" ref="M50" si="57">AVERAGE(M45:M49)</f>
        <v>1.3194000000000001</v>
      </c>
      <c r="N50" s="6">
        <f t="shared" ref="N50" si="58">AVERAGE(N45:N49)</f>
        <v>0.95660000000000012</v>
      </c>
      <c r="O50" s="6">
        <f t="shared" ref="O50" si="59">AVERAGE(O45:O49)</f>
        <v>0.69855999999999996</v>
      </c>
      <c r="P50" s="6">
        <f t="shared" ref="P50" si="60">AVERAGE(P45:P49)</f>
        <v>0.85110000000000008</v>
      </c>
      <c r="Q50" s="6">
        <f t="shared" ref="Q50" si="61">AVERAGE(Q45:Q49)</f>
        <v>0.79659999999999997</v>
      </c>
      <c r="R50" s="6">
        <f t="shared" ref="R50" si="62">AVERAGE(R45:R49)</f>
        <v>0.80930000000000002</v>
      </c>
      <c r="S50" s="6">
        <f t="shared" ref="S50" si="63">AVERAGE(S45:S49)</f>
        <v>0.83735999999999999</v>
      </c>
      <c r="T50" s="6">
        <f t="shared" ref="T50" si="64">AVERAGE(T45:T49)</f>
        <v>0.79827999999999999</v>
      </c>
      <c r="U50" s="6">
        <f t="shared" ref="U50" si="65">AVERAGE(U45:U49)</f>
        <v>0.40815999999999997</v>
      </c>
      <c r="V50" s="6">
        <f t="shared" ref="V50" si="66">AVERAGE(V45:V49)</f>
        <v>0.44938</v>
      </c>
      <c r="W50" s="6">
        <f t="shared" ref="W50" si="67">AVERAGE(W45:W49)</f>
        <v>1.6480000000000001</v>
      </c>
      <c r="X50" s="6">
        <f t="shared" ref="X50" si="68">AVERAGE(X45:X49)</f>
        <v>0.66070000000000007</v>
      </c>
      <c r="Y50" s="6">
        <f t="shared" ref="Y50" si="69">AVERAGE(Y45:Y49)</f>
        <v>3.1386000000000003</v>
      </c>
      <c r="Z50" s="6">
        <f t="shared" ref="Z50" si="70">AVERAGE(Z45:Z49)</f>
        <v>0.74859999999999993</v>
      </c>
      <c r="AA50" s="6">
        <f t="shared" ref="AA50" si="71">AVERAGE(AA45:AA49)</f>
        <v>0.68879999999999997</v>
      </c>
      <c r="AB50" s="6">
        <f t="shared" ref="AB50" si="72">AVERAGE(AB45:AB49)</f>
        <v>0.77293999999999996</v>
      </c>
      <c r="AC50" s="6">
        <f t="shared" ref="AC50" si="73">AVERAGE(AC45:AC49)</f>
        <v>0.72488000000000008</v>
      </c>
      <c r="AD50" s="6">
        <f t="shared" ref="AD50" si="74">AVERAGE(AD45:AD49)</f>
        <v>2.2612000000000001</v>
      </c>
      <c r="AE50" s="6">
        <f t="shared" ref="AE50" si="75">AVERAGE(AE45:AE49)</f>
        <v>0.48310000000000003</v>
      </c>
      <c r="AF50" s="6">
        <f t="shared" ref="AF50" si="76">AVERAGE(AF45:AF49)</f>
        <v>2.3166000000000002</v>
      </c>
      <c r="AG50" s="6">
        <f t="shared" ref="AG50" si="77">AVERAGE(AG45:AG49)</f>
        <v>0.75962000000000007</v>
      </c>
      <c r="AH50" s="6">
        <f t="shared" ref="AH50" si="78">AVERAGE(AH45:AH49)</f>
        <v>0.82344000000000006</v>
      </c>
      <c r="AJ50" s="5" t="s">
        <v>130</v>
      </c>
      <c r="AK50" s="18">
        <f>AVERAGE(AK45:AK49)</f>
        <v>7.530199999999999E-3</v>
      </c>
      <c r="AL50" s="18">
        <f t="shared" ref="AL50:BP50" si="79">AVERAGE(AL45:AL49)</f>
        <v>2.2044000000000001</v>
      </c>
      <c r="AM50" s="18">
        <f t="shared" si="79"/>
        <v>6.0160000000000005E-3</v>
      </c>
      <c r="AN50" s="18">
        <f t="shared" si="79"/>
        <v>1.3606799999999997E-2</v>
      </c>
      <c r="AO50" s="18">
        <f t="shared" si="79"/>
        <v>6.8539999999999992</v>
      </c>
      <c r="AP50" s="18">
        <f t="shared" si="79"/>
        <v>6.3775999999999999E-2</v>
      </c>
      <c r="AQ50" s="18">
        <f t="shared" si="79"/>
        <v>0.96026000000000011</v>
      </c>
      <c r="AR50" s="18">
        <f t="shared" si="79"/>
        <v>8.1677999999999991E-4</v>
      </c>
      <c r="AS50" s="18">
        <f t="shared" si="79"/>
        <v>8.6565999999999987E-3</v>
      </c>
      <c r="AT50" s="18">
        <f t="shared" si="79"/>
        <v>3.8479999999999999E-3</v>
      </c>
      <c r="AU50" s="18">
        <f t="shared" si="79"/>
        <v>1.3516000000000001E-3</v>
      </c>
      <c r="AV50" s="18">
        <f t="shared" si="79"/>
        <v>7.7413999999999998E-3</v>
      </c>
      <c r="AW50" s="18">
        <f t="shared" si="79"/>
        <v>1.9267999999999997E-2</v>
      </c>
      <c r="AX50" s="18">
        <f t="shared" si="79"/>
        <v>4.0629999999999998E-3</v>
      </c>
      <c r="AY50" s="18">
        <f t="shared" si="79"/>
        <v>6.2083999999999989E-4</v>
      </c>
      <c r="AZ50" s="18">
        <f t="shared" si="79"/>
        <v>5.7838000000000008E-4</v>
      </c>
      <c r="BA50" s="18">
        <f t="shared" si="79"/>
        <v>2.8833999999999999E-3</v>
      </c>
      <c r="BB50" s="18">
        <f t="shared" si="79"/>
        <v>2.7243999999999997E-3</v>
      </c>
      <c r="BC50" s="18">
        <f t="shared" si="79"/>
        <v>4.9986000000000006E-3</v>
      </c>
      <c r="BD50" s="18">
        <f t="shared" si="79"/>
        <v>2.8573999999999999E-2</v>
      </c>
      <c r="BE50" s="18">
        <f t="shared" si="79"/>
        <v>1.4155999999999998E-2</v>
      </c>
      <c r="BF50" s="18">
        <f t="shared" si="79"/>
        <v>1.16312E-2</v>
      </c>
      <c r="BG50" s="18">
        <f t="shared" si="79"/>
        <v>2.5061999999999997E-3</v>
      </c>
      <c r="BH50" s="18">
        <f t="shared" si="79"/>
        <v>5.9579999999999998E-3</v>
      </c>
      <c r="BI50" s="18">
        <f t="shared" si="79"/>
        <v>4.9763999999999997E-3</v>
      </c>
      <c r="BJ50" s="18">
        <f t="shared" si="79"/>
        <v>1.6955999999999998E-3</v>
      </c>
      <c r="BK50" s="18">
        <f t="shared" si="79"/>
        <v>3.0389999999999992E-3</v>
      </c>
      <c r="BL50" s="18">
        <f t="shared" si="79"/>
        <v>9.1864000000000008E-3</v>
      </c>
      <c r="BM50" s="18">
        <f t="shared" si="79"/>
        <v>6.5433999999999996E-3</v>
      </c>
      <c r="BN50" s="18">
        <f t="shared" si="79"/>
        <v>1.6440000000000001E-3</v>
      </c>
      <c r="BO50" s="18">
        <f t="shared" si="79"/>
        <v>2.6157999999999997E-3</v>
      </c>
      <c r="BP50" s="18">
        <f t="shared" si="79"/>
        <v>2.1473999999999998E-3</v>
      </c>
    </row>
    <row r="51" spans="1:68" x14ac:dyDescent="0.25">
      <c r="B51" s="5" t="s">
        <v>131</v>
      </c>
      <c r="C51" s="6">
        <f>2*_xlfn.STDEV.P(C45:C49)</f>
        <v>3.1511267825969913E-2</v>
      </c>
      <c r="D51" s="14">
        <f t="shared" ref="D51:AH51" si="80">2*_xlfn.STDEV.P(D45:D49)</f>
        <v>791.81351339819912</v>
      </c>
      <c r="E51" s="6">
        <f t="shared" si="80"/>
        <v>0.17158088471621938</v>
      </c>
      <c r="F51" s="14">
        <f t="shared" si="80"/>
        <v>62.615014173918382</v>
      </c>
      <c r="G51" s="14">
        <f t="shared" si="80"/>
        <v>574.66150036347483</v>
      </c>
      <c r="H51" s="6">
        <f t="shared" si="80"/>
        <v>0.28057084666800292</v>
      </c>
      <c r="I51" s="14">
        <f t="shared" si="80"/>
        <v>1114.5592133215712</v>
      </c>
      <c r="J51" s="6">
        <f t="shared" si="80"/>
        <v>1.3344901648195118E-2</v>
      </c>
      <c r="K51" s="6">
        <f t="shared" si="80"/>
        <v>2.9621613730517707E-2</v>
      </c>
      <c r="L51" s="6">
        <f t="shared" si="80"/>
        <v>1.3698116658869575E-2</v>
      </c>
      <c r="M51" s="6">
        <f t="shared" si="80"/>
        <v>1.8956792977716498E-2</v>
      </c>
      <c r="N51" s="6">
        <f t="shared" si="80"/>
        <v>5.2379079793367887E-2</v>
      </c>
      <c r="O51" s="6">
        <f t="shared" si="80"/>
        <v>7.85293422868166E-2</v>
      </c>
      <c r="P51" s="6">
        <f t="shared" si="80"/>
        <v>7.915554307816982E-3</v>
      </c>
      <c r="Q51" s="6">
        <f t="shared" si="80"/>
        <v>1.4388884598884015E-2</v>
      </c>
      <c r="R51" s="6">
        <f t="shared" si="80"/>
        <v>2.8102668912400527E-2</v>
      </c>
      <c r="S51" s="6">
        <f t="shared" si="80"/>
        <v>3.8093064985637484E-2</v>
      </c>
      <c r="T51" s="6">
        <f t="shared" si="80"/>
        <v>4.6917698153255569E-2</v>
      </c>
      <c r="U51" s="6">
        <f t="shared" si="80"/>
        <v>2.2822304879218477E-2</v>
      </c>
      <c r="V51" s="6">
        <f t="shared" si="80"/>
        <v>9.0840819018764396E-2</v>
      </c>
      <c r="W51" s="6">
        <f t="shared" si="80"/>
        <v>0.18736915434510554</v>
      </c>
      <c r="X51" s="6">
        <f t="shared" si="80"/>
        <v>3.0165675858498484E-2</v>
      </c>
      <c r="Y51" s="6">
        <f t="shared" si="80"/>
        <v>8.4641361047657918E-2</v>
      </c>
      <c r="Z51" s="6">
        <f t="shared" si="80"/>
        <v>5.7297259969391168E-2</v>
      </c>
      <c r="AA51" s="6">
        <f t="shared" si="80"/>
        <v>2.7891217255616527E-2</v>
      </c>
      <c r="AB51" s="6">
        <f t="shared" si="80"/>
        <v>2.2597203366788592E-2</v>
      </c>
      <c r="AC51" s="6">
        <f t="shared" si="80"/>
        <v>5.9183294940379903E-2</v>
      </c>
      <c r="AD51" s="6">
        <f t="shared" si="80"/>
        <v>0.13970483169883549</v>
      </c>
      <c r="AE51" s="6">
        <f t="shared" si="80"/>
        <v>1.7585448529963642E-2</v>
      </c>
      <c r="AF51" s="6">
        <f t="shared" si="80"/>
        <v>2.9437391188758408E-2</v>
      </c>
      <c r="AG51" s="6">
        <f t="shared" si="80"/>
        <v>2.714270436047226E-2</v>
      </c>
      <c r="AH51" s="6">
        <f t="shared" si="80"/>
        <v>1.7574344938005478E-2</v>
      </c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</row>
    <row r="52" spans="1:68" x14ac:dyDescent="0.25">
      <c r="B52" s="5" t="s">
        <v>86</v>
      </c>
      <c r="C52" s="6">
        <f t="shared" ref="C52:AH52" si="81">100*(AVERAGE(C45:C49)-C$4)/C$4</f>
        <v>1.502958579881662</v>
      </c>
      <c r="D52" s="6">
        <f t="shared" si="81"/>
        <v>0.32252668864072703</v>
      </c>
      <c r="E52" s="6">
        <f t="shared" si="81"/>
        <v>-2.0414201183431886</v>
      </c>
      <c r="F52" s="6">
        <f t="shared" si="81"/>
        <v>1.5022691488376467</v>
      </c>
      <c r="G52" s="6">
        <f t="shared" si="81"/>
        <v>9.5897076800744052E-2</v>
      </c>
      <c r="H52" s="6">
        <f t="shared" si="81"/>
        <v>-1.4999999999999976</v>
      </c>
      <c r="I52" s="6">
        <f t="shared" si="81"/>
        <v>0.75462380510059246</v>
      </c>
      <c r="J52" s="6">
        <f t="shared" si="81"/>
        <v>-1.0415841584158281</v>
      </c>
      <c r="K52" s="6">
        <f t="shared" si="81"/>
        <v>-1.7042253521126605</v>
      </c>
      <c r="L52" s="6">
        <f t="shared" si="81"/>
        <v>-7.9594936708860669</v>
      </c>
      <c r="M52" s="6">
        <f t="shared" si="81"/>
        <v>0.71755725190840269</v>
      </c>
      <c r="N52" s="6">
        <f t="shared" si="81"/>
        <v>1.5498938428874796</v>
      </c>
      <c r="O52" s="6">
        <f t="shared" si="81"/>
        <v>-5.600000000000005</v>
      </c>
      <c r="P52" s="6">
        <f t="shared" si="81"/>
        <v>-0.45614035087719462</v>
      </c>
      <c r="Q52" s="6">
        <f t="shared" si="81"/>
        <v>0.83544303797467578</v>
      </c>
      <c r="R52" s="6">
        <f t="shared" si="81"/>
        <v>-1.7839805825242774</v>
      </c>
      <c r="S52" s="6">
        <f t="shared" si="81"/>
        <v>-1.2547169811320864</v>
      </c>
      <c r="T52" s="6">
        <f t="shared" si="81"/>
        <v>-0.21500000000000685</v>
      </c>
      <c r="U52" s="6">
        <f t="shared" si="81"/>
        <v>-2.8190476190476361</v>
      </c>
      <c r="V52" s="6">
        <f t="shared" si="81"/>
        <v>-19.753571428571433</v>
      </c>
      <c r="W52" s="6">
        <f t="shared" si="81"/>
        <v>-1.9047619047618933</v>
      </c>
      <c r="X52" s="6">
        <f t="shared" si="81"/>
        <v>-0.49698795180722433</v>
      </c>
      <c r="Y52" s="6">
        <f t="shared" si="81"/>
        <v>-1.9187499999999968</v>
      </c>
      <c r="Z52" s="6">
        <f t="shared" si="81"/>
        <v>-3.6550836550836667</v>
      </c>
      <c r="AA52" s="6">
        <f t="shared" si="81"/>
        <v>-3.122362869198327</v>
      </c>
      <c r="AB52" s="6">
        <f t="shared" si="81"/>
        <v>-4.3391089108910998</v>
      </c>
      <c r="AC52" s="6">
        <f t="shared" si="81"/>
        <v>-10.064516129032253</v>
      </c>
      <c r="AD52" s="6">
        <f t="shared" si="81"/>
        <v>-4.1864406779660923</v>
      </c>
      <c r="AE52" s="6">
        <f t="shared" si="81"/>
        <v>0.64583333333333159</v>
      </c>
      <c r="AF52" s="6">
        <f t="shared" si="81"/>
        <v>-0.1465517241379149</v>
      </c>
      <c r="AG52" s="6">
        <f t="shared" si="81"/>
        <v>1.553475935828887</v>
      </c>
      <c r="AH52" s="6">
        <f t="shared" si="81"/>
        <v>5.3462940461724902E-2</v>
      </c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</row>
    <row r="53" spans="1:68" x14ac:dyDescent="0.25"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</row>
    <row r="54" spans="1:68" x14ac:dyDescent="0.25">
      <c r="A54" s="1">
        <v>3</v>
      </c>
      <c r="B54" s="1" t="s">
        <v>137</v>
      </c>
      <c r="C54" s="1">
        <v>3.496</v>
      </c>
      <c r="D54" s="1">
        <v>15169</v>
      </c>
      <c r="E54" s="1">
        <v>66060</v>
      </c>
      <c r="F54" s="1">
        <v>94607</v>
      </c>
      <c r="G54" s="1">
        <v>250930</v>
      </c>
      <c r="H54" s="1">
        <v>225.9</v>
      </c>
      <c r="I54" s="1">
        <v>107773</v>
      </c>
      <c r="J54" s="1">
        <v>353.40000000000003</v>
      </c>
      <c r="K54" s="1">
        <v>1497</v>
      </c>
      <c r="L54" s="1">
        <v>58.410000000000004</v>
      </c>
      <c r="M54" s="1">
        <v>17.13</v>
      </c>
      <c r="N54" s="1">
        <v>1.698</v>
      </c>
      <c r="O54" s="1">
        <v>6.5259999999999999E-2</v>
      </c>
      <c r="P54" s="1">
        <v>0.23040000000000002</v>
      </c>
      <c r="Q54" s="1">
        <v>17.600000000000001</v>
      </c>
      <c r="R54" s="1">
        <v>0.60530000000000006</v>
      </c>
      <c r="S54" s="1">
        <v>16.7</v>
      </c>
      <c r="T54" s="1">
        <v>8.922999999999999E-2</v>
      </c>
      <c r="U54" s="1">
        <v>0.188</v>
      </c>
      <c r="V54" s="1">
        <v>0.1012</v>
      </c>
      <c r="W54" s="1">
        <v>1.327</v>
      </c>
      <c r="X54" s="1">
        <v>5.0209999999999994E-3</v>
      </c>
      <c r="Y54" s="1">
        <v>7.67</v>
      </c>
      <c r="Z54" s="1">
        <v>1.9020000000000001</v>
      </c>
      <c r="AA54" s="1">
        <v>0.6764</v>
      </c>
      <c r="AB54" s="1">
        <v>5.5919999999999997E-2</v>
      </c>
      <c r="AC54" s="1">
        <v>1.312E-2</v>
      </c>
      <c r="AD54" s="1">
        <v>0.83169999999999999</v>
      </c>
      <c r="AE54" s="1">
        <v>0.2127</v>
      </c>
      <c r="AF54" s="1">
        <v>3.4910000000000001</v>
      </c>
      <c r="AG54" s="1">
        <v>2.9369999999999997E-2</v>
      </c>
      <c r="AH54" s="1">
        <v>2.0229999999999998E-2</v>
      </c>
      <c r="AJ54" s="1" t="s">
        <v>89</v>
      </c>
      <c r="AK54" s="19">
        <v>3.3949999999999994E-2</v>
      </c>
      <c r="AL54" s="19">
        <v>0.67110000000000003</v>
      </c>
      <c r="AM54" s="19">
        <v>0.20200000000000001</v>
      </c>
      <c r="AN54" s="19">
        <v>8.8089999999999988E-2</v>
      </c>
      <c r="AO54" s="19">
        <v>38.869999999999997</v>
      </c>
      <c r="AP54" s="19">
        <v>0.17230000000000001</v>
      </c>
      <c r="AQ54" s="19">
        <v>3.214</v>
      </c>
      <c r="AR54" s="19">
        <v>4.7729999999999995E-3</v>
      </c>
      <c r="AS54" s="19">
        <v>2.4769999999999997E-2</v>
      </c>
      <c r="AT54" s="19">
        <v>7.3819999999999997E-3</v>
      </c>
      <c r="AU54" s="19">
        <v>2.9169999999999999E-3</v>
      </c>
      <c r="AV54" s="19">
        <v>3.8079999999999996E-2</v>
      </c>
      <c r="AW54" s="19">
        <v>8.2409999999999997E-2</v>
      </c>
      <c r="AX54" s="19">
        <v>2.611E-3</v>
      </c>
      <c r="AY54" s="19">
        <v>7.7229999999999996E-4</v>
      </c>
      <c r="AZ54" s="19">
        <v>1.134E-3</v>
      </c>
      <c r="BA54" s="19">
        <v>2.1700000000000001E-3</v>
      </c>
      <c r="BB54" s="19">
        <v>3.9940000000000002E-3</v>
      </c>
      <c r="BC54" s="19">
        <v>2.5720000000000001E-3</v>
      </c>
      <c r="BD54" s="19">
        <v>1.4339999999999999E-2</v>
      </c>
      <c r="BE54" s="19">
        <v>1.4319999999999999E-2</v>
      </c>
      <c r="BF54" s="19">
        <v>1.833E-3</v>
      </c>
      <c r="BG54" s="19">
        <v>1.39E-3</v>
      </c>
      <c r="BH54" s="19">
        <v>4.9919999999999999E-3</v>
      </c>
      <c r="BI54" s="19">
        <v>3.4889999999999999E-3</v>
      </c>
      <c r="BJ54" s="19">
        <v>2.2769999999999999E-3</v>
      </c>
      <c r="BK54" s="19">
        <v>9.5040000000000003E-3</v>
      </c>
      <c r="BL54" s="19">
        <v>1.3689999999999999E-2</v>
      </c>
      <c r="BM54" s="19">
        <v>1.159E-2</v>
      </c>
      <c r="BN54" s="19">
        <v>4.6099999999999995E-3</v>
      </c>
      <c r="BO54" s="19">
        <v>3.7229999999999997E-3</v>
      </c>
      <c r="BP54" s="19">
        <v>2.8209999999999997E-3</v>
      </c>
    </row>
    <row r="55" spans="1:68" x14ac:dyDescent="0.25">
      <c r="A55" s="1">
        <v>4</v>
      </c>
      <c r="B55" s="1" t="s">
        <v>43</v>
      </c>
      <c r="C55" s="1">
        <v>3.738</v>
      </c>
      <c r="D55" s="1">
        <v>15323</v>
      </c>
      <c r="E55" s="1">
        <v>65846</v>
      </c>
      <c r="F55" s="1">
        <v>93267</v>
      </c>
      <c r="G55" s="1">
        <v>252234</v>
      </c>
      <c r="H55" s="1">
        <v>225.4</v>
      </c>
      <c r="I55" s="1">
        <v>107665</v>
      </c>
      <c r="J55" s="1">
        <v>357.3</v>
      </c>
      <c r="K55" s="1">
        <v>1520</v>
      </c>
      <c r="L55" s="1">
        <v>58.44</v>
      </c>
      <c r="M55" s="1">
        <v>16.990000000000002</v>
      </c>
      <c r="N55" s="1">
        <v>1.679</v>
      </c>
      <c r="O55" s="1">
        <v>4.0959999999999996E-2</v>
      </c>
      <c r="P55" s="1">
        <v>0.22210000000000002</v>
      </c>
      <c r="Q55" s="1">
        <v>16.89</v>
      </c>
      <c r="R55" s="1">
        <v>0.61630000000000007</v>
      </c>
      <c r="S55" s="1">
        <v>16.059999999999999</v>
      </c>
      <c r="T55" s="1">
        <v>8.6749999999999994E-2</v>
      </c>
      <c r="U55" s="1">
        <v>0.31720000000000004</v>
      </c>
      <c r="V55" s="1">
        <v>6.0769999999999998E-2</v>
      </c>
      <c r="W55" s="1">
        <v>1.3169999999999999</v>
      </c>
      <c r="X55" s="1">
        <v>4.4710000000000001E-3</v>
      </c>
      <c r="Y55" s="1">
        <v>7.5289999999999999</v>
      </c>
      <c r="Z55" s="1">
        <v>1.7550000000000001</v>
      </c>
      <c r="AA55" s="1">
        <v>0.62170000000000003</v>
      </c>
      <c r="AB55" s="1">
        <v>4.4319999999999998E-2</v>
      </c>
      <c r="AC55" s="1">
        <v>1.4479999999999998E-2</v>
      </c>
      <c r="AD55" s="1">
        <v>1.2030000000000001</v>
      </c>
      <c r="AE55" s="1">
        <v>0.80200000000000005</v>
      </c>
      <c r="AF55" s="1">
        <v>3.5260000000000002</v>
      </c>
      <c r="AG55" s="1">
        <v>2.5969999999999997E-2</v>
      </c>
      <c r="AH55" s="1">
        <v>2.9749999999999999E-2</v>
      </c>
      <c r="AJ55" s="1" t="s">
        <v>90</v>
      </c>
      <c r="AK55" s="19">
        <v>4.2789999999999995E-2</v>
      </c>
      <c r="AL55" s="19">
        <v>1.1260000000000001</v>
      </c>
      <c r="AM55" s="19">
        <v>0.41910000000000003</v>
      </c>
      <c r="AN55" s="19">
        <v>0.80990000000000006</v>
      </c>
      <c r="AO55" s="19">
        <v>34.630000000000003</v>
      </c>
      <c r="AP55" s="19">
        <v>0.1275</v>
      </c>
      <c r="AQ55" s="19">
        <v>3.4809999999999999</v>
      </c>
      <c r="AR55" s="19">
        <v>4.6280000000000002E-3</v>
      </c>
      <c r="AS55" s="19">
        <v>4.1009999999999998E-2</v>
      </c>
      <c r="AT55" s="19">
        <v>6.2239999999999995E-3</v>
      </c>
      <c r="AU55" s="19">
        <v>2.8729999999999997E-3</v>
      </c>
      <c r="AV55" s="19">
        <v>4.8419999999999998E-2</v>
      </c>
      <c r="AW55" s="19">
        <v>8.5409999999999986E-2</v>
      </c>
      <c r="AX55" s="19">
        <v>2.6700000000000001E-3</v>
      </c>
      <c r="AY55" s="19">
        <v>7.4879999999999999E-4</v>
      </c>
      <c r="AZ55" s="19">
        <v>7.2780000000000002E-4</v>
      </c>
      <c r="BA55" s="19">
        <v>2.202E-3</v>
      </c>
      <c r="BB55" s="19">
        <v>4.0539999999999994E-3</v>
      </c>
      <c r="BC55" s="19">
        <v>1.6509999999999999E-3</v>
      </c>
      <c r="BD55" s="19">
        <v>2.0089999999999997E-2</v>
      </c>
      <c r="BE55" s="19">
        <v>1.8129999999999997E-2</v>
      </c>
      <c r="BF55" s="19">
        <v>1.5499999999999999E-3</v>
      </c>
      <c r="BG55" s="19">
        <v>1.289E-3</v>
      </c>
      <c r="BH55" s="19">
        <v>4.6280000000000002E-3</v>
      </c>
      <c r="BI55" s="19">
        <v>4.8869999999999999E-3</v>
      </c>
      <c r="BJ55" s="19">
        <v>1.4609999999999998E-3</v>
      </c>
      <c r="BK55" s="19">
        <v>6.3599999999999993E-3</v>
      </c>
      <c r="BL55" s="19">
        <v>1.2689999999999998E-2</v>
      </c>
      <c r="BM55" s="19">
        <v>7.4359999999999999E-3</v>
      </c>
      <c r="BN55" s="19">
        <v>2.9579999999999997E-3</v>
      </c>
      <c r="BO55" s="19">
        <v>3.4509999999999996E-3</v>
      </c>
      <c r="BP55" s="19">
        <v>2.6149999999999997E-3</v>
      </c>
    </row>
    <row r="56" spans="1:68" x14ac:dyDescent="0.25">
      <c r="A56" s="1">
        <v>5</v>
      </c>
      <c r="B56" s="1" t="s">
        <v>44</v>
      </c>
      <c r="C56" s="1">
        <v>3.6070000000000002</v>
      </c>
      <c r="D56" s="1">
        <v>15404</v>
      </c>
      <c r="E56" s="1">
        <v>65870</v>
      </c>
      <c r="F56" s="1">
        <v>92895</v>
      </c>
      <c r="G56" s="1">
        <v>252449</v>
      </c>
      <c r="H56" s="1">
        <v>224.70000000000002</v>
      </c>
      <c r="I56" s="1">
        <v>107750</v>
      </c>
      <c r="J56" s="1">
        <v>360.3</v>
      </c>
      <c r="K56" s="1">
        <v>1510</v>
      </c>
      <c r="L56" s="1">
        <v>58.07</v>
      </c>
      <c r="M56" s="1">
        <v>17.13</v>
      </c>
      <c r="N56" s="1">
        <v>1.7010000000000001</v>
      </c>
      <c r="O56" s="1">
        <v>6.7399999999999988E-2</v>
      </c>
      <c r="P56" s="1">
        <v>0.22220000000000001</v>
      </c>
      <c r="Q56" s="1">
        <v>16.77</v>
      </c>
      <c r="R56" s="1">
        <v>0.60650000000000004</v>
      </c>
      <c r="S56" s="1">
        <v>15.860000000000001</v>
      </c>
      <c r="T56" s="1">
        <v>9.4379999999999992E-2</v>
      </c>
      <c r="U56" s="1">
        <v>0.2994</v>
      </c>
      <c r="V56" s="1">
        <v>6.3449999999999993E-2</v>
      </c>
      <c r="W56" s="1">
        <v>1.3169999999999999</v>
      </c>
      <c r="X56" s="1">
        <v>5.9239999999999996E-3</v>
      </c>
      <c r="Y56" s="1">
        <v>7.4889999999999999</v>
      </c>
      <c r="Z56" s="1">
        <v>1.8089999999999999</v>
      </c>
      <c r="AA56" s="1">
        <v>0.63890000000000002</v>
      </c>
      <c r="AB56" s="1">
        <v>3.2559999999999999E-2</v>
      </c>
      <c r="AC56" s="1">
        <v>1.3909999999999999E-2</v>
      </c>
      <c r="AD56" s="1">
        <v>1.3180000000000001</v>
      </c>
      <c r="AE56" s="1">
        <v>0.67900000000000005</v>
      </c>
      <c r="AF56" s="1">
        <v>3.5300000000000002</v>
      </c>
      <c r="AG56" s="1">
        <v>2.7379999999999998E-2</v>
      </c>
      <c r="AH56" s="1">
        <v>2.5539999999999997E-2</v>
      </c>
      <c r="AJ56" s="1" t="s">
        <v>91</v>
      </c>
      <c r="AK56" s="19">
        <v>5.3869999999999994E-2</v>
      </c>
      <c r="AL56" s="19">
        <v>0.73470000000000002</v>
      </c>
      <c r="AM56" s="19">
        <v>1.5050000000000001</v>
      </c>
      <c r="AN56" s="19">
        <v>0.4768</v>
      </c>
      <c r="AO56" s="19">
        <v>33.21</v>
      </c>
      <c r="AP56" s="19">
        <v>0.1447</v>
      </c>
      <c r="AQ56" s="19">
        <v>3.089</v>
      </c>
      <c r="AR56" s="19">
        <v>3.565E-3</v>
      </c>
      <c r="AS56" s="19">
        <v>4.2129999999999994E-2</v>
      </c>
      <c r="AT56" s="19">
        <v>5.9129999999999999E-3</v>
      </c>
      <c r="AU56" s="19">
        <v>4.646E-3</v>
      </c>
      <c r="AV56" s="19">
        <v>4.2619999999999998E-2</v>
      </c>
      <c r="AW56" s="19">
        <v>4.9119999999999997E-2</v>
      </c>
      <c r="AX56" s="19">
        <v>3.15E-3</v>
      </c>
      <c r="AY56" s="19">
        <v>7.8310000000000001E-4</v>
      </c>
      <c r="AZ56" s="19">
        <v>1.196E-3</v>
      </c>
      <c r="BA56" s="19">
        <v>2.5049999999999998E-3</v>
      </c>
      <c r="BB56" s="19">
        <v>4.6119999999999998E-3</v>
      </c>
      <c r="BC56" s="19">
        <v>2.3829999999999997E-3</v>
      </c>
      <c r="BD56" s="19">
        <v>2.0079999999999997E-2</v>
      </c>
      <c r="BE56" s="19">
        <v>1.6659999999999998E-2</v>
      </c>
      <c r="BF56" s="19">
        <v>1.034E-3</v>
      </c>
      <c r="BG56" s="19">
        <v>1.4659999999999999E-3</v>
      </c>
      <c r="BH56" s="19">
        <v>5.2649999999999997E-3</v>
      </c>
      <c r="BI56" s="19">
        <v>5.5599999999999998E-3</v>
      </c>
      <c r="BJ56" s="19">
        <v>2.4009999999999999E-3</v>
      </c>
      <c r="BK56" s="19">
        <v>1.133E-2</v>
      </c>
      <c r="BL56" s="19">
        <v>1.4429999999999998E-2</v>
      </c>
      <c r="BM56" s="19">
        <v>1.9269999999999999E-2</v>
      </c>
      <c r="BN56" s="19">
        <v>4.862E-3</v>
      </c>
      <c r="BO56" s="19">
        <v>3.9259999999999998E-3</v>
      </c>
      <c r="BP56" s="19">
        <v>2.9749999999999998E-3</v>
      </c>
    </row>
    <row r="57" spans="1:68" x14ac:dyDescent="0.25">
      <c r="A57" s="1">
        <v>6</v>
      </c>
      <c r="B57" s="1" t="s">
        <v>45</v>
      </c>
      <c r="C57" s="1">
        <v>3.49</v>
      </c>
      <c r="D57" s="1">
        <v>15109</v>
      </c>
      <c r="E57" s="1">
        <v>65381</v>
      </c>
      <c r="F57" s="1">
        <v>92843</v>
      </c>
      <c r="G57" s="1">
        <v>253297</v>
      </c>
      <c r="H57" s="1">
        <v>223.60000000000002</v>
      </c>
      <c r="I57" s="1">
        <v>107380</v>
      </c>
      <c r="J57" s="1">
        <v>357.3</v>
      </c>
      <c r="K57" s="1">
        <v>1511</v>
      </c>
      <c r="L57" s="1">
        <v>58.13</v>
      </c>
      <c r="M57" s="1">
        <v>17.100000000000001</v>
      </c>
      <c r="N57" s="1">
        <v>1.81</v>
      </c>
      <c r="O57" s="1">
        <v>9.5169999999999991E-2</v>
      </c>
      <c r="P57" s="1">
        <v>0.21490000000000001</v>
      </c>
      <c r="Q57" s="1">
        <v>16.7</v>
      </c>
      <c r="R57" s="1">
        <v>0.62009999999999998</v>
      </c>
      <c r="S57" s="1">
        <v>15.9</v>
      </c>
      <c r="T57" s="1">
        <v>8.2969999999999988E-2</v>
      </c>
      <c r="U57" s="1">
        <v>0.25159999999999999</v>
      </c>
      <c r="V57" s="1">
        <v>0.1066</v>
      </c>
      <c r="W57" s="1">
        <v>1.2590000000000001</v>
      </c>
      <c r="X57" s="1">
        <v>6.9939999999999993E-3</v>
      </c>
      <c r="Y57" s="1">
        <v>7.25</v>
      </c>
      <c r="Z57" s="1">
        <v>1.74</v>
      </c>
      <c r="AA57" s="1">
        <v>0.58330000000000004</v>
      </c>
      <c r="AB57" s="1">
        <v>3.4259999999999999E-2</v>
      </c>
      <c r="AC57" s="1">
        <v>1.2389999999999998E-2</v>
      </c>
      <c r="AD57" s="1">
        <v>1.022</v>
      </c>
      <c r="AE57" s="1">
        <v>0.40540000000000004</v>
      </c>
      <c r="AF57" s="1">
        <v>3.4780000000000002</v>
      </c>
      <c r="AG57" s="1">
        <v>2.7979999999999998E-2</v>
      </c>
      <c r="AH57" s="1">
        <v>2.4939999999999997E-2</v>
      </c>
      <c r="AJ57" s="1" t="s">
        <v>92</v>
      </c>
      <c r="AK57" s="19">
        <v>3.8649999999999997E-2</v>
      </c>
      <c r="AL57" s="19">
        <v>0.97440000000000004</v>
      </c>
      <c r="AM57" s="19">
        <v>0.47200000000000003</v>
      </c>
      <c r="AN57" s="19">
        <v>0.16060000000000002</v>
      </c>
      <c r="AO57" s="19">
        <v>27.95</v>
      </c>
      <c r="AP57" s="19">
        <v>0.1537</v>
      </c>
      <c r="AQ57" s="19">
        <v>3.6520000000000001</v>
      </c>
      <c r="AR57" s="19">
        <v>7.2629999999999995E-3</v>
      </c>
      <c r="AS57" s="19">
        <v>3.0849999999999999E-2</v>
      </c>
      <c r="AT57" s="19">
        <v>9.2689999999999995E-3</v>
      </c>
      <c r="AU57" s="19">
        <v>4.7520000000000001E-3</v>
      </c>
      <c r="AV57" s="19">
        <v>5.0439999999999999E-2</v>
      </c>
      <c r="AW57" s="19">
        <v>7.9719999999999999E-2</v>
      </c>
      <c r="AX57" s="19">
        <v>3.5689999999999997E-3</v>
      </c>
      <c r="AY57" s="19">
        <v>1.1819999999999999E-3</v>
      </c>
      <c r="AZ57" s="19">
        <v>1.1479999999999999E-3</v>
      </c>
      <c r="BA57" s="19">
        <v>1.665E-3</v>
      </c>
      <c r="BB57" s="19">
        <v>4.4279999999999996E-3</v>
      </c>
      <c r="BC57" s="19">
        <v>2.6049999999999997E-3</v>
      </c>
      <c r="BD57" s="19">
        <v>2.1949999999999997E-2</v>
      </c>
      <c r="BE57" s="19">
        <v>1.0849999999999999E-2</v>
      </c>
      <c r="BF57" s="19">
        <v>6.558E-4</v>
      </c>
      <c r="BG57" s="19">
        <v>1.408E-3</v>
      </c>
      <c r="BH57" s="19">
        <v>3.4999999999999996E-3</v>
      </c>
      <c r="BI57" s="19">
        <v>5.339E-3</v>
      </c>
      <c r="BJ57" s="19">
        <v>2.3049999999999998E-3</v>
      </c>
      <c r="BK57" s="19">
        <v>7.2709999999999997E-3</v>
      </c>
      <c r="BL57" s="19">
        <v>9.5949999999999994E-3</v>
      </c>
      <c r="BM57" s="19">
        <v>1.1209999999999999E-2</v>
      </c>
      <c r="BN57" s="19">
        <v>4.6679999999999994E-3</v>
      </c>
      <c r="BO57" s="19">
        <v>3.7699999999999999E-3</v>
      </c>
      <c r="BP57" s="19">
        <v>2.856E-3</v>
      </c>
    </row>
    <row r="58" spans="1:68" x14ac:dyDescent="0.25">
      <c r="B58" s="5" t="s">
        <v>130</v>
      </c>
      <c r="C58" s="6">
        <f t="shared" ref="C58:AH58" si="82">AVERAGE(C54:C57)</f>
        <v>3.5827500000000003</v>
      </c>
      <c r="D58" s="14">
        <f t="shared" si="82"/>
        <v>15251.25</v>
      </c>
      <c r="E58" s="6">
        <f t="shared" si="82"/>
        <v>65789.25</v>
      </c>
      <c r="F58" s="14">
        <f t="shared" si="82"/>
        <v>93403</v>
      </c>
      <c r="G58" s="14">
        <f t="shared" si="82"/>
        <v>252227.5</v>
      </c>
      <c r="H58" s="6">
        <f t="shared" si="82"/>
        <v>224.9</v>
      </c>
      <c r="I58" s="14">
        <f t="shared" si="82"/>
        <v>107642</v>
      </c>
      <c r="J58" s="6">
        <f t="shared" si="82"/>
        <v>357.07499999999999</v>
      </c>
      <c r="K58" s="6">
        <f t="shared" si="82"/>
        <v>1509.5</v>
      </c>
      <c r="L58" s="6">
        <f t="shared" si="82"/>
        <v>58.262499999999996</v>
      </c>
      <c r="M58" s="6">
        <f t="shared" si="82"/>
        <v>17.087499999999999</v>
      </c>
      <c r="N58" s="6">
        <f t="shared" si="82"/>
        <v>1.722</v>
      </c>
      <c r="O58" s="6">
        <f t="shared" si="82"/>
        <v>6.7197499999999993E-2</v>
      </c>
      <c r="P58" s="6">
        <f t="shared" si="82"/>
        <v>0.22240000000000001</v>
      </c>
      <c r="Q58" s="6">
        <f t="shared" si="82"/>
        <v>16.990000000000002</v>
      </c>
      <c r="R58" s="6">
        <f t="shared" si="82"/>
        <v>0.61204999999999998</v>
      </c>
      <c r="S58" s="6">
        <f t="shared" si="82"/>
        <v>16.13</v>
      </c>
      <c r="T58" s="6">
        <f t="shared" si="82"/>
        <v>8.833249999999998E-2</v>
      </c>
      <c r="U58" s="6">
        <f t="shared" si="82"/>
        <v>0.26405000000000001</v>
      </c>
      <c r="V58" s="6">
        <f t="shared" si="82"/>
        <v>8.3004999999999995E-2</v>
      </c>
      <c r="W58" s="6">
        <f t="shared" si="82"/>
        <v>1.3050000000000002</v>
      </c>
      <c r="X58" s="6">
        <f t="shared" si="82"/>
        <v>5.6024999999999998E-3</v>
      </c>
      <c r="Y58" s="6">
        <f t="shared" si="82"/>
        <v>7.4844999999999997</v>
      </c>
      <c r="Z58" s="6">
        <f t="shared" si="82"/>
        <v>1.8015000000000001</v>
      </c>
      <c r="AA58" s="6">
        <f t="shared" si="82"/>
        <v>0.63007500000000005</v>
      </c>
      <c r="AB58" s="6">
        <f t="shared" si="82"/>
        <v>4.1764999999999997E-2</v>
      </c>
      <c r="AC58" s="6">
        <f t="shared" si="82"/>
        <v>1.3474999999999999E-2</v>
      </c>
      <c r="AD58" s="6">
        <f t="shared" si="82"/>
        <v>1.093675</v>
      </c>
      <c r="AE58" s="6">
        <f t="shared" si="82"/>
        <v>0.52477499999999999</v>
      </c>
      <c r="AF58" s="6">
        <f t="shared" si="82"/>
        <v>3.5062500000000001</v>
      </c>
      <c r="AG58" s="6">
        <f t="shared" si="82"/>
        <v>2.7674999999999998E-2</v>
      </c>
      <c r="AH58" s="6">
        <f t="shared" si="82"/>
        <v>2.5114999999999998E-2</v>
      </c>
      <c r="AJ58" s="5" t="s">
        <v>130</v>
      </c>
      <c r="AK58" s="18">
        <f t="shared" ref="AK58:BP58" si="83">AVERAGE(AK54:AK57)</f>
        <v>4.2314999999999992E-2</v>
      </c>
      <c r="AL58" s="18">
        <f t="shared" si="83"/>
        <v>0.87655000000000005</v>
      </c>
      <c r="AM58" s="18">
        <f t="shared" si="83"/>
        <v>0.64952500000000002</v>
      </c>
      <c r="AN58" s="18">
        <f t="shared" si="83"/>
        <v>0.38384750000000001</v>
      </c>
      <c r="AO58" s="18">
        <f t="shared" si="83"/>
        <v>33.664999999999999</v>
      </c>
      <c r="AP58" s="18">
        <f t="shared" si="83"/>
        <v>0.14955000000000002</v>
      </c>
      <c r="AQ58" s="18">
        <f t="shared" si="83"/>
        <v>3.359</v>
      </c>
      <c r="AR58" s="18">
        <f t="shared" si="83"/>
        <v>5.0572500000000001E-3</v>
      </c>
      <c r="AS58" s="18">
        <f t="shared" si="83"/>
        <v>3.4689999999999992E-2</v>
      </c>
      <c r="AT58" s="18">
        <f t="shared" si="83"/>
        <v>7.1970000000000003E-3</v>
      </c>
      <c r="AU58" s="18">
        <f t="shared" si="83"/>
        <v>3.797E-3</v>
      </c>
      <c r="AV58" s="18">
        <f t="shared" si="83"/>
        <v>4.4889999999999999E-2</v>
      </c>
      <c r="AW58" s="18">
        <f t="shared" si="83"/>
        <v>7.4164999999999995E-2</v>
      </c>
      <c r="AX58" s="18">
        <f t="shared" si="83"/>
        <v>3.0000000000000001E-3</v>
      </c>
      <c r="AY58" s="18">
        <f t="shared" si="83"/>
        <v>8.7155000000000002E-4</v>
      </c>
      <c r="AZ58" s="18">
        <f t="shared" si="83"/>
        <v>1.05145E-3</v>
      </c>
      <c r="BA58" s="18">
        <f t="shared" si="83"/>
        <v>2.1354999999999998E-3</v>
      </c>
      <c r="BB58" s="18">
        <f t="shared" si="83"/>
        <v>4.2719999999999998E-3</v>
      </c>
      <c r="BC58" s="18">
        <f t="shared" si="83"/>
        <v>2.3027500000000001E-3</v>
      </c>
      <c r="BD58" s="18">
        <f t="shared" si="83"/>
        <v>1.9114999999999997E-2</v>
      </c>
      <c r="BE58" s="18">
        <f t="shared" si="83"/>
        <v>1.4989999999999996E-2</v>
      </c>
      <c r="BF58" s="18">
        <f t="shared" si="83"/>
        <v>1.2681999999999999E-3</v>
      </c>
      <c r="BG58" s="18">
        <f t="shared" si="83"/>
        <v>1.3882499999999997E-3</v>
      </c>
      <c r="BH58" s="18">
        <f t="shared" si="83"/>
        <v>4.5962499999999996E-3</v>
      </c>
      <c r="BI58" s="18">
        <f t="shared" si="83"/>
        <v>4.8187500000000001E-3</v>
      </c>
      <c r="BJ58" s="18">
        <f t="shared" si="83"/>
        <v>2.111E-3</v>
      </c>
      <c r="BK58" s="18">
        <f t="shared" si="83"/>
        <v>8.6162499999999989E-3</v>
      </c>
      <c r="BL58" s="18">
        <f t="shared" si="83"/>
        <v>1.260125E-2</v>
      </c>
      <c r="BM58" s="18">
        <f t="shared" si="83"/>
        <v>1.2376499999999999E-2</v>
      </c>
      <c r="BN58" s="18">
        <f t="shared" si="83"/>
        <v>4.2744999999999997E-3</v>
      </c>
      <c r="BO58" s="18">
        <f t="shared" si="83"/>
        <v>3.7174999999999995E-3</v>
      </c>
      <c r="BP58" s="18">
        <f t="shared" si="83"/>
        <v>2.8167499999999998E-3</v>
      </c>
    </row>
    <row r="59" spans="1:68" x14ac:dyDescent="0.25">
      <c r="B59" s="5" t="s">
        <v>131</v>
      </c>
      <c r="C59" s="6">
        <f t="shared" ref="C59:AH59" si="84">2*_xlfn.STDEV.P(C54:C57)</f>
        <v>0.20203650660214842</v>
      </c>
      <c r="D59" s="14">
        <f t="shared" si="84"/>
        <v>235.54352039485187</v>
      </c>
      <c r="E59" s="6">
        <f t="shared" si="84"/>
        <v>499.71466858598416</v>
      </c>
      <c r="F59" s="14">
        <f t="shared" si="84"/>
        <v>1428.2072678711588</v>
      </c>
      <c r="G59" s="14">
        <f t="shared" si="84"/>
        <v>1696.0073702670045</v>
      </c>
      <c r="H59" s="6">
        <f t="shared" si="84"/>
        <v>1.7262676501631926</v>
      </c>
      <c r="I59" s="14">
        <f t="shared" si="84"/>
        <v>313.04632245084753</v>
      </c>
      <c r="J59" s="6">
        <f t="shared" si="84"/>
        <v>4.8997448913183055</v>
      </c>
      <c r="K59" s="6">
        <f t="shared" si="84"/>
        <v>16.401219466856727</v>
      </c>
      <c r="L59" s="6">
        <f t="shared" si="84"/>
        <v>0.32844329799829908</v>
      </c>
      <c r="M59" s="6">
        <f t="shared" si="84"/>
        <v>0.11521718621802686</v>
      </c>
      <c r="N59" s="6">
        <f t="shared" si="84"/>
        <v>0.10300485425454474</v>
      </c>
      <c r="O59" s="6">
        <f t="shared" si="84"/>
        <v>3.8401329078561863E-2</v>
      </c>
      <c r="P59" s="6">
        <f t="shared" si="84"/>
        <v>1.0971781988355411E-2</v>
      </c>
      <c r="Q59" s="6">
        <f t="shared" si="84"/>
        <v>0.71735625737843967</v>
      </c>
      <c r="R59" s="6">
        <f t="shared" si="84"/>
        <v>1.2618637010390588E-2</v>
      </c>
      <c r="S59" s="6">
        <f t="shared" si="84"/>
        <v>0.67498148122744706</v>
      </c>
      <c r="T59" s="6">
        <f t="shared" si="84"/>
        <v>8.2848340357547321E-3</v>
      </c>
      <c r="U59" s="6">
        <f t="shared" si="84"/>
        <v>0.10006572839888803</v>
      </c>
      <c r="V59" s="6">
        <f t="shared" si="84"/>
        <v>4.2006848251207859E-2</v>
      </c>
      <c r="W59" s="6">
        <f t="shared" si="84"/>
        <v>5.374011537017747E-2</v>
      </c>
      <c r="X59" s="6">
        <f t="shared" si="84"/>
        <v>1.9126079054526566E-3</v>
      </c>
      <c r="Y59" s="6">
        <f t="shared" si="84"/>
        <v>0.30232598300509989</v>
      </c>
      <c r="Z59" s="6">
        <f t="shared" si="84"/>
        <v>0.12688971589533968</v>
      </c>
      <c r="AA59" s="6">
        <f t="shared" si="84"/>
        <v>6.6947199343960581E-2</v>
      </c>
      <c r="AB59" s="6">
        <f t="shared" si="84"/>
        <v>1.8653393793087621E-2</v>
      </c>
      <c r="AC59" s="6">
        <f t="shared" si="84"/>
        <v>1.581929201955637E-3</v>
      </c>
      <c r="AD59" s="6">
        <f t="shared" si="84"/>
        <v>0.36883853852329523</v>
      </c>
      <c r="AE59" s="6">
        <f t="shared" si="84"/>
        <v>0.4607388061581098</v>
      </c>
      <c r="AF59" s="6">
        <f t="shared" si="84"/>
        <v>4.4550533105676825E-2</v>
      </c>
      <c r="AG59" s="6">
        <f t="shared" si="84"/>
        <v>2.441331603858845E-3</v>
      </c>
      <c r="AH59" s="6">
        <f t="shared" si="84"/>
        <v>6.7496444350795253E-3</v>
      </c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</row>
    <row r="60" spans="1:68" x14ac:dyDescent="0.25">
      <c r="B60" s="5" t="s">
        <v>86</v>
      </c>
      <c r="C60" s="6">
        <f t="shared" ref="C60:N60" si="85">100*(AVERAGE(C54:C57)-C$5)/C$5</f>
        <v>11.856072432094928</v>
      </c>
      <c r="D60" s="6">
        <f t="shared" si="85"/>
        <v>12.215804576558016</v>
      </c>
      <c r="E60" s="6">
        <f t="shared" si="85"/>
        <v>12.59691249208441</v>
      </c>
      <c r="F60" s="6">
        <f t="shared" si="85"/>
        <v>13.783987915407854</v>
      </c>
      <c r="G60" s="6">
        <f t="shared" si="85"/>
        <v>12.90802714510815</v>
      </c>
      <c r="H60" s="6">
        <f t="shared" si="85"/>
        <v>-6.5641877856252639</v>
      </c>
      <c r="I60" s="6">
        <f t="shared" si="85"/>
        <v>13.327648105450448</v>
      </c>
      <c r="J60" s="6">
        <f t="shared" si="85"/>
        <v>9.5322085889570527</v>
      </c>
      <c r="K60" s="6">
        <f t="shared" si="85"/>
        <v>12.565249813571961</v>
      </c>
      <c r="L60" s="6">
        <f t="shared" si="85"/>
        <v>11.571237073918033</v>
      </c>
      <c r="M60" s="6">
        <f t="shared" si="85"/>
        <v>10.527166882276829</v>
      </c>
      <c r="N60" s="6">
        <f t="shared" si="85"/>
        <v>17.945205479452056</v>
      </c>
      <c r="O60" s="6"/>
      <c r="P60" s="6">
        <f>100*(AVERAGE(P54:P57)-P$5)/P$5</f>
        <v>5.9047619047619007</v>
      </c>
      <c r="Q60" s="6">
        <f>100*(AVERAGE(Q54:Q57)-Q$5)/Q$5</f>
        <v>8.9102564102564248</v>
      </c>
      <c r="R60" s="6">
        <f>100*(AVERAGE(R54:R57)-R$5)/R$5</f>
        <v>10.678119349005414</v>
      </c>
      <c r="S60" s="6">
        <f>100*(AVERAGE(S54:S57)-S$5)/S$5</f>
        <v>8.9864864864864753</v>
      </c>
      <c r="T60" s="6">
        <f>100*(AVERAGE(T54:T57)-T$5)/T$5</f>
        <v>17.776666666666646</v>
      </c>
      <c r="U60" s="6"/>
      <c r="V60" s="6">
        <f t="shared" ref="V60:AD60" si="86">100*(AVERAGE(V54:V57)-V$5)/V$5</f>
        <v>7.7987012987012934</v>
      </c>
      <c r="W60" s="6">
        <f t="shared" si="86"/>
        <v>86.162624821683309</v>
      </c>
      <c r="X60" s="6">
        <f t="shared" si="86"/>
        <v>-19.964285714285719</v>
      </c>
      <c r="Y60" s="6">
        <f t="shared" si="86"/>
        <v>10.881481481481478</v>
      </c>
      <c r="Z60" s="6">
        <f t="shared" si="86"/>
        <v>10.453709380748014</v>
      </c>
      <c r="AA60" s="6">
        <f t="shared" si="86"/>
        <v>8.223119203023014</v>
      </c>
      <c r="AB60" s="6">
        <f t="shared" si="86"/>
        <v>0.88164251207728805</v>
      </c>
      <c r="AC60" s="6">
        <f t="shared" si="86"/>
        <v>-50.092592592592595</v>
      </c>
      <c r="AD60" s="6">
        <f t="shared" si="86"/>
        <v>18.877717391304341</v>
      </c>
      <c r="AE60" s="6"/>
      <c r="AF60" s="6">
        <f>100*(AVERAGE(AF54:AF57)-AF$5)/AF$5</f>
        <v>-5.2364864864864877</v>
      </c>
      <c r="AG60" s="6">
        <f>100*(AVERAGE(AG54:AG57)-AG$5)/AG$5</f>
        <v>-15.624999999999995</v>
      </c>
      <c r="AH60" s="6">
        <f>100*(AVERAGE(AH54:AH57)-AH$5)/AH$5</f>
        <v>9.1956521739130377</v>
      </c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</row>
    <row r="61" spans="1:68" x14ac:dyDescent="0.25"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</row>
    <row r="62" spans="1:68" s="12" customFormat="1" x14ac:dyDescent="0.25">
      <c r="A62" s="24" t="s">
        <v>97</v>
      </c>
      <c r="B62" s="24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</row>
    <row r="63" spans="1:68" x14ac:dyDescent="0.25">
      <c r="A63" s="1">
        <v>2</v>
      </c>
      <c r="B63" s="1" t="s">
        <v>89</v>
      </c>
      <c r="C63" s="1">
        <v>1.7370000000000001</v>
      </c>
      <c r="D63" s="1">
        <v>101986</v>
      </c>
      <c r="E63" s="1">
        <v>33</v>
      </c>
      <c r="F63" s="1">
        <v>10467</v>
      </c>
      <c r="G63" s="1">
        <v>337507</v>
      </c>
      <c r="H63" s="1">
        <v>30.740000000000002</v>
      </c>
      <c r="I63" s="1">
        <v>86082</v>
      </c>
      <c r="J63" s="1">
        <v>1.0389999999999999</v>
      </c>
      <c r="K63" s="1">
        <v>1.4750000000000001</v>
      </c>
      <c r="L63" s="1">
        <v>0.76570000000000005</v>
      </c>
      <c r="M63" s="1">
        <v>1.3680000000000001</v>
      </c>
      <c r="N63" s="1">
        <v>0.97560000000000002</v>
      </c>
      <c r="O63" s="1">
        <v>0.75040000000000007</v>
      </c>
      <c r="P63" s="1">
        <v>0.85899999999999999</v>
      </c>
      <c r="Q63" s="1">
        <v>0.74680000000000002</v>
      </c>
      <c r="R63" s="1">
        <v>0.79820000000000002</v>
      </c>
      <c r="S63" s="1">
        <v>0.82310000000000005</v>
      </c>
      <c r="T63" s="1">
        <v>0.76600000000000001</v>
      </c>
      <c r="U63" s="1">
        <v>0.40820000000000001</v>
      </c>
      <c r="V63" s="1">
        <v>0.46460000000000001</v>
      </c>
      <c r="W63" s="1">
        <v>1.476</v>
      </c>
      <c r="X63" s="1">
        <v>0.65110000000000001</v>
      </c>
      <c r="Y63" s="1">
        <v>3.169</v>
      </c>
      <c r="Z63" s="1">
        <v>0.71960000000000002</v>
      </c>
      <c r="AA63" s="1">
        <v>0.69210000000000005</v>
      </c>
      <c r="AB63" s="1">
        <v>0.73730000000000007</v>
      </c>
      <c r="AC63" s="1">
        <v>0.73870000000000002</v>
      </c>
      <c r="AD63" s="1">
        <v>2.5169999999999999</v>
      </c>
      <c r="AE63" s="1">
        <v>0.53010000000000002</v>
      </c>
      <c r="AF63" s="1">
        <v>2.3620000000000001</v>
      </c>
      <c r="AG63" s="1">
        <v>0.74740000000000006</v>
      </c>
      <c r="AH63" s="1">
        <v>0.86520000000000008</v>
      </c>
      <c r="AJ63" s="1" t="s">
        <v>89</v>
      </c>
      <c r="AK63" s="19">
        <v>5.104E-3</v>
      </c>
      <c r="AL63" s="19">
        <v>2.472</v>
      </c>
      <c r="AM63" s="19">
        <v>3.2819999999999998E-3</v>
      </c>
      <c r="AN63" s="19">
        <v>4.9309999999999996E-3</v>
      </c>
      <c r="AO63" s="19">
        <v>2.9649999999999999</v>
      </c>
      <c r="AP63" s="19">
        <v>4.4749999999999998E-2</v>
      </c>
      <c r="AQ63" s="19">
        <v>0.54249999999999998</v>
      </c>
      <c r="AR63" s="19">
        <v>3.479E-4</v>
      </c>
      <c r="AS63" s="19">
        <v>4.7539999999999995E-3</v>
      </c>
      <c r="AT63" s="19">
        <v>2.333E-3</v>
      </c>
      <c r="AU63" s="19">
        <v>7.0189999999999998E-4</v>
      </c>
      <c r="AV63" s="19">
        <v>4.5979999999999997E-3</v>
      </c>
      <c r="AW63" s="19">
        <v>1.108E-2</v>
      </c>
      <c r="AX63" s="19">
        <v>1.7239999999999998E-3</v>
      </c>
      <c r="AY63" s="19">
        <v>2.3609999999999999E-4</v>
      </c>
      <c r="AZ63" s="19">
        <v>3.2519999999999999E-4</v>
      </c>
      <c r="BA63" s="19">
        <v>1.0739999999999999E-3</v>
      </c>
      <c r="BB63" s="19">
        <v>6.5160000000000001E-4</v>
      </c>
      <c r="BC63" s="19">
        <v>1.6829999999999998E-3</v>
      </c>
      <c r="BD63" s="19">
        <v>1.1349999999999999E-2</v>
      </c>
      <c r="BE63" s="19">
        <v>4.7910000000000001E-3</v>
      </c>
      <c r="BF63" s="19">
        <v>3.5949999999999997E-3</v>
      </c>
      <c r="BG63" s="19">
        <v>1.3959999999999999E-3</v>
      </c>
      <c r="BH63" s="19">
        <v>2.6519999999999998E-3</v>
      </c>
      <c r="BI63" s="19">
        <v>2.9029999999999998E-3</v>
      </c>
      <c r="BJ63" s="19">
        <v>8.7989999999999997E-4</v>
      </c>
      <c r="BK63" s="19">
        <v>2.9729999999999999E-3</v>
      </c>
      <c r="BL63" s="19">
        <v>2.385E-3</v>
      </c>
      <c r="BM63" s="19">
        <v>3.8899999999999998E-3</v>
      </c>
      <c r="BN63" s="19">
        <v>1.3859999999999999E-3</v>
      </c>
      <c r="BO63" s="19">
        <v>1.3009999999999999E-3</v>
      </c>
      <c r="BP63" s="19">
        <v>1.116E-3</v>
      </c>
    </row>
    <row r="64" spans="1:68" x14ac:dyDescent="0.25">
      <c r="A64" s="1">
        <v>3</v>
      </c>
      <c r="B64" s="1" t="s">
        <v>90</v>
      </c>
      <c r="C64" s="1">
        <v>1.724</v>
      </c>
      <c r="D64" s="1">
        <v>101291</v>
      </c>
      <c r="E64" s="1">
        <v>33.18</v>
      </c>
      <c r="F64" s="1">
        <v>10511</v>
      </c>
      <c r="G64" s="1">
        <v>338875</v>
      </c>
      <c r="H64" s="1">
        <v>30.400000000000002</v>
      </c>
      <c r="I64" s="1">
        <v>84605</v>
      </c>
      <c r="J64" s="1">
        <v>1.012</v>
      </c>
      <c r="K64" s="1">
        <v>1.4239999999999999</v>
      </c>
      <c r="L64" s="1">
        <v>0.73930000000000007</v>
      </c>
      <c r="M64" s="1">
        <v>1.329</v>
      </c>
      <c r="N64" s="1">
        <v>0.9819</v>
      </c>
      <c r="O64" s="1">
        <v>0.72110000000000007</v>
      </c>
      <c r="P64" s="1">
        <v>0.86370000000000002</v>
      </c>
      <c r="Q64" s="1">
        <v>0.74820000000000009</v>
      </c>
      <c r="R64" s="1">
        <v>0.79700000000000004</v>
      </c>
      <c r="S64" s="1">
        <v>0.82540000000000002</v>
      </c>
      <c r="T64" s="1">
        <v>0.79139999999999999</v>
      </c>
      <c r="U64" s="1">
        <v>0.43760000000000004</v>
      </c>
      <c r="V64" s="1">
        <v>0.4163</v>
      </c>
      <c r="W64" s="1">
        <v>1.5529999999999999</v>
      </c>
      <c r="X64" s="1">
        <v>0.66830000000000001</v>
      </c>
      <c r="Y64" s="1">
        <v>3.17</v>
      </c>
      <c r="Z64" s="1">
        <v>0.72870000000000001</v>
      </c>
      <c r="AA64" s="1">
        <v>0.67890000000000006</v>
      </c>
      <c r="AB64" s="1">
        <v>0.74930000000000008</v>
      </c>
      <c r="AC64" s="1">
        <v>0.75090000000000001</v>
      </c>
      <c r="AD64" s="1">
        <v>2.4079999999999999</v>
      </c>
      <c r="AE64" s="1">
        <v>0.48230000000000001</v>
      </c>
      <c r="AF64" s="1">
        <v>2.294</v>
      </c>
      <c r="AG64" s="1">
        <v>0.72689999999999999</v>
      </c>
      <c r="AH64" s="1">
        <v>0.83720000000000006</v>
      </c>
      <c r="AJ64" s="1" t="s">
        <v>90</v>
      </c>
      <c r="AK64" s="19">
        <v>3.4299999999999999E-3</v>
      </c>
      <c r="AL64" s="19">
        <v>2.4780000000000002</v>
      </c>
      <c r="AM64" s="19">
        <v>3.1949999999999999E-3</v>
      </c>
      <c r="AN64" s="19">
        <v>1.2369999999999999E-2</v>
      </c>
      <c r="AO64" s="19">
        <v>3.2709999999999999</v>
      </c>
      <c r="AP64" s="19">
        <v>3.8759999999999996E-2</v>
      </c>
      <c r="AQ64" s="19">
        <v>0.50170000000000003</v>
      </c>
      <c r="AR64" s="19">
        <v>4.6909999999999996E-4</v>
      </c>
      <c r="AS64" s="19">
        <v>4.4949999999999999E-3</v>
      </c>
      <c r="AT64" s="19">
        <v>3.0230000000000001E-3</v>
      </c>
      <c r="AU64" s="19">
        <v>6.7229999999999992E-4</v>
      </c>
      <c r="AV64" s="19">
        <v>4.614E-3</v>
      </c>
      <c r="AW64" s="19">
        <v>9.9600000000000001E-3</v>
      </c>
      <c r="AX64" s="19">
        <v>1.6589999999999999E-3</v>
      </c>
      <c r="AY64" s="19">
        <v>2.4899999999999998E-4</v>
      </c>
      <c r="AZ64" s="19">
        <v>3.2279999999999999E-4</v>
      </c>
      <c r="BA64" s="19">
        <v>1.0659999999999999E-3</v>
      </c>
      <c r="BB64" s="19">
        <v>6.4669999999999994E-4</v>
      </c>
      <c r="BC64" s="19">
        <v>2.4099999999999998E-3</v>
      </c>
      <c r="BD64" s="19">
        <v>1.3189999999999999E-2</v>
      </c>
      <c r="BE64" s="19">
        <v>4.0949999999999997E-3</v>
      </c>
      <c r="BF64" s="19">
        <v>3.826E-3</v>
      </c>
      <c r="BG64" s="19">
        <v>5.9139999999999996E-4</v>
      </c>
      <c r="BH64" s="19">
        <v>2.6319999999999998E-3</v>
      </c>
      <c r="BI64" s="19">
        <v>2.8809999999999999E-3</v>
      </c>
      <c r="BJ64" s="19">
        <v>8.7329999999999992E-4</v>
      </c>
      <c r="BK64" s="19">
        <v>2.9510000000000001E-3</v>
      </c>
      <c r="BL64" s="19">
        <v>5.5449999999999996E-3</v>
      </c>
      <c r="BM64" s="19">
        <v>4.0539999999999994E-3</v>
      </c>
      <c r="BN64" s="19">
        <v>1.3759999999999998E-3</v>
      </c>
      <c r="BO64" s="19">
        <v>1.291E-3</v>
      </c>
      <c r="BP64" s="19">
        <v>1.108E-3</v>
      </c>
    </row>
    <row r="65" spans="1:68" x14ac:dyDescent="0.25">
      <c r="A65" s="1">
        <v>4</v>
      </c>
      <c r="B65" s="1" t="s">
        <v>91</v>
      </c>
      <c r="C65" s="1">
        <v>1.704</v>
      </c>
      <c r="D65" s="1">
        <v>101242</v>
      </c>
      <c r="E65" s="1">
        <v>33.299999999999997</v>
      </c>
      <c r="F65" s="1">
        <v>10458</v>
      </c>
      <c r="G65" s="1">
        <v>339423</v>
      </c>
      <c r="H65" s="1">
        <v>30.42</v>
      </c>
      <c r="I65" s="1">
        <v>83881</v>
      </c>
      <c r="J65" s="1">
        <v>1.002</v>
      </c>
      <c r="K65" s="1">
        <v>1.425</v>
      </c>
      <c r="L65" s="1">
        <v>0.74770000000000003</v>
      </c>
      <c r="M65" s="1">
        <v>1.3240000000000001</v>
      </c>
      <c r="N65" s="1">
        <v>0.94159999999999999</v>
      </c>
      <c r="O65" s="1">
        <v>0.73880000000000001</v>
      </c>
      <c r="P65" s="1">
        <v>0.85850000000000004</v>
      </c>
      <c r="Q65" s="1">
        <v>0.73470000000000002</v>
      </c>
      <c r="R65" s="1">
        <v>0.79710000000000003</v>
      </c>
      <c r="S65" s="1">
        <v>0.83200000000000007</v>
      </c>
      <c r="T65" s="1">
        <v>0.81040000000000001</v>
      </c>
      <c r="U65" s="1">
        <v>0.41880000000000001</v>
      </c>
      <c r="V65" s="1">
        <v>0.49510000000000004</v>
      </c>
      <c r="W65" s="1">
        <v>1.534</v>
      </c>
      <c r="X65" s="1">
        <v>0.67370000000000008</v>
      </c>
      <c r="Y65" s="1">
        <v>3.2189999999999999</v>
      </c>
      <c r="Z65" s="1">
        <v>0.74580000000000002</v>
      </c>
      <c r="AA65" s="1">
        <v>0.66539999999999999</v>
      </c>
      <c r="AB65" s="1">
        <v>0.71660000000000001</v>
      </c>
      <c r="AC65" s="1">
        <v>0.75040000000000007</v>
      </c>
      <c r="AD65" s="1">
        <v>2.4300000000000002</v>
      </c>
      <c r="AE65" s="1">
        <v>0.49880000000000002</v>
      </c>
      <c r="AF65" s="1">
        <v>2.2850000000000001</v>
      </c>
      <c r="AG65" s="1">
        <v>0.71579999999999999</v>
      </c>
      <c r="AH65" s="1">
        <v>0.80880000000000007</v>
      </c>
      <c r="AJ65" s="1" t="s">
        <v>91</v>
      </c>
      <c r="AK65" s="19">
        <v>3.2289999999999997E-3</v>
      </c>
      <c r="AL65" s="19">
        <v>2.706</v>
      </c>
      <c r="AM65" s="19">
        <v>1.7059999999999998E-3</v>
      </c>
      <c r="AN65" s="19">
        <v>1.5629999999999998E-2</v>
      </c>
      <c r="AO65" s="19">
        <v>3.2720000000000002</v>
      </c>
      <c r="AP65" s="19">
        <v>3.5639999999999998E-2</v>
      </c>
      <c r="AQ65" s="19">
        <v>0.56300000000000006</v>
      </c>
      <c r="AR65" s="19">
        <v>3.6419999999999996E-4</v>
      </c>
      <c r="AS65" s="19">
        <v>4.0899999999999999E-3</v>
      </c>
      <c r="AT65" s="19">
        <v>3.1089999999999998E-3</v>
      </c>
      <c r="AU65" s="19">
        <v>5.3019999999999999E-4</v>
      </c>
      <c r="AV65" s="19">
        <v>4.7209999999999995E-3</v>
      </c>
      <c r="AW65" s="19">
        <v>6.4859999999999996E-3</v>
      </c>
      <c r="AX65" s="19">
        <v>1.8599999999999999E-3</v>
      </c>
      <c r="AY65" s="19">
        <v>2.419E-4</v>
      </c>
      <c r="AZ65" s="19">
        <v>3.1359999999999998E-4</v>
      </c>
      <c r="BA65" s="19">
        <v>7.4549999999999996E-4</v>
      </c>
      <c r="BB65" s="19">
        <v>6.2829999999999993E-4</v>
      </c>
      <c r="BC65" s="19">
        <v>2.2910000000000001E-3</v>
      </c>
      <c r="BD65" s="19">
        <v>1.2809999999999998E-2</v>
      </c>
      <c r="BE65" s="19">
        <v>3.2949999999999998E-3</v>
      </c>
      <c r="BF65" s="19">
        <v>2.4250000000000001E-3</v>
      </c>
      <c r="BG65" s="19">
        <v>1.346E-3</v>
      </c>
      <c r="BH65" s="19">
        <v>2.5569999999999998E-3</v>
      </c>
      <c r="BI65" s="19">
        <v>1.1949999999999999E-3</v>
      </c>
      <c r="BJ65" s="19">
        <v>8.4849999999999997E-4</v>
      </c>
      <c r="BK65" s="19">
        <v>1.224E-3</v>
      </c>
      <c r="BL65" s="19">
        <v>3.1960000000000001E-3</v>
      </c>
      <c r="BM65" s="19">
        <v>3.6589999999999999E-3</v>
      </c>
      <c r="BN65" s="19">
        <v>5.7059999999999999E-4</v>
      </c>
      <c r="BO65" s="19">
        <v>1.0709999999999999E-3</v>
      </c>
      <c r="BP65" s="19">
        <v>1.0759999999999999E-3</v>
      </c>
    </row>
    <row r="66" spans="1:68" x14ac:dyDescent="0.25">
      <c r="A66" s="1">
        <v>5</v>
      </c>
      <c r="B66" s="1" t="s">
        <v>92</v>
      </c>
      <c r="C66" s="1">
        <v>1.6480000000000001</v>
      </c>
      <c r="D66" s="1">
        <v>101178</v>
      </c>
      <c r="E66" s="1">
        <v>33.33</v>
      </c>
      <c r="F66" s="1">
        <v>10446</v>
      </c>
      <c r="G66" s="1">
        <v>340688</v>
      </c>
      <c r="H66" s="1">
        <v>29.64</v>
      </c>
      <c r="I66" s="1">
        <v>82052</v>
      </c>
      <c r="J66" s="1">
        <v>0.99050000000000005</v>
      </c>
      <c r="K66" s="1">
        <v>1.3940000000000001</v>
      </c>
      <c r="L66" s="1">
        <v>0.71830000000000005</v>
      </c>
      <c r="M66" s="1">
        <v>1.2889999999999999</v>
      </c>
      <c r="N66" s="1">
        <v>0.92520000000000002</v>
      </c>
      <c r="O66" s="1">
        <v>0.6744</v>
      </c>
      <c r="P66" s="1">
        <v>0.8468</v>
      </c>
      <c r="Q66" s="1">
        <v>0.75240000000000007</v>
      </c>
      <c r="R66" s="1">
        <v>0.79870000000000008</v>
      </c>
      <c r="S66" s="1">
        <v>0.8196</v>
      </c>
      <c r="T66" s="1">
        <v>0.77780000000000005</v>
      </c>
      <c r="U66" s="1">
        <v>0.43760000000000004</v>
      </c>
      <c r="V66" s="1">
        <v>0.53760000000000008</v>
      </c>
      <c r="W66" s="1">
        <v>1.569</v>
      </c>
      <c r="X66" s="1">
        <v>0.67890000000000006</v>
      </c>
      <c r="Y66" s="1">
        <v>3.2389999999999999</v>
      </c>
      <c r="Z66" s="1">
        <v>0.71320000000000006</v>
      </c>
      <c r="AA66" s="1">
        <v>0.64890000000000003</v>
      </c>
      <c r="AB66" s="1">
        <v>0.73780000000000001</v>
      </c>
      <c r="AC66" s="1">
        <v>0.75590000000000002</v>
      </c>
      <c r="AD66" s="1">
        <v>2.3610000000000002</v>
      </c>
      <c r="AE66" s="1">
        <v>0.50490000000000002</v>
      </c>
      <c r="AF66" s="1">
        <v>2.2010000000000001</v>
      </c>
      <c r="AG66" s="1">
        <v>0.69159999999999999</v>
      </c>
      <c r="AH66" s="1">
        <v>0.80330000000000001</v>
      </c>
      <c r="AJ66" s="1" t="s">
        <v>92</v>
      </c>
      <c r="AK66" s="19">
        <v>4.1409999999999997E-3</v>
      </c>
      <c r="AL66" s="19">
        <v>3.5780000000000003</v>
      </c>
      <c r="AM66" s="19">
        <v>2.555E-3</v>
      </c>
      <c r="AN66" s="19">
        <v>1.3089999999999999E-2</v>
      </c>
      <c r="AO66" s="19">
        <v>3.0409999999999999</v>
      </c>
      <c r="AP66" s="19">
        <v>3.7509999999999995E-2</v>
      </c>
      <c r="AQ66" s="19">
        <v>0.57190000000000007</v>
      </c>
      <c r="AR66" s="19">
        <v>3.2689999999999998E-4</v>
      </c>
      <c r="AS66" s="19">
        <v>4.2589999999999998E-3</v>
      </c>
      <c r="AT66" s="19">
        <v>2.9239999999999999E-3</v>
      </c>
      <c r="AU66" s="19">
        <v>5.6260000000000001E-4</v>
      </c>
      <c r="AV66" s="19">
        <v>4.1879999999999999E-3</v>
      </c>
      <c r="AW66" s="19">
        <v>1.2669999999999999E-2</v>
      </c>
      <c r="AX66" s="19">
        <v>2.1900000000000001E-3</v>
      </c>
      <c r="AY66" s="19">
        <v>1.031E-4</v>
      </c>
      <c r="AZ66" s="19">
        <v>1.3359999999999999E-4</v>
      </c>
      <c r="BA66" s="19">
        <v>7.4419999999999998E-4</v>
      </c>
      <c r="BB66" s="19">
        <v>8.7169999999999999E-4</v>
      </c>
      <c r="BC66" s="19">
        <v>2.0079999999999998E-3</v>
      </c>
      <c r="BD66" s="19">
        <v>1.4049999999999998E-2</v>
      </c>
      <c r="BE66" s="19">
        <v>1.9269999999999999E-3</v>
      </c>
      <c r="BF66" s="19">
        <v>2.5369999999999998E-3</v>
      </c>
      <c r="BG66" s="19">
        <v>1.4759999999999999E-3</v>
      </c>
      <c r="BH66" s="19">
        <v>2.8040000000000001E-3</v>
      </c>
      <c r="BI66" s="19">
        <v>3.0689999999999997E-3</v>
      </c>
      <c r="BJ66" s="19">
        <v>9.3019999999999995E-4</v>
      </c>
      <c r="BK66" s="19">
        <v>1.222E-3</v>
      </c>
      <c r="BL66" s="19">
        <v>5.9069999999999999E-3</v>
      </c>
      <c r="BM66" s="19">
        <v>4.8399999999999997E-3</v>
      </c>
      <c r="BN66" s="19">
        <v>1.256E-3</v>
      </c>
      <c r="BO66" s="19">
        <v>5.3459999999999998E-4</v>
      </c>
      <c r="BP66" s="19">
        <v>1.1799999999999998E-3</v>
      </c>
    </row>
    <row r="67" spans="1:68" x14ac:dyDescent="0.25">
      <c r="B67" s="5" t="s">
        <v>130</v>
      </c>
      <c r="C67" s="6">
        <f>AVERAGE(C63:C66)</f>
        <v>1.7032500000000002</v>
      </c>
      <c r="D67" s="14">
        <f t="shared" ref="D67:AH67" si="87">AVERAGE(D63:D66)</f>
        <v>101424.25</v>
      </c>
      <c r="E67" s="6">
        <f t="shared" si="87"/>
        <v>33.202500000000001</v>
      </c>
      <c r="F67" s="14">
        <f t="shared" si="87"/>
        <v>10470.5</v>
      </c>
      <c r="G67" s="14">
        <f t="shared" si="87"/>
        <v>339123.25</v>
      </c>
      <c r="H67" s="6">
        <f t="shared" si="87"/>
        <v>30.3</v>
      </c>
      <c r="I67" s="14">
        <f t="shared" si="87"/>
        <v>84155</v>
      </c>
      <c r="J67" s="6">
        <f t="shared" si="87"/>
        <v>1.010875</v>
      </c>
      <c r="K67" s="6">
        <f t="shared" si="87"/>
        <v>1.4295</v>
      </c>
      <c r="L67" s="6">
        <f t="shared" si="87"/>
        <v>0.74275000000000002</v>
      </c>
      <c r="M67" s="6">
        <f t="shared" si="87"/>
        <v>1.3274999999999999</v>
      </c>
      <c r="N67" s="6">
        <f t="shared" si="87"/>
        <v>0.95607500000000001</v>
      </c>
      <c r="O67" s="6">
        <f t="shared" si="87"/>
        <v>0.72117500000000001</v>
      </c>
      <c r="P67" s="6">
        <f t="shared" si="87"/>
        <v>0.85699999999999998</v>
      </c>
      <c r="Q67" s="6">
        <f t="shared" si="87"/>
        <v>0.7455250000000001</v>
      </c>
      <c r="R67" s="6">
        <f t="shared" si="87"/>
        <v>0.79775000000000007</v>
      </c>
      <c r="S67" s="6">
        <f t="shared" si="87"/>
        <v>0.82502500000000001</v>
      </c>
      <c r="T67" s="6">
        <f t="shared" si="87"/>
        <v>0.78639999999999999</v>
      </c>
      <c r="U67" s="6">
        <f t="shared" si="87"/>
        <v>0.42555000000000004</v>
      </c>
      <c r="V67" s="6">
        <f t="shared" si="87"/>
        <v>0.47840000000000005</v>
      </c>
      <c r="W67" s="6">
        <f t="shared" si="87"/>
        <v>1.5329999999999999</v>
      </c>
      <c r="X67" s="6">
        <f t="shared" si="87"/>
        <v>0.66800000000000004</v>
      </c>
      <c r="Y67" s="6">
        <f t="shared" si="87"/>
        <v>3.1992500000000001</v>
      </c>
      <c r="Z67" s="6">
        <f t="shared" si="87"/>
        <v>0.72682500000000005</v>
      </c>
      <c r="AA67" s="6">
        <f t="shared" si="87"/>
        <v>0.67132499999999995</v>
      </c>
      <c r="AB67" s="6">
        <f t="shared" si="87"/>
        <v>0.73525000000000007</v>
      </c>
      <c r="AC67" s="6">
        <f t="shared" si="87"/>
        <v>0.74897500000000006</v>
      </c>
      <c r="AD67" s="6">
        <f t="shared" si="87"/>
        <v>2.4290000000000003</v>
      </c>
      <c r="AE67" s="6">
        <f t="shared" si="87"/>
        <v>0.50402500000000006</v>
      </c>
      <c r="AF67" s="6">
        <f t="shared" si="87"/>
        <v>2.2855000000000003</v>
      </c>
      <c r="AG67" s="6">
        <f t="shared" si="87"/>
        <v>0.72042500000000009</v>
      </c>
      <c r="AH67" s="6">
        <f t="shared" si="87"/>
        <v>0.82862500000000006</v>
      </c>
      <c r="AJ67" s="5" t="s">
        <v>130</v>
      </c>
      <c r="AK67" s="18">
        <f>AVERAGE(AK63:AK66)</f>
        <v>3.9759999999999995E-3</v>
      </c>
      <c r="AL67" s="18">
        <f t="shared" ref="AL67:BP67" si="88">AVERAGE(AL63:AL66)</f>
        <v>2.8085000000000004</v>
      </c>
      <c r="AM67" s="18">
        <f t="shared" si="88"/>
        <v>2.6844999999999998E-3</v>
      </c>
      <c r="AN67" s="18">
        <f t="shared" si="88"/>
        <v>1.1505249999999998E-2</v>
      </c>
      <c r="AO67" s="18">
        <f t="shared" si="88"/>
        <v>3.1372499999999999</v>
      </c>
      <c r="AP67" s="18">
        <f t="shared" si="88"/>
        <v>3.9164999999999998E-2</v>
      </c>
      <c r="AQ67" s="18">
        <f t="shared" si="88"/>
        <v>0.54477500000000001</v>
      </c>
      <c r="AR67" s="18">
        <f t="shared" si="88"/>
        <v>3.7702499999999996E-4</v>
      </c>
      <c r="AS67" s="18">
        <f t="shared" si="88"/>
        <v>4.3994999999999998E-3</v>
      </c>
      <c r="AT67" s="18">
        <f t="shared" si="88"/>
        <v>2.84725E-3</v>
      </c>
      <c r="AU67" s="18">
        <f t="shared" si="88"/>
        <v>6.1675E-4</v>
      </c>
      <c r="AV67" s="18">
        <f t="shared" si="88"/>
        <v>4.5302499999999996E-3</v>
      </c>
      <c r="AW67" s="18">
        <f t="shared" si="88"/>
        <v>1.0048999999999999E-2</v>
      </c>
      <c r="AX67" s="18">
        <f t="shared" si="88"/>
        <v>1.8582499999999999E-3</v>
      </c>
      <c r="AY67" s="18">
        <f t="shared" si="88"/>
        <v>2.0752499999999999E-4</v>
      </c>
      <c r="AZ67" s="18">
        <f t="shared" si="88"/>
        <v>2.7379999999999999E-4</v>
      </c>
      <c r="BA67" s="18">
        <f t="shared" si="88"/>
        <v>9.074249999999999E-4</v>
      </c>
      <c r="BB67" s="18">
        <f t="shared" si="88"/>
        <v>6.9957500000000002E-4</v>
      </c>
      <c r="BC67" s="18">
        <f t="shared" si="88"/>
        <v>2.0979999999999996E-3</v>
      </c>
      <c r="BD67" s="18">
        <f t="shared" si="88"/>
        <v>1.2849999999999999E-2</v>
      </c>
      <c r="BE67" s="18">
        <f t="shared" si="88"/>
        <v>3.5269999999999998E-3</v>
      </c>
      <c r="BF67" s="18">
        <f t="shared" si="88"/>
        <v>3.09575E-3</v>
      </c>
      <c r="BG67" s="18">
        <f t="shared" si="88"/>
        <v>1.20235E-3</v>
      </c>
      <c r="BH67" s="18">
        <f t="shared" si="88"/>
        <v>2.6612499999999996E-3</v>
      </c>
      <c r="BI67" s="18">
        <f t="shared" si="88"/>
        <v>2.5119999999999995E-3</v>
      </c>
      <c r="BJ67" s="18">
        <f t="shared" si="88"/>
        <v>8.8297499999999993E-4</v>
      </c>
      <c r="BK67" s="18">
        <f t="shared" si="88"/>
        <v>2.0925000000000002E-3</v>
      </c>
      <c r="BL67" s="18">
        <f t="shared" si="88"/>
        <v>4.2582499999999999E-3</v>
      </c>
      <c r="BM67" s="18">
        <f t="shared" si="88"/>
        <v>4.1107499999999998E-3</v>
      </c>
      <c r="BN67" s="18">
        <f t="shared" si="88"/>
        <v>1.14715E-3</v>
      </c>
      <c r="BO67" s="18">
        <f t="shared" si="88"/>
        <v>1.0493999999999998E-3</v>
      </c>
      <c r="BP67" s="18">
        <f t="shared" si="88"/>
        <v>1.1199999999999999E-3</v>
      </c>
    </row>
    <row r="68" spans="1:68" x14ac:dyDescent="0.25">
      <c r="B68" s="5" t="s">
        <v>131</v>
      </c>
      <c r="C68" s="6">
        <f>2*_xlfn.STDEV.P(C63:C66)</f>
        <v>6.7990808202285632E-2</v>
      </c>
      <c r="D68" s="14">
        <f t="shared" ref="D68:AH68" si="89">2*_xlfn.STDEV.P(D63:D66)</f>
        <v>653.58453929082498</v>
      </c>
      <c r="E68" s="6">
        <f t="shared" si="89"/>
        <v>0.25937424698685685</v>
      </c>
      <c r="F68" s="14">
        <f t="shared" si="89"/>
        <v>49.081564767232109</v>
      </c>
      <c r="G68" s="14">
        <f t="shared" si="89"/>
        <v>2283.0209701183212</v>
      </c>
      <c r="H68" s="6">
        <f t="shared" si="89"/>
        <v>0.80845531725631059</v>
      </c>
      <c r="I68" s="14">
        <f t="shared" si="89"/>
        <v>2900.6057987944519</v>
      </c>
      <c r="J68" s="6">
        <f t="shared" si="89"/>
        <v>3.5863456330922618E-2</v>
      </c>
      <c r="K68" s="6">
        <f t="shared" si="89"/>
        <v>5.8146367040426521E-2</v>
      </c>
      <c r="L68" s="6">
        <f t="shared" si="89"/>
        <v>3.4072129372846649E-2</v>
      </c>
      <c r="M68" s="6">
        <f t="shared" si="89"/>
        <v>5.6008927859761908E-2</v>
      </c>
      <c r="N68" s="6">
        <f t="shared" si="89"/>
        <v>4.7020713520745293E-2</v>
      </c>
      <c r="O68" s="6">
        <f t="shared" si="89"/>
        <v>5.7902050913590311E-2</v>
      </c>
      <c r="P68" s="6">
        <f t="shared" si="89"/>
        <v>1.2457126474432232E-2</v>
      </c>
      <c r="Q68" s="6">
        <f t="shared" si="89"/>
        <v>1.3161591849012833E-2</v>
      </c>
      <c r="R68" s="6">
        <f t="shared" si="89"/>
        <v>1.4456832294801173E-3</v>
      </c>
      <c r="S68" s="6">
        <f t="shared" si="89"/>
        <v>9.0513811100848517E-3</v>
      </c>
      <c r="T68" s="6">
        <f t="shared" si="89"/>
        <v>3.3032105594406162E-2</v>
      </c>
      <c r="U68" s="6">
        <f t="shared" si="89"/>
        <v>2.5238660820257518E-2</v>
      </c>
      <c r="V68" s="6">
        <f t="shared" si="89"/>
        <v>8.848943439755963E-2</v>
      </c>
      <c r="W68" s="6">
        <f t="shared" si="89"/>
        <v>7.0327803890068943E-2</v>
      </c>
      <c r="X68" s="6">
        <f t="shared" si="89"/>
        <v>2.0904544960366912E-2</v>
      </c>
      <c r="Y68" s="6">
        <f t="shared" si="89"/>
        <v>6.1161671003987346E-2</v>
      </c>
      <c r="Z68" s="6">
        <f t="shared" si="89"/>
        <v>2.4523611071781394E-2</v>
      </c>
      <c r="AA68" s="6">
        <f t="shared" si="89"/>
        <v>3.204633364364793E-2</v>
      </c>
      <c r="AB68" s="6">
        <f t="shared" si="89"/>
        <v>2.357816786775431E-2</v>
      </c>
      <c r="AC68" s="6">
        <f t="shared" si="89"/>
        <v>1.262012282032152E-2</v>
      </c>
      <c r="AD68" s="6">
        <f t="shared" si="89"/>
        <v>0.11318127053536711</v>
      </c>
      <c r="AE68" s="6">
        <f t="shared" si="89"/>
        <v>3.435036389909138E-2</v>
      </c>
      <c r="AF68" s="6">
        <f t="shared" si="89"/>
        <v>0.11430223094935638</v>
      </c>
      <c r="AG68" s="6">
        <f t="shared" si="89"/>
        <v>4.0272167808549912E-2</v>
      </c>
      <c r="AH68" s="6">
        <f t="shared" si="89"/>
        <v>4.945348824906088E-2</v>
      </c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</row>
    <row r="69" spans="1:68" x14ac:dyDescent="0.25">
      <c r="B69" s="5" t="s">
        <v>86</v>
      </c>
      <c r="C69" s="6">
        <f t="shared" ref="C69:AH69" si="90">100*(AVERAGE(C63:C66)-C$4)/C$4</f>
        <v>0.78402366863906547</v>
      </c>
      <c r="D69" s="6">
        <f t="shared" si="90"/>
        <v>-0.20735966940522457</v>
      </c>
      <c r="E69" s="6">
        <f t="shared" si="90"/>
        <v>-1.7677514792899309</v>
      </c>
      <c r="F69" s="6">
        <f t="shared" si="90"/>
        <v>-3.0239881448550525</v>
      </c>
      <c r="G69" s="6">
        <f t="shared" si="90"/>
        <v>0.62168425175356345</v>
      </c>
      <c r="H69" s="6">
        <f t="shared" si="90"/>
        <v>1.0000000000000024</v>
      </c>
      <c r="I69" s="6">
        <f t="shared" si="90"/>
        <v>-1.0511587437829957</v>
      </c>
      <c r="J69" s="6">
        <f t="shared" si="90"/>
        <v>8.6633663366332589E-2</v>
      </c>
      <c r="K69" s="6">
        <f t="shared" si="90"/>
        <v>0.6690140845070468</v>
      </c>
      <c r="L69" s="6">
        <f t="shared" si="90"/>
        <v>-5.9810126582278498</v>
      </c>
      <c r="M69" s="6">
        <f t="shared" si="90"/>
        <v>1.3358778625954082</v>
      </c>
      <c r="N69" s="6">
        <f t="shared" si="90"/>
        <v>1.4941613588110347</v>
      </c>
      <c r="O69" s="6">
        <f t="shared" si="90"/>
        <v>-2.5439189189189162</v>
      </c>
      <c r="P69" s="6">
        <f t="shared" si="90"/>
        <v>0.23391812865495795</v>
      </c>
      <c r="Q69" s="6">
        <f t="shared" si="90"/>
        <v>-5.6297468354430285</v>
      </c>
      <c r="R69" s="6">
        <f t="shared" si="90"/>
        <v>-3.1856796116504849</v>
      </c>
      <c r="S69" s="6">
        <f t="shared" si="90"/>
        <v>-2.7093160377358583</v>
      </c>
      <c r="T69" s="6">
        <f t="shared" si="90"/>
        <v>-1.7000000000000071</v>
      </c>
      <c r="U69" s="6">
        <f t="shared" si="90"/>
        <v>1.3214285714285712</v>
      </c>
      <c r="V69" s="6">
        <f t="shared" si="90"/>
        <v>-14.571428571428571</v>
      </c>
      <c r="W69" s="6">
        <f t="shared" si="90"/>
        <v>-8.7500000000000018</v>
      </c>
      <c r="X69" s="6">
        <f t="shared" si="90"/>
        <v>0.60240963855421736</v>
      </c>
      <c r="Y69" s="6">
        <f t="shared" si="90"/>
        <v>-2.3437500000000888E-2</v>
      </c>
      <c r="Z69" s="6">
        <f t="shared" si="90"/>
        <v>-6.457528957528953</v>
      </c>
      <c r="AA69" s="6">
        <f t="shared" si="90"/>
        <v>-5.580168776371325</v>
      </c>
      <c r="AB69" s="6">
        <f t="shared" si="90"/>
        <v>-9.0037128712871262</v>
      </c>
      <c r="AC69" s="6">
        <f t="shared" si="90"/>
        <v>-7.0750620347394522</v>
      </c>
      <c r="AD69" s="6">
        <f t="shared" si="90"/>
        <v>2.9237288135593391</v>
      </c>
      <c r="AE69" s="6">
        <f t="shared" si="90"/>
        <v>5.0052083333333366</v>
      </c>
      <c r="AF69" s="6">
        <f t="shared" si="90"/>
        <v>-1.4870689655172213</v>
      </c>
      <c r="AG69" s="6">
        <f t="shared" si="90"/>
        <v>-3.6864973262031957</v>
      </c>
      <c r="AH69" s="6">
        <f t="shared" si="90"/>
        <v>0.68347509113001104</v>
      </c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</row>
    <row r="70" spans="1:68" x14ac:dyDescent="0.25"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</row>
    <row r="71" spans="1:68" x14ac:dyDescent="0.25">
      <c r="A71" s="1">
        <v>3</v>
      </c>
      <c r="B71" s="1" t="s">
        <v>137</v>
      </c>
      <c r="C71" s="1">
        <v>3.3940000000000001</v>
      </c>
      <c r="D71" s="1">
        <v>14783</v>
      </c>
      <c r="E71" s="1">
        <v>64064</v>
      </c>
      <c r="F71" s="1">
        <v>95187</v>
      </c>
      <c r="G71" s="1">
        <v>252814</v>
      </c>
      <c r="H71" s="1">
        <v>220.60000000000002</v>
      </c>
      <c r="I71" s="1">
        <v>106843</v>
      </c>
      <c r="J71" s="1">
        <v>365.70000000000005</v>
      </c>
      <c r="K71" s="1">
        <v>1498</v>
      </c>
      <c r="L71" s="1">
        <v>57.49</v>
      </c>
      <c r="M71" s="1">
        <v>16.79</v>
      </c>
      <c r="N71" s="1">
        <v>1.5649999999999999</v>
      </c>
      <c r="O71" s="1">
        <v>4.5629999999999997E-2</v>
      </c>
      <c r="P71" s="1">
        <v>0.22590000000000002</v>
      </c>
      <c r="Q71" s="1">
        <v>16.32</v>
      </c>
      <c r="R71" s="1">
        <v>0.5867</v>
      </c>
      <c r="S71" s="1">
        <v>15.59</v>
      </c>
      <c r="T71" s="1">
        <v>8.3019999999999997E-2</v>
      </c>
      <c r="U71" s="1">
        <v>0.37220000000000003</v>
      </c>
      <c r="V71" s="1">
        <v>0.1106</v>
      </c>
      <c r="W71" s="1">
        <v>1.1539999999999999</v>
      </c>
      <c r="X71" s="1">
        <v>4.444E-3</v>
      </c>
      <c r="Y71" s="1">
        <v>7.3810000000000002</v>
      </c>
      <c r="Z71" s="1">
        <v>1.7430000000000001</v>
      </c>
      <c r="AA71" s="1">
        <v>0.62140000000000006</v>
      </c>
      <c r="AB71" s="1">
        <v>3.7809999999999996E-2</v>
      </c>
      <c r="AC71" s="1">
        <v>1.3729999999999999E-2</v>
      </c>
      <c r="AD71" s="1">
        <v>1.7969999999999999</v>
      </c>
      <c r="AE71" s="1">
        <v>0.74609999999999999</v>
      </c>
      <c r="AF71" s="1">
        <v>3.6040000000000001</v>
      </c>
      <c r="AG71" s="1">
        <v>3.0709999999999998E-2</v>
      </c>
      <c r="AH71" s="1">
        <v>2.8359999999999996E-2</v>
      </c>
      <c r="AJ71" s="1" t="s">
        <v>89</v>
      </c>
      <c r="AK71" s="19">
        <v>2.3329999999999997E-2</v>
      </c>
      <c r="AL71" s="19">
        <v>4.165</v>
      </c>
      <c r="AM71" s="19">
        <v>8.7499999999999994E-2</v>
      </c>
      <c r="AN71" s="19">
        <v>0.11810000000000001</v>
      </c>
      <c r="AO71" s="19">
        <v>14.61</v>
      </c>
      <c r="AP71" s="19">
        <v>8.0789999999999987E-2</v>
      </c>
      <c r="AQ71" s="19">
        <v>1.95</v>
      </c>
      <c r="AR71" s="19">
        <v>1.472E-3</v>
      </c>
      <c r="AS71" s="19">
        <v>1.4199999999999999E-2</v>
      </c>
      <c r="AT71" s="19">
        <v>4.8609999999999999E-3</v>
      </c>
      <c r="AU71" s="19">
        <v>1.044E-3</v>
      </c>
      <c r="AV71" s="19">
        <v>5.3429999999999998E-2</v>
      </c>
      <c r="AW71" s="19">
        <v>9.6869999999999998E-2</v>
      </c>
      <c r="AX71" s="19">
        <v>1.895E-3</v>
      </c>
      <c r="AY71" s="19">
        <v>6.2549999999999997E-4</v>
      </c>
      <c r="AZ71" s="19">
        <v>6.6310000000000002E-4</v>
      </c>
      <c r="BA71" s="19">
        <v>8.5010000000000001E-4</v>
      </c>
      <c r="BB71" s="19">
        <v>2.5729999999999998E-3</v>
      </c>
      <c r="BC71" s="19">
        <v>2.1379999999999997E-3</v>
      </c>
      <c r="BD71" s="19">
        <v>1.7899999999999999E-2</v>
      </c>
      <c r="BE71" s="19">
        <v>5.8639999999999994E-3</v>
      </c>
      <c r="BF71" s="19">
        <v>1.1489999999999998E-3</v>
      </c>
      <c r="BG71" s="19">
        <v>5.9099999999999995E-4</v>
      </c>
      <c r="BH71" s="19">
        <v>3.1819999999999999E-3</v>
      </c>
      <c r="BI71" s="19">
        <v>3.323E-3</v>
      </c>
      <c r="BJ71" s="19">
        <v>1.41E-3</v>
      </c>
      <c r="BK71" s="19">
        <v>4.9389999999999998E-3</v>
      </c>
      <c r="BL71" s="19">
        <v>1.3409999999999998E-2</v>
      </c>
      <c r="BM71" s="19">
        <v>8.6219999999999995E-3</v>
      </c>
      <c r="BN71" s="19">
        <v>3.1079999999999997E-3</v>
      </c>
      <c r="BO71" s="19">
        <v>2.722E-3</v>
      </c>
      <c r="BP71" s="19">
        <v>1.9149999999999998E-3</v>
      </c>
    </row>
    <row r="72" spans="1:68" x14ac:dyDescent="0.25">
      <c r="A72" s="1">
        <v>4</v>
      </c>
      <c r="B72" s="1" t="s">
        <v>43</v>
      </c>
      <c r="C72" s="1">
        <v>3.4820000000000002</v>
      </c>
      <c r="D72" s="1">
        <v>14458</v>
      </c>
      <c r="E72" s="1">
        <v>63502</v>
      </c>
      <c r="F72" s="1">
        <v>95453</v>
      </c>
      <c r="G72" s="1">
        <v>253180</v>
      </c>
      <c r="H72" s="1">
        <v>218.5</v>
      </c>
      <c r="I72" s="1">
        <v>106903</v>
      </c>
      <c r="J72" s="1">
        <v>368.3</v>
      </c>
      <c r="K72" s="1">
        <v>1501</v>
      </c>
      <c r="L72" s="1">
        <v>56.94</v>
      </c>
      <c r="M72" s="1">
        <v>16.75</v>
      </c>
      <c r="N72" s="1">
        <v>1.617</v>
      </c>
      <c r="O72" s="1">
        <v>3.5059999999999994E-2</v>
      </c>
      <c r="P72" s="1">
        <v>0.21910000000000002</v>
      </c>
      <c r="Q72" s="1">
        <v>16.420000000000002</v>
      </c>
      <c r="R72" s="1">
        <v>0.6079</v>
      </c>
      <c r="S72" s="1">
        <v>15.55</v>
      </c>
      <c r="T72" s="1">
        <v>8.8069999999999996E-2</v>
      </c>
      <c r="U72" s="1">
        <v>0.32450000000000001</v>
      </c>
      <c r="V72" s="1">
        <v>0.10010000000000001</v>
      </c>
      <c r="W72" s="1">
        <v>1.137</v>
      </c>
      <c r="X72" s="1">
        <v>4.411E-3</v>
      </c>
      <c r="Y72" s="1">
        <v>7.2450000000000001</v>
      </c>
      <c r="Z72" s="1">
        <v>1.7690000000000001</v>
      </c>
      <c r="AA72" s="1">
        <v>0.60330000000000006</v>
      </c>
      <c r="AB72" s="1">
        <v>3.9469999999999998E-2</v>
      </c>
      <c r="AC72" s="1">
        <v>3.4189999999999998E-2</v>
      </c>
      <c r="AD72" s="1">
        <v>1.26</v>
      </c>
      <c r="AE72" s="1">
        <v>0.53260000000000007</v>
      </c>
      <c r="AF72" s="1">
        <v>3.3919999999999999</v>
      </c>
      <c r="AG72" s="1">
        <v>2.5429999999999998E-2</v>
      </c>
      <c r="AH72" s="1">
        <v>2.1459999999999996E-2</v>
      </c>
      <c r="AJ72" s="1" t="s">
        <v>90</v>
      </c>
      <c r="AK72" s="19">
        <v>3.3579999999999999E-2</v>
      </c>
      <c r="AL72" s="19">
        <v>5.2450000000000001</v>
      </c>
      <c r="AM72" s="19">
        <v>0.11510000000000001</v>
      </c>
      <c r="AN72" s="19">
        <v>0.55800000000000005</v>
      </c>
      <c r="AO72" s="19">
        <v>18.13</v>
      </c>
      <c r="AP72" s="19">
        <v>0.12200000000000001</v>
      </c>
      <c r="AQ72" s="19">
        <v>1.6500000000000001</v>
      </c>
      <c r="AR72" s="19">
        <v>2.689E-3</v>
      </c>
      <c r="AS72" s="19">
        <v>1.2249999999999999E-2</v>
      </c>
      <c r="AT72" s="19">
        <v>4.5239999999999994E-3</v>
      </c>
      <c r="AU72" s="19">
        <v>2.82E-3</v>
      </c>
      <c r="AV72" s="19">
        <v>3.7509999999999995E-2</v>
      </c>
      <c r="AW72" s="19">
        <v>0.1017</v>
      </c>
      <c r="AX72" s="19">
        <v>2.5599999999999998E-3</v>
      </c>
      <c r="AY72" s="19">
        <v>6.6319999999999997E-4</v>
      </c>
      <c r="AZ72" s="19">
        <v>7.0299999999999996E-4</v>
      </c>
      <c r="BA72" s="19">
        <v>1.2409999999999999E-3</v>
      </c>
      <c r="BB72" s="19">
        <v>2.728E-3</v>
      </c>
      <c r="BC72" s="19">
        <v>3.519E-3</v>
      </c>
      <c r="BD72" s="19">
        <v>1.746E-2</v>
      </c>
      <c r="BE72" s="19">
        <v>1.001E-2</v>
      </c>
      <c r="BF72" s="19">
        <v>1.072E-3</v>
      </c>
      <c r="BG72" s="19">
        <v>9.4469999999999992E-4</v>
      </c>
      <c r="BH72" s="19">
        <v>3.3739999999999998E-3</v>
      </c>
      <c r="BI72" s="19">
        <v>3.5239999999999998E-3</v>
      </c>
      <c r="BJ72" s="19">
        <v>1.495E-3</v>
      </c>
      <c r="BK72" s="19">
        <v>5.2369999999999995E-3</v>
      </c>
      <c r="BL72" s="19">
        <v>1.4209999999999999E-2</v>
      </c>
      <c r="BM72" s="19">
        <v>1.001E-2</v>
      </c>
      <c r="BN72" s="19">
        <v>2.186E-3</v>
      </c>
      <c r="BO72" s="19">
        <v>2.8859999999999997E-3</v>
      </c>
      <c r="BP72" s="19">
        <v>2.0300000000000001E-3</v>
      </c>
    </row>
    <row r="73" spans="1:68" x14ac:dyDescent="0.25">
      <c r="A73" s="1">
        <v>5</v>
      </c>
      <c r="B73" s="1" t="s">
        <v>44</v>
      </c>
      <c r="C73" s="1">
        <v>3.444</v>
      </c>
      <c r="D73" s="1">
        <v>14473</v>
      </c>
      <c r="E73" s="1">
        <v>63415</v>
      </c>
      <c r="F73" s="1">
        <v>95091</v>
      </c>
      <c r="G73" s="1">
        <v>252990</v>
      </c>
      <c r="H73" s="1">
        <v>219</v>
      </c>
      <c r="I73" s="1">
        <v>107764</v>
      </c>
      <c r="J73" s="1">
        <v>366.90000000000003</v>
      </c>
      <c r="K73" s="1">
        <v>1507</v>
      </c>
      <c r="L73" s="1">
        <v>57.29</v>
      </c>
      <c r="M73" s="1">
        <v>16.830000000000002</v>
      </c>
      <c r="N73" s="1">
        <v>1.6830000000000001</v>
      </c>
      <c r="O73" s="1">
        <v>5.8129999999999994E-2</v>
      </c>
      <c r="P73" s="1">
        <v>0.2175</v>
      </c>
      <c r="Q73" s="1">
        <v>16.580000000000002</v>
      </c>
      <c r="R73" s="1">
        <v>0.58420000000000005</v>
      </c>
      <c r="S73" s="1">
        <v>15.69</v>
      </c>
      <c r="T73" s="1">
        <v>8.3059999999999995E-2</v>
      </c>
      <c r="U73" s="1">
        <v>0.32419999999999999</v>
      </c>
      <c r="V73" s="1">
        <v>9.6079999999999985E-2</v>
      </c>
      <c r="W73" s="1">
        <v>1.119</v>
      </c>
      <c r="X73" s="1">
        <v>6.1609999999999998E-3</v>
      </c>
      <c r="Y73" s="1">
        <v>7.2229999999999999</v>
      </c>
      <c r="Z73" s="1">
        <v>1.756</v>
      </c>
      <c r="AA73" s="1">
        <v>0.61870000000000003</v>
      </c>
      <c r="AB73" s="1">
        <v>3.7529999999999994E-2</v>
      </c>
      <c r="AC73" s="1">
        <v>1.2249999999999999E-2</v>
      </c>
      <c r="AD73" s="1">
        <v>1.4159999999999999</v>
      </c>
      <c r="AE73" s="1">
        <v>0.60620000000000007</v>
      </c>
      <c r="AF73" s="1">
        <v>3.4530000000000003</v>
      </c>
      <c r="AG73" s="1">
        <v>3.1599999999999996E-2</v>
      </c>
      <c r="AH73" s="1">
        <v>2.7079999999999996E-2</v>
      </c>
      <c r="AJ73" s="1" t="s">
        <v>91</v>
      </c>
      <c r="AK73" s="19">
        <v>3.4599999999999999E-2</v>
      </c>
      <c r="AL73" s="19">
        <v>5.5949999999999998</v>
      </c>
      <c r="AM73" s="19">
        <v>0.44570000000000004</v>
      </c>
      <c r="AN73" s="19">
        <v>0.51619999999999999</v>
      </c>
      <c r="AO73" s="19">
        <v>15.6</v>
      </c>
      <c r="AP73" s="19">
        <v>0.11410000000000001</v>
      </c>
      <c r="AQ73" s="19">
        <v>1.7290000000000001</v>
      </c>
      <c r="AR73" s="19">
        <v>2.5759999999999997E-3</v>
      </c>
      <c r="AS73" s="19">
        <v>2.2049999999999997E-2</v>
      </c>
      <c r="AT73" s="19">
        <v>4.8659999999999997E-3</v>
      </c>
      <c r="AU73" s="19">
        <v>2.1749999999999999E-3</v>
      </c>
      <c r="AV73" s="19">
        <v>3.9869999999999996E-2</v>
      </c>
      <c r="AW73" s="19">
        <v>7.2169999999999998E-2</v>
      </c>
      <c r="AX73" s="19">
        <v>2.5339999999999998E-3</v>
      </c>
      <c r="AY73" s="19">
        <v>4.5999999999999996E-4</v>
      </c>
      <c r="AZ73" s="19">
        <v>7.3519999999999998E-4</v>
      </c>
      <c r="BA73" s="19">
        <v>1.421E-3</v>
      </c>
      <c r="BB73" s="19">
        <v>9.4619999999999999E-3</v>
      </c>
      <c r="BC73" s="19">
        <v>4.6210000000000001E-3</v>
      </c>
      <c r="BD73" s="19">
        <v>1.2109999999999999E-2</v>
      </c>
      <c r="BE73" s="19">
        <v>7.443E-3</v>
      </c>
      <c r="BF73" s="19">
        <v>4.9869999999999992E-4</v>
      </c>
      <c r="BG73" s="19">
        <v>9.8799999999999995E-4</v>
      </c>
      <c r="BH73" s="19">
        <v>3.5279999999999999E-3</v>
      </c>
      <c r="BI73" s="19">
        <v>3.6849999999999999E-3</v>
      </c>
      <c r="BJ73" s="19">
        <v>1.5639999999999999E-3</v>
      </c>
      <c r="BK73" s="19">
        <v>3.9789999999999999E-3</v>
      </c>
      <c r="BL73" s="19">
        <v>1.487E-2</v>
      </c>
      <c r="BM73" s="19">
        <v>9.5599999999999991E-3</v>
      </c>
      <c r="BN73" s="19">
        <v>3.447E-3</v>
      </c>
      <c r="BO73" s="19">
        <v>3.0179999999999998E-3</v>
      </c>
      <c r="BP73" s="19">
        <v>2.1229999999999999E-3</v>
      </c>
    </row>
    <row r="74" spans="1:68" x14ac:dyDescent="0.25">
      <c r="B74" s="5" t="s">
        <v>130</v>
      </c>
      <c r="C74" s="6">
        <f t="shared" ref="C74:AH74" si="91">AVERAGE(C71:C73)</f>
        <v>3.44</v>
      </c>
      <c r="D74" s="14">
        <f t="shared" si="91"/>
        <v>14571.333333333334</v>
      </c>
      <c r="E74" s="6">
        <f t="shared" si="91"/>
        <v>63660.333333333336</v>
      </c>
      <c r="F74" s="14">
        <f t="shared" si="91"/>
        <v>95243.666666666672</v>
      </c>
      <c r="G74" s="14">
        <f t="shared" si="91"/>
        <v>252994.66666666666</v>
      </c>
      <c r="H74" s="6">
        <f t="shared" si="91"/>
        <v>219.36666666666667</v>
      </c>
      <c r="I74" s="14">
        <f t="shared" si="91"/>
        <v>107170</v>
      </c>
      <c r="J74" s="6">
        <f t="shared" si="91"/>
        <v>366.9666666666667</v>
      </c>
      <c r="K74" s="6">
        <f t="shared" si="91"/>
        <v>1502</v>
      </c>
      <c r="L74" s="6">
        <f t="shared" si="91"/>
        <v>57.24</v>
      </c>
      <c r="M74" s="6">
        <f t="shared" si="91"/>
        <v>16.790000000000003</v>
      </c>
      <c r="N74" s="6">
        <f t="shared" si="91"/>
        <v>1.6216666666666668</v>
      </c>
      <c r="O74" s="6">
        <f t="shared" si="91"/>
        <v>4.6273333333333326E-2</v>
      </c>
      <c r="P74" s="6">
        <f t="shared" si="91"/>
        <v>0.22083333333333335</v>
      </c>
      <c r="Q74" s="6">
        <f t="shared" si="91"/>
        <v>16.440000000000001</v>
      </c>
      <c r="R74" s="6">
        <f t="shared" si="91"/>
        <v>0.59293333333333331</v>
      </c>
      <c r="S74" s="6">
        <f t="shared" si="91"/>
        <v>15.61</v>
      </c>
      <c r="T74" s="6">
        <f t="shared" si="91"/>
        <v>8.4716666666666662E-2</v>
      </c>
      <c r="U74" s="6">
        <f t="shared" si="91"/>
        <v>0.34030000000000005</v>
      </c>
      <c r="V74" s="6">
        <f t="shared" si="91"/>
        <v>0.10226</v>
      </c>
      <c r="W74" s="6">
        <f t="shared" si="91"/>
        <v>1.1366666666666667</v>
      </c>
      <c r="X74" s="6">
        <f t="shared" si="91"/>
        <v>5.005333333333333E-3</v>
      </c>
      <c r="Y74" s="6">
        <f t="shared" si="91"/>
        <v>7.2830000000000004</v>
      </c>
      <c r="Z74" s="6">
        <f t="shared" si="91"/>
        <v>1.7560000000000002</v>
      </c>
      <c r="AA74" s="6">
        <f t="shared" si="91"/>
        <v>0.61446666666666672</v>
      </c>
      <c r="AB74" s="6">
        <f t="shared" si="91"/>
        <v>3.8269999999999992E-2</v>
      </c>
      <c r="AC74" s="6">
        <f t="shared" si="91"/>
        <v>2.0056666666666664E-2</v>
      </c>
      <c r="AD74" s="6">
        <f t="shared" si="91"/>
        <v>1.4909999999999999</v>
      </c>
      <c r="AE74" s="6">
        <f t="shared" si="91"/>
        <v>0.62830000000000008</v>
      </c>
      <c r="AF74" s="6">
        <f t="shared" si="91"/>
        <v>3.4830000000000005</v>
      </c>
      <c r="AG74" s="6">
        <f t="shared" si="91"/>
        <v>2.924666666666666E-2</v>
      </c>
      <c r="AH74" s="6">
        <f t="shared" si="91"/>
        <v>2.5633333333333327E-2</v>
      </c>
      <c r="AJ74" s="5" t="s">
        <v>130</v>
      </c>
      <c r="AK74" s="18">
        <f t="shared" ref="AK74:BP74" si="92">AVERAGE(AK71:AK73)</f>
        <v>3.050333333333333E-2</v>
      </c>
      <c r="AL74" s="18">
        <f t="shared" si="92"/>
        <v>5.001666666666666</v>
      </c>
      <c r="AM74" s="18">
        <f t="shared" si="92"/>
        <v>0.21610000000000004</v>
      </c>
      <c r="AN74" s="18">
        <f t="shared" si="92"/>
        <v>0.39743333333333331</v>
      </c>
      <c r="AO74" s="18">
        <f t="shared" si="92"/>
        <v>16.113333333333333</v>
      </c>
      <c r="AP74" s="18">
        <f t="shared" si="92"/>
        <v>0.10563</v>
      </c>
      <c r="AQ74" s="18">
        <f t="shared" si="92"/>
        <v>1.7763333333333335</v>
      </c>
      <c r="AR74" s="18">
        <f t="shared" si="92"/>
        <v>2.2456666666666666E-3</v>
      </c>
      <c r="AS74" s="18">
        <f t="shared" si="92"/>
        <v>1.6166666666666666E-2</v>
      </c>
      <c r="AT74" s="18">
        <f t="shared" si="92"/>
        <v>4.750333333333333E-3</v>
      </c>
      <c r="AU74" s="18">
        <f t="shared" si="92"/>
        <v>2.013E-3</v>
      </c>
      <c r="AV74" s="18">
        <f t="shared" si="92"/>
        <v>4.3603333333333327E-2</v>
      </c>
      <c r="AW74" s="18">
        <f t="shared" si="92"/>
        <v>9.0246666666666656E-2</v>
      </c>
      <c r="AX74" s="18">
        <f t="shared" si="92"/>
        <v>2.3296666666666665E-3</v>
      </c>
      <c r="AY74" s="18">
        <f t="shared" si="92"/>
        <v>5.8289999999999991E-4</v>
      </c>
      <c r="AZ74" s="18">
        <f t="shared" si="92"/>
        <v>7.0043333333333335E-4</v>
      </c>
      <c r="BA74" s="18">
        <f t="shared" si="92"/>
        <v>1.1707E-3</v>
      </c>
      <c r="BB74" s="18">
        <f t="shared" si="92"/>
        <v>4.921E-3</v>
      </c>
      <c r="BC74" s="18">
        <f t="shared" si="92"/>
        <v>3.4259999999999998E-3</v>
      </c>
      <c r="BD74" s="18">
        <f t="shared" si="92"/>
        <v>1.5823333333333332E-2</v>
      </c>
      <c r="BE74" s="18">
        <f t="shared" si="92"/>
        <v>7.7723333333333325E-3</v>
      </c>
      <c r="BF74" s="18">
        <f t="shared" si="92"/>
        <v>9.0656666666666657E-4</v>
      </c>
      <c r="BG74" s="18">
        <f t="shared" si="92"/>
        <v>8.4123333333333331E-4</v>
      </c>
      <c r="BH74" s="18">
        <f t="shared" si="92"/>
        <v>3.3613333333333329E-3</v>
      </c>
      <c r="BI74" s="18">
        <f t="shared" si="92"/>
        <v>3.5106666666666667E-3</v>
      </c>
      <c r="BJ74" s="18">
        <f t="shared" si="92"/>
        <v>1.4896666666666667E-3</v>
      </c>
      <c r="BK74" s="18">
        <f t="shared" si="92"/>
        <v>4.7183333333333331E-3</v>
      </c>
      <c r="BL74" s="18">
        <f t="shared" si="92"/>
        <v>1.4163333333333333E-2</v>
      </c>
      <c r="BM74" s="18">
        <f t="shared" si="92"/>
        <v>9.3973333333333322E-3</v>
      </c>
      <c r="BN74" s="18">
        <f t="shared" si="92"/>
        <v>2.9136666666666668E-3</v>
      </c>
      <c r="BO74" s="18">
        <f t="shared" si="92"/>
        <v>2.8753333333333335E-3</v>
      </c>
      <c r="BP74" s="18">
        <f t="shared" si="92"/>
        <v>2.0226666666666665E-3</v>
      </c>
    </row>
    <row r="75" spans="1:68" x14ac:dyDescent="0.25">
      <c r="B75" s="5" t="s">
        <v>131</v>
      </c>
      <c r="C75" s="6">
        <f t="shared" ref="C75:AH75" si="93">2*_xlfn.STDEV.P(C71:C73)</f>
        <v>7.2074036009277795E-2</v>
      </c>
      <c r="D75" s="14">
        <f t="shared" si="93"/>
        <v>299.59231558161764</v>
      </c>
      <c r="E75" s="6">
        <f t="shared" si="93"/>
        <v>575.27346154290444</v>
      </c>
      <c r="F75" s="14">
        <f t="shared" si="93"/>
        <v>306.24318586523503</v>
      </c>
      <c r="G75" s="14">
        <f t="shared" si="93"/>
        <v>298.91061465855569</v>
      </c>
      <c r="H75" s="6">
        <f t="shared" si="93"/>
        <v>1.7913371790059414</v>
      </c>
      <c r="I75" s="14">
        <f t="shared" si="93"/>
        <v>841.47014207278914</v>
      </c>
      <c r="J75" s="6">
        <f t="shared" si="93"/>
        <v>2.1249836600678691</v>
      </c>
      <c r="K75" s="6">
        <f t="shared" si="93"/>
        <v>7.4833147735478827</v>
      </c>
      <c r="L75" s="6">
        <f t="shared" si="93"/>
        <v>0.45460605656619857</v>
      </c>
      <c r="M75" s="6">
        <f t="shared" si="93"/>
        <v>6.5319726474219589E-2</v>
      </c>
      <c r="N75" s="6">
        <f t="shared" si="93"/>
        <v>9.6572367798569786E-2</v>
      </c>
      <c r="O75" s="6">
        <f t="shared" si="93"/>
        <v>1.8858535350221604E-2</v>
      </c>
      <c r="P75" s="6">
        <f t="shared" si="93"/>
        <v>7.2834668179987648E-3</v>
      </c>
      <c r="Q75" s="6">
        <f t="shared" si="93"/>
        <v>0.21416504538945466</v>
      </c>
      <c r="R75" s="6">
        <f t="shared" si="93"/>
        <v>2.1264263187067818E-2</v>
      </c>
      <c r="S75" s="6">
        <f t="shared" si="93"/>
        <v>0.11775681155103705</v>
      </c>
      <c r="T75" s="6">
        <f t="shared" si="93"/>
        <v>4.7424419401354357E-3</v>
      </c>
      <c r="U75" s="6">
        <f t="shared" si="93"/>
        <v>4.5114077625504019E-2</v>
      </c>
      <c r="V75" s="6">
        <f t="shared" si="93"/>
        <v>1.224274479028295E-2</v>
      </c>
      <c r="W75" s="6">
        <f t="shared" si="93"/>
        <v>2.8581268146967959E-2</v>
      </c>
      <c r="X75" s="6">
        <f t="shared" si="93"/>
        <v>1.6345815638532351E-3</v>
      </c>
      <c r="Y75" s="6">
        <f t="shared" si="93"/>
        <v>0.13975216158137496</v>
      </c>
      <c r="Z75" s="6">
        <f t="shared" si="93"/>
        <v>2.1228911104120896E-2</v>
      </c>
      <c r="AA75" s="6">
        <f t="shared" si="93"/>
        <v>1.5945183877550256E-2</v>
      </c>
      <c r="AB75" s="6">
        <f t="shared" si="93"/>
        <v>1.7123862492634881E-3</v>
      </c>
      <c r="AC75" s="6">
        <f t="shared" si="93"/>
        <v>2.0024047764847369E-2</v>
      </c>
      <c r="AD75" s="6">
        <f t="shared" si="93"/>
        <v>0.45110530921282632</v>
      </c>
      <c r="AE75" s="6">
        <f t="shared" si="93"/>
        <v>0.17710162807457963</v>
      </c>
      <c r="AF75" s="6">
        <f t="shared" si="93"/>
        <v>0.17822083679151182</v>
      </c>
      <c r="AG75" s="6">
        <f t="shared" si="93"/>
        <v>5.4462790559753312E-3</v>
      </c>
      <c r="AH75" s="6">
        <f t="shared" si="93"/>
        <v>5.9938042084212995E-3</v>
      </c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</row>
    <row r="76" spans="1:68" x14ac:dyDescent="0.25">
      <c r="B76" s="5" t="s">
        <v>86</v>
      </c>
      <c r="C76" s="6">
        <f t="shared" ref="C76:N76" si="94">100*(AVERAGE(C71:C73)-C$5)/C$5</f>
        <v>7.3993131439275714</v>
      </c>
      <c r="D76" s="6">
        <f t="shared" si="94"/>
        <v>7.2131067127756161</v>
      </c>
      <c r="E76" s="6">
        <f t="shared" si="94"/>
        <v>8.9533165608402268</v>
      </c>
      <c r="F76" s="6">
        <f t="shared" si="94"/>
        <v>16.026296982100515</v>
      </c>
      <c r="G76" s="6">
        <f t="shared" si="94"/>
        <v>13.251444396695788</v>
      </c>
      <c r="H76" s="6">
        <f t="shared" si="94"/>
        <v>-8.8630383603379066</v>
      </c>
      <c r="I76" s="6">
        <f t="shared" si="94"/>
        <v>12.830717075687229</v>
      </c>
      <c r="J76" s="6">
        <f t="shared" si="94"/>
        <v>12.566462167689171</v>
      </c>
      <c r="K76" s="6">
        <f t="shared" si="94"/>
        <v>12.005965697240866</v>
      </c>
      <c r="L76" s="6">
        <f t="shared" si="94"/>
        <v>9.6131750287246334</v>
      </c>
      <c r="M76" s="6">
        <f t="shared" si="94"/>
        <v>8.6028460543337744</v>
      </c>
      <c r="N76" s="6">
        <f t="shared" si="94"/>
        <v>11.073059360730607</v>
      </c>
      <c r="O76" s="6"/>
      <c r="P76" s="6">
        <f>100*(AVERAGE(P71:P73)-P$5)/P$5</f>
        <v>5.1587301587301591</v>
      </c>
      <c r="Q76" s="6">
        <f>100*(AVERAGE(Q71:Q73)-Q$5)/Q$5</f>
        <v>5.3846153846153957</v>
      </c>
      <c r="R76" s="6">
        <f>100*(AVERAGE(R71:R73)-R$5)/R$5</f>
        <v>7.2212176009644233</v>
      </c>
      <c r="S76" s="6">
        <f>100*(AVERAGE(S71:S73)-S$5)/S$5</f>
        <v>5.4729729729729639</v>
      </c>
      <c r="T76" s="6">
        <f>100*(AVERAGE(T71:T73)-T$5)/T$5</f>
        <v>12.955555555555554</v>
      </c>
      <c r="U76" s="6"/>
      <c r="V76" s="6">
        <f t="shared" ref="V76:AD76" si="95">100*(AVERAGE(V71:V73)-V$5)/V$5</f>
        <v>32.805194805194816</v>
      </c>
      <c r="W76" s="6">
        <f t="shared" si="95"/>
        <v>62.149310508796944</v>
      </c>
      <c r="X76" s="6">
        <f t="shared" si="95"/>
        <v>-28.495238095238101</v>
      </c>
      <c r="Y76" s="6">
        <f t="shared" si="95"/>
        <v>7.8962962962963026</v>
      </c>
      <c r="Z76" s="6">
        <f t="shared" si="95"/>
        <v>7.66400980993257</v>
      </c>
      <c r="AA76" s="6">
        <f t="shared" si="95"/>
        <v>5.5421962670330922</v>
      </c>
      <c r="AB76" s="6">
        <f t="shared" si="95"/>
        <v>-7.5603864734299702</v>
      </c>
      <c r="AC76" s="6">
        <f t="shared" si="95"/>
        <v>-25.716049382716051</v>
      </c>
      <c r="AD76" s="6">
        <f t="shared" si="95"/>
        <v>62.06521739130433</v>
      </c>
      <c r="AE76" s="6"/>
      <c r="AF76" s="6">
        <f>100*(AVERAGE(AF71:AF73)-AF$5)/AF$5</f>
        <v>-5.8648648648648551</v>
      </c>
      <c r="AG76" s="6">
        <f>100*(AVERAGE(AG71:AG73)-AG$5)/AG$5</f>
        <v>-10.833333333333341</v>
      </c>
      <c r="AH76" s="6">
        <f>100*(AVERAGE(AH71:AH73)-AH$5)/AH$5</f>
        <v>11.449275362318815</v>
      </c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</row>
    <row r="78" spans="1:68" s="12" customFormat="1" x14ac:dyDescent="0.25">
      <c r="A78" s="24" t="s">
        <v>98</v>
      </c>
      <c r="B78" s="24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</row>
    <row r="79" spans="1:68" x14ac:dyDescent="0.25">
      <c r="A79" s="1">
        <v>2</v>
      </c>
      <c r="B79" s="1" t="s">
        <v>89</v>
      </c>
      <c r="C79" s="1">
        <v>1.6830000000000001</v>
      </c>
      <c r="D79" s="1">
        <v>102214</v>
      </c>
      <c r="E79" s="1">
        <v>31.68</v>
      </c>
      <c r="F79" s="1">
        <v>10426</v>
      </c>
      <c r="G79" s="1">
        <v>339596</v>
      </c>
      <c r="H79" s="1">
        <v>28.900000000000002</v>
      </c>
      <c r="I79" s="1">
        <v>81897</v>
      </c>
      <c r="J79" s="1">
        <v>1.0409999999999999</v>
      </c>
      <c r="K79" s="1">
        <v>1.5780000000000001</v>
      </c>
      <c r="L79" s="1">
        <v>0.7621</v>
      </c>
      <c r="M79" s="1">
        <v>1.3260000000000001</v>
      </c>
      <c r="N79" s="1">
        <v>0.9981000000000001</v>
      </c>
      <c r="O79" s="1">
        <v>0.75540000000000007</v>
      </c>
      <c r="P79" s="1">
        <v>0.88</v>
      </c>
      <c r="Q79" s="1">
        <v>0.68480000000000008</v>
      </c>
      <c r="R79" s="1">
        <v>0.75380000000000003</v>
      </c>
      <c r="S79" s="1">
        <v>0.88619999999999999</v>
      </c>
      <c r="T79" s="1">
        <v>0.81170000000000009</v>
      </c>
      <c r="U79" s="1">
        <v>0.44340000000000002</v>
      </c>
      <c r="V79" s="1">
        <v>0.55400000000000005</v>
      </c>
      <c r="W79" s="1">
        <v>1.5250000000000001</v>
      </c>
      <c r="X79" s="1">
        <v>0.67880000000000007</v>
      </c>
      <c r="Y79" s="1">
        <v>3.1850000000000001</v>
      </c>
      <c r="Z79" s="1">
        <v>0.71120000000000005</v>
      </c>
      <c r="AA79" s="1">
        <v>0.67559999999999998</v>
      </c>
      <c r="AB79" s="1">
        <v>0.72570000000000001</v>
      </c>
      <c r="AC79" s="1">
        <v>0.78200000000000003</v>
      </c>
      <c r="AD79" s="1">
        <v>2.226</v>
      </c>
      <c r="AE79" s="1">
        <v>0.49050000000000005</v>
      </c>
      <c r="AF79" s="1">
        <v>2.2570000000000001</v>
      </c>
      <c r="AG79" s="1">
        <v>0.74180000000000001</v>
      </c>
      <c r="AH79" s="1">
        <v>0.80870000000000009</v>
      </c>
      <c r="AJ79" s="1" t="s">
        <v>89</v>
      </c>
      <c r="AK79" s="19">
        <v>2.457E-3</v>
      </c>
      <c r="AL79" s="19">
        <v>1.4810000000000001</v>
      </c>
      <c r="AM79" s="19">
        <v>1.4989999999999999E-3</v>
      </c>
      <c r="AN79" s="19">
        <v>5.1180000000000002E-3</v>
      </c>
      <c r="AO79" s="19">
        <v>20.85</v>
      </c>
      <c r="AP79" s="19">
        <v>2.1519999999999997E-2</v>
      </c>
      <c r="AQ79" s="19">
        <v>0.34670000000000001</v>
      </c>
      <c r="AR79" s="19">
        <v>2.4899999999999998E-4</v>
      </c>
      <c r="AS79" s="19">
        <v>2.3709999999999998E-3</v>
      </c>
      <c r="AT79" s="19">
        <v>2.2160000000000001E-3</v>
      </c>
      <c r="AU79" s="19">
        <v>2.6499999999999999E-4</v>
      </c>
      <c r="AV79" s="19">
        <v>4.8999999999999998E-3</v>
      </c>
      <c r="AW79" s="19">
        <v>7.6049999999999998E-3</v>
      </c>
      <c r="AX79" s="19">
        <v>1.3259999999999999E-3</v>
      </c>
      <c r="AY79" s="19">
        <v>1.7699999999999999E-4</v>
      </c>
      <c r="AZ79" s="19">
        <v>1.771E-4</v>
      </c>
      <c r="BA79" s="19">
        <v>1.023E-3</v>
      </c>
      <c r="BB79" s="19">
        <v>8.4130000000000001E-4</v>
      </c>
      <c r="BC79" s="19">
        <v>1.2929999999999999E-3</v>
      </c>
      <c r="BD79" s="19">
        <v>8.7679999999999998E-3</v>
      </c>
      <c r="BE79" s="19">
        <v>2.2759999999999998E-3</v>
      </c>
      <c r="BF79" s="19">
        <v>1.4779999999999999E-3</v>
      </c>
      <c r="BG79" s="19">
        <v>3.166E-4</v>
      </c>
      <c r="BH79" s="19">
        <v>1.655E-3</v>
      </c>
      <c r="BI79" s="19">
        <v>1.8599999999999999E-3</v>
      </c>
      <c r="BJ79" s="19">
        <v>2.3379999999999999E-4</v>
      </c>
      <c r="BK79" s="19">
        <v>7.54E-4</v>
      </c>
      <c r="BL79" s="19">
        <v>3.4059999999999997E-3</v>
      </c>
      <c r="BM79" s="19">
        <v>2.8760000000000001E-3</v>
      </c>
      <c r="BN79" s="19">
        <v>3.7649999999999999E-4</v>
      </c>
      <c r="BO79" s="19">
        <v>9.0899999999999998E-4</v>
      </c>
      <c r="BP79" s="19">
        <v>7.3439999999999996E-4</v>
      </c>
    </row>
    <row r="80" spans="1:68" x14ac:dyDescent="0.25">
      <c r="A80" s="1">
        <v>3</v>
      </c>
      <c r="B80" s="1" t="s">
        <v>90</v>
      </c>
      <c r="C80" s="1">
        <v>1.6679999999999999</v>
      </c>
      <c r="D80" s="1">
        <v>103338</v>
      </c>
      <c r="E80" s="1">
        <v>31.87</v>
      </c>
      <c r="F80" s="1">
        <v>10607</v>
      </c>
      <c r="G80" s="1">
        <v>338880</v>
      </c>
      <c r="H80" s="1">
        <v>28.98</v>
      </c>
      <c r="I80" s="1">
        <v>81692</v>
      </c>
      <c r="J80" s="1">
        <v>1.046</v>
      </c>
      <c r="K80" s="1">
        <v>1.5580000000000001</v>
      </c>
      <c r="L80" s="1">
        <v>0.74630000000000007</v>
      </c>
      <c r="M80" s="1">
        <v>1.3109999999999999</v>
      </c>
      <c r="N80" s="1">
        <v>0.97840000000000005</v>
      </c>
      <c r="O80" s="1">
        <v>0.72530000000000006</v>
      </c>
      <c r="P80" s="1">
        <v>0.86020000000000008</v>
      </c>
      <c r="Q80" s="1">
        <v>0.69850000000000001</v>
      </c>
      <c r="R80" s="1">
        <v>0.73940000000000006</v>
      </c>
      <c r="S80" s="1">
        <v>0.85100000000000009</v>
      </c>
      <c r="T80" s="1">
        <v>0.82880000000000009</v>
      </c>
      <c r="U80" s="1">
        <v>0.43470000000000003</v>
      </c>
      <c r="V80" s="1">
        <v>0.52760000000000007</v>
      </c>
      <c r="W80" s="1">
        <v>1.5110000000000001</v>
      </c>
      <c r="X80" s="1">
        <v>0.69730000000000003</v>
      </c>
      <c r="Y80" s="1">
        <v>3.2</v>
      </c>
      <c r="Z80" s="1">
        <v>0.69980000000000009</v>
      </c>
      <c r="AA80" s="1">
        <v>0.69780000000000009</v>
      </c>
      <c r="AB80" s="1">
        <v>0.73620000000000008</v>
      </c>
      <c r="AC80" s="1">
        <v>0.76340000000000008</v>
      </c>
      <c r="AD80" s="1">
        <v>1.972</v>
      </c>
      <c r="AE80" s="1">
        <v>0.51960000000000006</v>
      </c>
      <c r="AF80" s="1">
        <v>2.3159999999999998</v>
      </c>
      <c r="AG80" s="1">
        <v>0.69290000000000007</v>
      </c>
      <c r="AH80" s="1">
        <v>0.79970000000000008</v>
      </c>
      <c r="AJ80" s="1" t="s">
        <v>90</v>
      </c>
      <c r="AK80" s="19">
        <v>1.9629999999999999E-3</v>
      </c>
      <c r="AL80" s="19">
        <v>1.1779999999999999</v>
      </c>
      <c r="AM80" s="19">
        <v>1.2279999999999999E-3</v>
      </c>
      <c r="AN80" s="19">
        <v>1.1449999999999998E-2</v>
      </c>
      <c r="AO80" s="19">
        <v>19.07</v>
      </c>
      <c r="AP80" s="19">
        <v>2.0119999999999999E-2</v>
      </c>
      <c r="AQ80" s="19">
        <v>0.34320000000000001</v>
      </c>
      <c r="AR80" s="19">
        <v>2.8179999999999997E-4</v>
      </c>
      <c r="AS80" s="19">
        <v>2.2399999999999998E-3</v>
      </c>
      <c r="AT80" s="19">
        <v>3.0409999999999999E-3</v>
      </c>
      <c r="AU80" s="19">
        <v>4.1459999999999999E-4</v>
      </c>
      <c r="AV80" s="19">
        <v>3.9499999999999995E-3</v>
      </c>
      <c r="AW80" s="19">
        <v>8.77E-3</v>
      </c>
      <c r="AX80" s="19">
        <v>1.0089999999999999E-3</v>
      </c>
      <c r="AY80" s="19">
        <v>1.3180000000000001E-4</v>
      </c>
      <c r="AZ80" s="19">
        <v>1.6259999999999999E-4</v>
      </c>
      <c r="BA80" s="19">
        <v>9.3959999999999996E-4</v>
      </c>
      <c r="BB80" s="19">
        <v>7.7240000000000002E-4</v>
      </c>
      <c r="BC80" s="19">
        <v>1.4479999999999999E-3</v>
      </c>
      <c r="BD80" s="19">
        <v>8.0499999999999999E-3</v>
      </c>
      <c r="BE80" s="19">
        <v>9.3930000000000001E-4</v>
      </c>
      <c r="BF80" s="19">
        <v>1.9419999999999999E-3</v>
      </c>
      <c r="BG80" s="19">
        <v>2.9069999999999996E-4</v>
      </c>
      <c r="BH80" s="19">
        <v>1.5199999999999999E-3</v>
      </c>
      <c r="BI80" s="19">
        <v>7.0179999999999993E-4</v>
      </c>
      <c r="BJ80" s="19">
        <v>2.1459999999999998E-4</v>
      </c>
      <c r="BK80" s="19">
        <v>9.6189999999999991E-4</v>
      </c>
      <c r="BL80" s="19">
        <v>3.127E-3</v>
      </c>
      <c r="BM80" s="19">
        <v>2.575E-3</v>
      </c>
      <c r="BN80" s="19">
        <v>3.457E-4</v>
      </c>
      <c r="BO80" s="19">
        <v>8.3460000000000001E-4</v>
      </c>
      <c r="BP80" s="19">
        <v>6.7420000000000002E-4</v>
      </c>
    </row>
    <row r="81" spans="1:68" x14ac:dyDescent="0.25">
      <c r="A81" s="1">
        <v>4</v>
      </c>
      <c r="B81" s="1" t="s">
        <v>91</v>
      </c>
      <c r="C81" s="1">
        <v>1.677</v>
      </c>
      <c r="D81" s="1">
        <v>103326</v>
      </c>
      <c r="E81" s="1">
        <v>31.900000000000002</v>
      </c>
      <c r="F81" s="1">
        <v>10563</v>
      </c>
      <c r="G81" s="1">
        <v>339414</v>
      </c>
      <c r="H81" s="1">
        <v>28.57</v>
      </c>
      <c r="I81" s="1">
        <v>80846</v>
      </c>
      <c r="J81" s="1">
        <v>1.0309999999999999</v>
      </c>
      <c r="K81" s="1">
        <v>1.5310000000000001</v>
      </c>
      <c r="L81" s="1">
        <v>0.74580000000000002</v>
      </c>
      <c r="M81" s="1">
        <v>1.288</v>
      </c>
      <c r="N81" s="1">
        <v>0.96550000000000002</v>
      </c>
      <c r="O81" s="1">
        <v>0.70290000000000008</v>
      </c>
      <c r="P81" s="1">
        <v>0.84750000000000003</v>
      </c>
      <c r="Q81" s="1">
        <v>0.68480000000000008</v>
      </c>
      <c r="R81" s="1">
        <v>0.745</v>
      </c>
      <c r="S81" s="1">
        <v>0.84950000000000003</v>
      </c>
      <c r="T81" s="1">
        <v>0.80510000000000004</v>
      </c>
      <c r="U81" s="1">
        <v>0.42560000000000003</v>
      </c>
      <c r="V81" s="1">
        <v>0.57190000000000007</v>
      </c>
      <c r="W81" s="1">
        <v>1.546</v>
      </c>
      <c r="X81" s="1">
        <v>0.68690000000000007</v>
      </c>
      <c r="Y81" s="1">
        <v>3.1710000000000003</v>
      </c>
      <c r="Z81" s="1">
        <v>0.67430000000000001</v>
      </c>
      <c r="AA81" s="1">
        <v>0.65720000000000001</v>
      </c>
      <c r="AB81" s="1">
        <v>0.73340000000000005</v>
      </c>
      <c r="AC81" s="1">
        <v>0.77690000000000003</v>
      </c>
      <c r="AD81" s="1">
        <v>2.0859999999999999</v>
      </c>
      <c r="AE81" s="1">
        <v>0.54990000000000006</v>
      </c>
      <c r="AF81" s="1">
        <v>2.282</v>
      </c>
      <c r="AG81" s="1">
        <v>0.68820000000000003</v>
      </c>
      <c r="AH81" s="1">
        <v>0.78500000000000003</v>
      </c>
      <c r="AJ81" s="1" t="s">
        <v>91</v>
      </c>
      <c r="AK81" s="19">
        <v>1.9779999999999997E-3</v>
      </c>
      <c r="AL81" s="19">
        <v>2.069</v>
      </c>
      <c r="AM81" s="19">
        <v>1.6719999999999999E-3</v>
      </c>
      <c r="AN81" s="19">
        <v>9.0489999999999998E-3</v>
      </c>
      <c r="AO81" s="19">
        <v>24.17</v>
      </c>
      <c r="AP81" s="19">
        <v>2.1739999999999999E-2</v>
      </c>
      <c r="AQ81" s="19">
        <v>0.38430000000000003</v>
      </c>
      <c r="AR81" s="19">
        <v>2.6739999999999999E-4</v>
      </c>
      <c r="AS81" s="19">
        <v>2.0629999999999997E-3</v>
      </c>
      <c r="AT81" s="19">
        <v>2.0399999999999997E-3</v>
      </c>
      <c r="AU81" s="19">
        <v>2.722E-4</v>
      </c>
      <c r="AV81" s="19">
        <v>2.931E-3</v>
      </c>
      <c r="AW81" s="19">
        <v>5.8669999999999998E-3</v>
      </c>
      <c r="AX81" s="19">
        <v>8.5329999999999998E-4</v>
      </c>
      <c r="AY81" s="19">
        <v>1.339E-4</v>
      </c>
      <c r="AZ81" s="19">
        <v>6.7880000000000007E-5</v>
      </c>
      <c r="BA81" s="19">
        <v>9.5429999999999994E-4</v>
      </c>
      <c r="BB81" s="19">
        <v>3.2239999999999998E-4</v>
      </c>
      <c r="BC81" s="19">
        <v>1.58E-3</v>
      </c>
      <c r="BD81" s="19">
        <v>8.1759999999999992E-3</v>
      </c>
      <c r="BE81" s="19">
        <v>1.0809999999999999E-3</v>
      </c>
      <c r="BF81" s="19">
        <v>1.6799999999999999E-3</v>
      </c>
      <c r="BG81" s="19">
        <v>7.1840000000000001E-4</v>
      </c>
      <c r="BH81" s="19">
        <v>1.544E-3</v>
      </c>
      <c r="BI81" s="19">
        <v>1.7339999999999999E-3</v>
      </c>
      <c r="BJ81" s="19">
        <v>5.3039999999999999E-4</v>
      </c>
      <c r="BK81" s="19">
        <v>1.7109999999999998E-3</v>
      </c>
      <c r="BL81" s="19">
        <v>1.305E-3</v>
      </c>
      <c r="BM81" s="19">
        <v>2.6149999999999997E-3</v>
      </c>
      <c r="BN81" s="19">
        <v>5.8679999999999995E-4</v>
      </c>
      <c r="BO81" s="19">
        <v>4.84E-4</v>
      </c>
      <c r="BP81" s="19">
        <v>6.8479999999999995E-4</v>
      </c>
    </row>
    <row r="82" spans="1:68" x14ac:dyDescent="0.25">
      <c r="B82" s="5" t="s">
        <v>130</v>
      </c>
      <c r="C82" s="6">
        <f>AVERAGE(C79:C81)</f>
        <v>1.6760000000000002</v>
      </c>
      <c r="D82" s="14">
        <f t="shared" ref="D82:AH82" si="96">AVERAGE(D79:D81)</f>
        <v>102959.33333333333</v>
      </c>
      <c r="E82" s="6">
        <f t="shared" si="96"/>
        <v>31.816666666666666</v>
      </c>
      <c r="F82" s="14">
        <f t="shared" si="96"/>
        <v>10532</v>
      </c>
      <c r="G82" s="14">
        <f t="shared" si="96"/>
        <v>339296.66666666669</v>
      </c>
      <c r="H82" s="6">
        <f t="shared" si="96"/>
        <v>28.816666666666666</v>
      </c>
      <c r="I82" s="14">
        <f t="shared" si="96"/>
        <v>81478.333333333328</v>
      </c>
      <c r="J82" s="6">
        <f t="shared" si="96"/>
        <v>1.0393333333333332</v>
      </c>
      <c r="K82" s="6">
        <f t="shared" si="96"/>
        <v>1.5556666666666665</v>
      </c>
      <c r="L82" s="6">
        <f t="shared" si="96"/>
        <v>0.75139999999999996</v>
      </c>
      <c r="M82" s="6">
        <f t="shared" si="96"/>
        <v>1.3083333333333333</v>
      </c>
      <c r="N82" s="6">
        <f t="shared" si="96"/>
        <v>0.98066666666666669</v>
      </c>
      <c r="O82" s="6">
        <f t="shared" si="96"/>
        <v>0.72786666666666677</v>
      </c>
      <c r="P82" s="6">
        <f t="shared" si="96"/>
        <v>0.86256666666666681</v>
      </c>
      <c r="Q82" s="6">
        <f t="shared" si="96"/>
        <v>0.68936666666666679</v>
      </c>
      <c r="R82" s="6">
        <f t="shared" si="96"/>
        <v>0.74606666666666666</v>
      </c>
      <c r="S82" s="6">
        <f t="shared" si="96"/>
        <v>0.8622333333333333</v>
      </c>
      <c r="T82" s="6">
        <f t="shared" si="96"/>
        <v>0.81520000000000004</v>
      </c>
      <c r="U82" s="6">
        <f t="shared" si="96"/>
        <v>0.43456666666666671</v>
      </c>
      <c r="V82" s="6">
        <f t="shared" si="96"/>
        <v>0.55116666666666669</v>
      </c>
      <c r="W82" s="6">
        <f t="shared" si="96"/>
        <v>1.5273333333333337</v>
      </c>
      <c r="X82" s="6">
        <f t="shared" si="96"/>
        <v>0.68766666666666676</v>
      </c>
      <c r="Y82" s="6">
        <f t="shared" si="96"/>
        <v>3.1853333333333338</v>
      </c>
      <c r="Z82" s="6">
        <f t="shared" si="96"/>
        <v>0.69510000000000005</v>
      </c>
      <c r="AA82" s="6">
        <f t="shared" si="96"/>
        <v>0.67686666666666673</v>
      </c>
      <c r="AB82" s="6">
        <f t="shared" si="96"/>
        <v>0.73176666666666668</v>
      </c>
      <c r="AC82" s="6">
        <f t="shared" si="96"/>
        <v>0.77410000000000012</v>
      </c>
      <c r="AD82" s="6">
        <f t="shared" si="96"/>
        <v>2.0946666666666669</v>
      </c>
      <c r="AE82" s="6">
        <f t="shared" si="96"/>
        <v>0.52</v>
      </c>
      <c r="AF82" s="6">
        <f t="shared" si="96"/>
        <v>2.2850000000000001</v>
      </c>
      <c r="AG82" s="6">
        <f t="shared" si="96"/>
        <v>0.70763333333333334</v>
      </c>
      <c r="AH82" s="6">
        <f t="shared" si="96"/>
        <v>0.79780000000000006</v>
      </c>
      <c r="AJ82" s="5" t="s">
        <v>130</v>
      </c>
      <c r="AK82" s="18">
        <f>AVERAGE(AK79:AK81)</f>
        <v>2.1326666666666668E-3</v>
      </c>
      <c r="AL82" s="18">
        <f t="shared" ref="AL82:BP82" si="97">AVERAGE(AL79:AL81)</f>
        <v>1.5759999999999998</v>
      </c>
      <c r="AM82" s="18">
        <f t="shared" si="97"/>
        <v>1.4663333333333334E-3</v>
      </c>
      <c r="AN82" s="18">
        <f t="shared" si="97"/>
        <v>8.5389999999999997E-3</v>
      </c>
      <c r="AO82" s="18">
        <f t="shared" si="97"/>
        <v>21.363333333333333</v>
      </c>
      <c r="AP82" s="18">
        <f t="shared" si="97"/>
        <v>2.1126666666666665E-2</v>
      </c>
      <c r="AQ82" s="18">
        <f t="shared" si="97"/>
        <v>0.3580666666666667</v>
      </c>
      <c r="AR82" s="18">
        <f t="shared" si="97"/>
        <v>2.6606666666666661E-4</v>
      </c>
      <c r="AS82" s="18">
        <f t="shared" si="97"/>
        <v>2.2246666666666665E-3</v>
      </c>
      <c r="AT82" s="18">
        <f t="shared" si="97"/>
        <v>2.4323333333333332E-3</v>
      </c>
      <c r="AU82" s="18">
        <f t="shared" si="97"/>
        <v>3.1726666666666666E-4</v>
      </c>
      <c r="AV82" s="18">
        <f t="shared" si="97"/>
        <v>3.9269999999999999E-3</v>
      </c>
      <c r="AW82" s="18">
        <f t="shared" si="97"/>
        <v>7.4140000000000005E-3</v>
      </c>
      <c r="AX82" s="18">
        <f t="shared" si="97"/>
        <v>1.0627666666666667E-3</v>
      </c>
      <c r="AY82" s="18">
        <f t="shared" si="97"/>
        <v>1.4756666666666668E-4</v>
      </c>
      <c r="AZ82" s="18">
        <f t="shared" si="97"/>
        <v>1.3585999999999999E-4</v>
      </c>
      <c r="BA82" s="18">
        <f t="shared" si="97"/>
        <v>9.7230000000000005E-4</v>
      </c>
      <c r="BB82" s="18">
        <f t="shared" si="97"/>
        <v>6.4536666666666672E-4</v>
      </c>
      <c r="BC82" s="18">
        <f t="shared" si="97"/>
        <v>1.4403333333333332E-3</v>
      </c>
      <c r="BD82" s="18">
        <f t="shared" si="97"/>
        <v>8.331333333333333E-3</v>
      </c>
      <c r="BE82" s="18">
        <f t="shared" si="97"/>
        <v>1.4320999999999997E-3</v>
      </c>
      <c r="BF82" s="18">
        <f t="shared" si="97"/>
        <v>1.6999999999999999E-3</v>
      </c>
      <c r="BG82" s="18">
        <f t="shared" si="97"/>
        <v>4.4190000000000001E-4</v>
      </c>
      <c r="BH82" s="18">
        <f t="shared" si="97"/>
        <v>1.573E-3</v>
      </c>
      <c r="BI82" s="18">
        <f t="shared" si="97"/>
        <v>1.4319333333333332E-3</v>
      </c>
      <c r="BJ82" s="18">
        <f t="shared" si="97"/>
        <v>3.2626666666666666E-4</v>
      </c>
      <c r="BK82" s="18">
        <f t="shared" si="97"/>
        <v>1.1423E-3</v>
      </c>
      <c r="BL82" s="18">
        <f t="shared" si="97"/>
        <v>2.6126666666666663E-3</v>
      </c>
      <c r="BM82" s="18">
        <f t="shared" si="97"/>
        <v>2.6886666666666669E-3</v>
      </c>
      <c r="BN82" s="18">
        <f t="shared" si="97"/>
        <v>4.3633333333333328E-4</v>
      </c>
      <c r="BO82" s="18">
        <f t="shared" si="97"/>
        <v>7.4253333333333335E-4</v>
      </c>
      <c r="BP82" s="18">
        <f t="shared" si="97"/>
        <v>6.9779999999999983E-4</v>
      </c>
    </row>
    <row r="83" spans="1:68" x14ac:dyDescent="0.25">
      <c r="B83" s="5" t="s">
        <v>131</v>
      </c>
      <c r="C83" s="6">
        <f>2*_xlfn.STDEV.P(C79:C81)</f>
        <v>1.2328828005938059E-2</v>
      </c>
      <c r="D83" s="14">
        <f t="shared" ref="D83:AH83" si="98">2*_xlfn.STDEV.P(D79:D81)</f>
        <v>1054.1060456877931</v>
      </c>
      <c r="E83" s="6">
        <f t="shared" si="98"/>
        <v>0.19482185594936796</v>
      </c>
      <c r="F83" s="14">
        <f t="shared" si="98"/>
        <v>154.15144068955914</v>
      </c>
      <c r="G83" s="14">
        <f t="shared" si="98"/>
        <v>607.70460660495974</v>
      </c>
      <c r="H83" s="6">
        <f t="shared" si="98"/>
        <v>0.3549021774454984</v>
      </c>
      <c r="I83" s="14">
        <f t="shared" si="98"/>
        <v>909.78434563118071</v>
      </c>
      <c r="J83" s="6">
        <f t="shared" si="98"/>
        <v>1.2472191289246561E-2</v>
      </c>
      <c r="K83" s="6">
        <f t="shared" si="98"/>
        <v>3.8516951535078038E-2</v>
      </c>
      <c r="L83" s="6">
        <f t="shared" si="98"/>
        <v>1.5137591177815095E-2</v>
      </c>
      <c r="M83" s="6">
        <f t="shared" si="98"/>
        <v>3.1255221785949458E-2</v>
      </c>
      <c r="N83" s="6">
        <f t="shared" si="98"/>
        <v>2.6810114177717066E-2</v>
      </c>
      <c r="O83" s="6">
        <f t="shared" si="98"/>
        <v>4.3019478792234979E-2</v>
      </c>
      <c r="P83" s="6">
        <f t="shared" si="98"/>
        <v>2.6746380855900625E-2</v>
      </c>
      <c r="Q83" s="6">
        <f t="shared" si="98"/>
        <v>1.2916483869674207E-2</v>
      </c>
      <c r="R83" s="6">
        <f t="shared" si="98"/>
        <v>1.1853925744476178E-2</v>
      </c>
      <c r="S83" s="6">
        <f t="shared" si="98"/>
        <v>3.3916105646465626E-2</v>
      </c>
      <c r="T83" s="6">
        <f t="shared" si="98"/>
        <v>1.9973983077994268E-2</v>
      </c>
      <c r="U83" s="6">
        <f t="shared" si="98"/>
        <v>1.4534862304893769E-2</v>
      </c>
      <c r="V83" s="6">
        <f t="shared" si="98"/>
        <v>3.6392062626652844E-2</v>
      </c>
      <c r="W83" s="6">
        <f t="shared" si="98"/>
        <v>2.8767265347188486E-2</v>
      </c>
      <c r="X83" s="6">
        <f t="shared" si="98"/>
        <v>1.5144049069592359E-2</v>
      </c>
      <c r="Y83" s="6">
        <f t="shared" si="98"/>
        <v>2.3683092891108749E-2</v>
      </c>
      <c r="Z83" s="6">
        <f t="shared" si="98"/>
        <v>3.0853200806399372E-2</v>
      </c>
      <c r="AA83" s="6">
        <f t="shared" si="98"/>
        <v>3.3198125783778218E-2</v>
      </c>
      <c r="AB83" s="6">
        <f t="shared" si="98"/>
        <v>8.878938875538929E-3</v>
      </c>
      <c r="AC83" s="6">
        <f t="shared" si="98"/>
        <v>1.5694585053450717E-2</v>
      </c>
      <c r="AD83" s="6">
        <f t="shared" si="98"/>
        <v>0.20775198889273933</v>
      </c>
      <c r="AE83" s="6">
        <f t="shared" si="98"/>
        <v>4.8503195771000499E-2</v>
      </c>
      <c r="AF83" s="6">
        <f t="shared" si="98"/>
        <v>4.8359762888858793E-2</v>
      </c>
      <c r="AG83" s="6">
        <f t="shared" si="98"/>
        <v>4.8471113963771101E-2</v>
      </c>
      <c r="AH83" s="6">
        <f t="shared" si="98"/>
        <v>1.9536632258401188E-2</v>
      </c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1:68" x14ac:dyDescent="0.25">
      <c r="B84" s="5" t="s">
        <v>86</v>
      </c>
      <c r="C84" s="6">
        <f t="shared" ref="C84:AH84" si="99">100*(AVERAGE(C79:C81)-C$4)/C$4</f>
        <v>-0.8284023668638929</v>
      </c>
      <c r="D84" s="6">
        <f t="shared" si="99"/>
        <v>1.3030288122529921</v>
      </c>
      <c r="E84" s="6">
        <f t="shared" si="99"/>
        <v>-5.8678500986193223</v>
      </c>
      <c r="F84" s="6">
        <f t="shared" si="99"/>
        <v>-2.4543854774474392</v>
      </c>
      <c r="G84" s="6">
        <f t="shared" si="99"/>
        <v>0.67313892812071585</v>
      </c>
      <c r="H84" s="6">
        <f t="shared" si="99"/>
        <v>-3.9444444444444451</v>
      </c>
      <c r="I84" s="6">
        <f t="shared" si="99"/>
        <v>-4.1983640803144908</v>
      </c>
      <c r="J84" s="6">
        <f t="shared" si="99"/>
        <v>2.9042904290428924</v>
      </c>
      <c r="K84" s="6">
        <f t="shared" si="99"/>
        <v>9.5539906103286345</v>
      </c>
      <c r="L84" s="6">
        <f t="shared" si="99"/>
        <v>-4.8860759493670987</v>
      </c>
      <c r="M84" s="6">
        <f t="shared" si="99"/>
        <v>-0.12722646310432864</v>
      </c>
      <c r="N84" s="6">
        <f t="shared" si="99"/>
        <v>4.1047416843595146</v>
      </c>
      <c r="O84" s="6">
        <f t="shared" si="99"/>
        <v>-1.639639639639624</v>
      </c>
      <c r="P84" s="6">
        <f t="shared" si="99"/>
        <v>0.88499025341131232</v>
      </c>
      <c r="Q84" s="6">
        <f t="shared" si="99"/>
        <v>-12.738396624472561</v>
      </c>
      <c r="R84" s="6">
        <f t="shared" si="99"/>
        <v>-9.4579288025890058</v>
      </c>
      <c r="S84" s="6">
        <f t="shared" si="99"/>
        <v>1.6784591194968406</v>
      </c>
      <c r="T84" s="6">
        <f t="shared" si="99"/>
        <v>1.8999999999999988</v>
      </c>
      <c r="U84" s="6">
        <f t="shared" si="99"/>
        <v>3.4682539682539693</v>
      </c>
      <c r="V84" s="6">
        <f t="shared" si="99"/>
        <v>-1.577380952380957</v>
      </c>
      <c r="W84" s="6">
        <f t="shared" si="99"/>
        <v>-9.0873015873015657</v>
      </c>
      <c r="X84" s="6">
        <f t="shared" si="99"/>
        <v>3.5642570281124581</v>
      </c>
      <c r="Y84" s="6">
        <f t="shared" si="99"/>
        <v>-0.45833333333332449</v>
      </c>
      <c r="Z84" s="6">
        <f t="shared" si="99"/>
        <v>-10.540540540540537</v>
      </c>
      <c r="AA84" s="6">
        <f t="shared" si="99"/>
        <v>-4.8007501172058147</v>
      </c>
      <c r="AB84" s="6">
        <f t="shared" si="99"/>
        <v>-9.4348184818481897</v>
      </c>
      <c r="AC84" s="6">
        <f t="shared" si="99"/>
        <v>-3.9578163771712069</v>
      </c>
      <c r="AD84" s="6">
        <f t="shared" si="99"/>
        <v>-11.24293785310733</v>
      </c>
      <c r="AE84" s="6">
        <f t="shared" si="99"/>
        <v>8.3333333333333286</v>
      </c>
      <c r="AF84" s="6">
        <f t="shared" si="99"/>
        <v>-1.5086206896551595</v>
      </c>
      <c r="AG84" s="6">
        <f t="shared" si="99"/>
        <v>-5.3966131907308368</v>
      </c>
      <c r="AH84" s="6">
        <f t="shared" si="99"/>
        <v>-3.0619684082624543</v>
      </c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</row>
    <row r="85" spans="1:68" x14ac:dyDescent="0.25"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</row>
    <row r="86" spans="1:68" s="12" customFormat="1" x14ac:dyDescent="0.25">
      <c r="A86" s="24" t="s">
        <v>99</v>
      </c>
      <c r="B86" s="24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</row>
    <row r="87" spans="1:68" x14ac:dyDescent="0.25">
      <c r="A87" s="1">
        <v>2</v>
      </c>
      <c r="B87" s="1" t="s">
        <v>89</v>
      </c>
      <c r="C87" s="1">
        <v>1.6919999999999999</v>
      </c>
      <c r="D87" s="1">
        <v>101953</v>
      </c>
      <c r="E87" s="1">
        <v>32.6</v>
      </c>
      <c r="F87" s="1">
        <v>10635</v>
      </c>
      <c r="G87" s="1">
        <v>338413</v>
      </c>
      <c r="H87" s="1">
        <v>29.46</v>
      </c>
      <c r="I87" s="1">
        <v>84153</v>
      </c>
      <c r="J87" s="1">
        <v>1.083</v>
      </c>
      <c r="K87" s="1">
        <v>1.575</v>
      </c>
      <c r="L87" s="1">
        <v>0.78650000000000009</v>
      </c>
      <c r="M87" s="1">
        <v>1.242</v>
      </c>
      <c r="N87" s="1">
        <v>0.98670000000000002</v>
      </c>
      <c r="O87" s="1">
        <v>0.6744</v>
      </c>
      <c r="P87" s="1">
        <v>0.90090000000000003</v>
      </c>
      <c r="Q87" s="1">
        <v>0.73399999999999999</v>
      </c>
      <c r="R87" s="1">
        <v>0.73970000000000002</v>
      </c>
      <c r="S87" s="1">
        <v>0.90770000000000006</v>
      </c>
      <c r="T87" s="1">
        <v>0.85310000000000008</v>
      </c>
      <c r="U87" s="1">
        <v>0.44440000000000002</v>
      </c>
      <c r="V87" s="1">
        <v>0.51819999999999999</v>
      </c>
      <c r="W87" s="1">
        <v>1.512</v>
      </c>
      <c r="X87" s="1">
        <v>0.65880000000000005</v>
      </c>
      <c r="Y87" s="1">
        <v>3.2810000000000001</v>
      </c>
      <c r="Z87" s="1">
        <v>0.76230000000000009</v>
      </c>
      <c r="AA87" s="1">
        <v>0.76040000000000008</v>
      </c>
      <c r="AB87" s="1">
        <v>0.80460000000000009</v>
      </c>
      <c r="AC87" s="1">
        <v>0.83290000000000008</v>
      </c>
      <c r="AD87" s="1">
        <v>2.5209999999999999</v>
      </c>
      <c r="AE87" s="1">
        <v>0.49110000000000004</v>
      </c>
      <c r="AF87" s="1">
        <v>2.5110000000000001</v>
      </c>
      <c r="AG87" s="1">
        <v>0.7883</v>
      </c>
      <c r="AH87" s="1">
        <v>0.91810000000000003</v>
      </c>
      <c r="AJ87" s="1" t="s">
        <v>89</v>
      </c>
      <c r="AK87" s="19">
        <v>1.0479999999999999E-3</v>
      </c>
      <c r="AL87" s="19">
        <v>0.7218</v>
      </c>
      <c r="AM87" s="19">
        <v>6.3479999999999993E-4</v>
      </c>
      <c r="AN87" s="19">
        <v>0.11560000000000001</v>
      </c>
      <c r="AO87" s="19">
        <v>12.96</v>
      </c>
      <c r="AP87" s="19">
        <v>1.0369999999999999E-2</v>
      </c>
      <c r="AQ87" s="19">
        <v>0.17610000000000001</v>
      </c>
      <c r="AR87" s="19">
        <v>4.9799999999999996E-4</v>
      </c>
      <c r="AS87" s="19">
        <v>1.124E-3</v>
      </c>
      <c r="AT87" s="19">
        <v>1.436E-3</v>
      </c>
      <c r="AU87" s="19">
        <v>2.4919999999999999E-4</v>
      </c>
      <c r="AV87" s="19">
        <v>3.7259999999999997E-3</v>
      </c>
      <c r="AW87" s="19">
        <v>6.992E-3</v>
      </c>
      <c r="AX87" s="19">
        <v>4.9189999999999998E-4</v>
      </c>
      <c r="AY87" s="19">
        <v>1.6129999999999999E-4</v>
      </c>
      <c r="AZ87" s="19">
        <v>9.9770000000000002E-5</v>
      </c>
      <c r="BA87" s="19">
        <v>3.1179999999999999E-4</v>
      </c>
      <c r="BB87" s="19">
        <v>2.477E-4</v>
      </c>
      <c r="BC87" s="19">
        <v>9.4199999999999991E-4</v>
      </c>
      <c r="BD87" s="19">
        <v>1.5069999999999999E-3</v>
      </c>
      <c r="BE87" s="19">
        <v>1.139E-3</v>
      </c>
      <c r="BF87" s="19">
        <v>5.507E-4</v>
      </c>
      <c r="BG87" s="19">
        <v>4.4889999999999996E-4</v>
      </c>
      <c r="BH87" s="19">
        <v>8.4619999999999997E-4</v>
      </c>
      <c r="BI87" s="19">
        <v>5.6970000000000002E-4</v>
      </c>
      <c r="BJ87" s="19">
        <v>3.1109999999999997E-4</v>
      </c>
      <c r="BK87" s="19">
        <v>5.3330000000000001E-4</v>
      </c>
      <c r="BL87" s="19">
        <v>1.464E-3</v>
      </c>
      <c r="BM87" s="19">
        <v>1.1149999999999999E-3</v>
      </c>
      <c r="BN87" s="19">
        <v>3.8879999999999996E-4</v>
      </c>
      <c r="BO87" s="19">
        <v>2.7289999999999997E-4</v>
      </c>
      <c r="BP87" s="19">
        <v>2.565E-4</v>
      </c>
    </row>
    <row r="88" spans="1:68" x14ac:dyDescent="0.25">
      <c r="A88" s="1">
        <v>3</v>
      </c>
      <c r="B88" s="1" t="s">
        <v>90</v>
      </c>
      <c r="C88" s="1">
        <v>1.7150000000000001</v>
      </c>
      <c r="D88" s="1">
        <v>103532</v>
      </c>
      <c r="E88" s="1">
        <v>33.19</v>
      </c>
      <c r="F88" s="1">
        <v>10497</v>
      </c>
      <c r="G88" s="1">
        <v>338080</v>
      </c>
      <c r="H88" s="1">
        <v>29.47</v>
      </c>
      <c r="I88" s="1">
        <v>83102</v>
      </c>
      <c r="J88" s="1">
        <v>1.054</v>
      </c>
      <c r="K88" s="1">
        <v>1.5589999999999999</v>
      </c>
      <c r="L88" s="1">
        <v>0.7712</v>
      </c>
      <c r="M88" s="1">
        <v>1.2470000000000001</v>
      </c>
      <c r="N88" s="1">
        <v>0.99140000000000006</v>
      </c>
      <c r="O88" s="1">
        <v>0.70230000000000004</v>
      </c>
      <c r="P88" s="1">
        <v>0.90760000000000007</v>
      </c>
      <c r="Q88" s="1">
        <v>0.70510000000000006</v>
      </c>
      <c r="R88" s="1">
        <v>0.72089999999999999</v>
      </c>
      <c r="S88" s="1">
        <v>0.91190000000000004</v>
      </c>
      <c r="T88" s="1">
        <v>0.85000000000000009</v>
      </c>
      <c r="U88" s="1">
        <v>0.44870000000000004</v>
      </c>
      <c r="V88" s="1">
        <v>0.54490000000000005</v>
      </c>
      <c r="W88" s="1">
        <v>1.496</v>
      </c>
      <c r="X88" s="1">
        <v>0.64939999999999998</v>
      </c>
      <c r="Y88" s="1">
        <v>3.3130000000000002</v>
      </c>
      <c r="Z88" s="1">
        <v>0.75619999999999998</v>
      </c>
      <c r="AA88" s="1">
        <v>0.71340000000000003</v>
      </c>
      <c r="AB88" s="1">
        <v>0.76530000000000009</v>
      </c>
      <c r="AC88" s="1">
        <v>0.78400000000000003</v>
      </c>
      <c r="AD88" s="1">
        <v>2.4220000000000002</v>
      </c>
      <c r="AE88" s="1">
        <v>0.49500000000000005</v>
      </c>
      <c r="AF88" s="1">
        <v>2.3930000000000002</v>
      </c>
      <c r="AG88" s="1">
        <v>0.74690000000000001</v>
      </c>
      <c r="AH88" s="1">
        <v>0.83890000000000009</v>
      </c>
      <c r="AJ88" s="1" t="s">
        <v>90</v>
      </c>
      <c r="AK88" s="19">
        <v>1.0529999999999999E-3</v>
      </c>
      <c r="AL88" s="19">
        <v>0.69020000000000004</v>
      </c>
      <c r="AM88" s="19">
        <v>6.4930000000000001E-4</v>
      </c>
      <c r="AN88" s="19">
        <v>8.1869999999999998E-2</v>
      </c>
      <c r="AO88" s="19">
        <v>14.700000000000001</v>
      </c>
      <c r="AP88" s="19">
        <v>7.9119999999999989E-3</v>
      </c>
      <c r="AQ88" s="19">
        <v>0.13920000000000002</v>
      </c>
      <c r="AR88" s="19">
        <v>1.193E-4</v>
      </c>
      <c r="AS88" s="19">
        <v>7.2559999999999996E-4</v>
      </c>
      <c r="AT88" s="19">
        <v>2.2409999999999999E-3</v>
      </c>
      <c r="AU88" s="19">
        <v>9.3010000000000006E-5</v>
      </c>
      <c r="AV88" s="19">
        <v>2.581E-3</v>
      </c>
      <c r="AW88" s="19">
        <v>5.2689999999999994E-3</v>
      </c>
      <c r="AX88" s="19">
        <v>6.3630000000000002E-4</v>
      </c>
      <c r="AY88" s="19">
        <v>2.4620000000000001E-5</v>
      </c>
      <c r="AZ88" s="19">
        <v>2.9920000000000002E-5</v>
      </c>
      <c r="BA88" s="19">
        <v>3.3759999999999997E-4</v>
      </c>
      <c r="BB88" s="19">
        <v>1.8359999999999999E-4</v>
      </c>
      <c r="BC88" s="19">
        <v>7.1429999999999996E-4</v>
      </c>
      <c r="BD88" s="19">
        <v>1.5219999999999999E-3</v>
      </c>
      <c r="BE88" s="19">
        <v>5.8989999999999997E-4</v>
      </c>
      <c r="BF88" s="19">
        <v>7.2459999999999994E-4</v>
      </c>
      <c r="BG88" s="19">
        <v>2.2539999999999998E-4</v>
      </c>
      <c r="BH88" s="19">
        <v>5.2890000000000001E-4</v>
      </c>
      <c r="BI88" s="19">
        <v>5.8829999999999993E-4</v>
      </c>
      <c r="BJ88" s="19">
        <v>1.8759999999999998E-4</v>
      </c>
      <c r="BK88" s="19">
        <v>6.2409999999999994E-4</v>
      </c>
      <c r="BL88" s="19">
        <v>1.4779999999999999E-3</v>
      </c>
      <c r="BM88" s="19">
        <v>2.0139999999999997E-3</v>
      </c>
      <c r="BN88" s="19">
        <v>3.6409999999999996E-4</v>
      </c>
      <c r="BO88" s="19">
        <v>3.1940000000000001E-4</v>
      </c>
      <c r="BP88" s="19">
        <v>2.6489999999999999E-4</v>
      </c>
    </row>
    <row r="89" spans="1:68" x14ac:dyDescent="0.25">
      <c r="A89" s="1">
        <v>4</v>
      </c>
      <c r="B89" s="1" t="s">
        <v>91</v>
      </c>
      <c r="C89" s="1">
        <v>1.659</v>
      </c>
      <c r="D89" s="1">
        <v>106152</v>
      </c>
      <c r="E89" s="1">
        <v>32.71</v>
      </c>
      <c r="F89" s="1">
        <v>10453</v>
      </c>
      <c r="G89" s="1">
        <v>338498</v>
      </c>
      <c r="H89" s="1">
        <v>28.650000000000002</v>
      </c>
      <c r="I89" s="1">
        <v>80013</v>
      </c>
      <c r="J89" s="1">
        <v>1.0170000000000001</v>
      </c>
      <c r="K89" s="1">
        <v>1.52</v>
      </c>
      <c r="L89" s="1">
        <v>0.75270000000000004</v>
      </c>
      <c r="M89" s="1">
        <v>1.202</v>
      </c>
      <c r="N89" s="1">
        <v>0.98100000000000009</v>
      </c>
      <c r="O89" s="1">
        <v>0.7036</v>
      </c>
      <c r="P89" s="1">
        <v>0.88190000000000002</v>
      </c>
      <c r="Q89" s="1">
        <v>0.6825</v>
      </c>
      <c r="R89" s="1">
        <v>0.71360000000000001</v>
      </c>
      <c r="S89" s="1">
        <v>0.87820000000000009</v>
      </c>
      <c r="T89" s="1">
        <v>0.84250000000000003</v>
      </c>
      <c r="U89" s="1">
        <v>0.45300000000000001</v>
      </c>
      <c r="V89" s="1">
        <v>0.58550000000000002</v>
      </c>
      <c r="W89" s="1">
        <v>1.5549999999999999</v>
      </c>
      <c r="X89" s="1">
        <v>0.67730000000000001</v>
      </c>
      <c r="Y89" s="1">
        <v>3.35</v>
      </c>
      <c r="Z89" s="1">
        <v>0.72930000000000006</v>
      </c>
      <c r="AA89" s="1">
        <v>0.66520000000000001</v>
      </c>
      <c r="AB89" s="1">
        <v>0.75490000000000002</v>
      </c>
      <c r="AC89" s="1">
        <v>0.78029999999999999</v>
      </c>
      <c r="AD89" s="1">
        <v>2.1949999999999998</v>
      </c>
      <c r="AE89" s="1">
        <v>0.45330000000000004</v>
      </c>
      <c r="AF89" s="1">
        <v>2.3759999999999999</v>
      </c>
      <c r="AG89" s="1">
        <v>0.72289999999999999</v>
      </c>
      <c r="AH89" s="1">
        <v>0.82140000000000002</v>
      </c>
      <c r="AJ89" s="1" t="s">
        <v>91</v>
      </c>
      <c r="AK89" s="19">
        <v>1.2149999999999999E-3</v>
      </c>
      <c r="AL89" s="19">
        <v>0.62919999999999998</v>
      </c>
      <c r="AM89" s="19">
        <v>4.0699999999999997E-4</v>
      </c>
      <c r="AN89" s="19">
        <v>5.8479999999999997E-2</v>
      </c>
      <c r="AO89" s="19">
        <v>17.16</v>
      </c>
      <c r="AP89" s="19">
        <v>8.9979999999999991E-3</v>
      </c>
      <c r="AQ89" s="19">
        <v>0.1409</v>
      </c>
      <c r="AR89" s="19">
        <v>1.049E-4</v>
      </c>
      <c r="AS89" s="19">
        <v>8.7279999999999996E-4</v>
      </c>
      <c r="AT89" s="19">
        <v>1.6689999999999999E-3</v>
      </c>
      <c r="AU89" s="19">
        <v>1.125E-4</v>
      </c>
      <c r="AV89" s="19">
        <v>2.1809999999999998E-3</v>
      </c>
      <c r="AW89" s="19">
        <v>4.8899999999999994E-3</v>
      </c>
      <c r="AX89" s="19">
        <v>4.3519999999999995E-4</v>
      </c>
      <c r="AY89" s="19">
        <v>2.4499999999999999E-5</v>
      </c>
      <c r="AZ89" s="19">
        <v>5.766E-5</v>
      </c>
      <c r="BA89" s="19">
        <v>2.7049999999999996E-4</v>
      </c>
      <c r="BB89" s="19">
        <v>1.315E-4</v>
      </c>
      <c r="BC89" s="19">
        <v>8.3029999999999996E-4</v>
      </c>
      <c r="BD89" s="19">
        <v>1.5149999999999999E-3</v>
      </c>
      <c r="BE89" s="19">
        <v>5.4769999999999992E-4</v>
      </c>
      <c r="BF89" s="19">
        <v>5.7569999999999995E-4</v>
      </c>
      <c r="BG89" s="19">
        <v>2.3169999999999999E-4</v>
      </c>
      <c r="BH89" s="19">
        <v>5.264E-4</v>
      </c>
      <c r="BI89" s="19">
        <v>5.8559999999999992E-4</v>
      </c>
      <c r="BJ89" s="19">
        <v>1.928E-4</v>
      </c>
      <c r="BK89" s="19">
        <v>6.2119999999999992E-4</v>
      </c>
      <c r="BL89" s="19">
        <v>1.4709999999999999E-3</v>
      </c>
      <c r="BM89" s="19">
        <v>1.7239999999999998E-3</v>
      </c>
      <c r="BN89" s="19">
        <v>3.1829999999999998E-4</v>
      </c>
      <c r="BO89" s="19">
        <v>3.1789999999999998E-4</v>
      </c>
      <c r="BP89" s="19">
        <v>2.6360000000000001E-4</v>
      </c>
    </row>
    <row r="90" spans="1:68" x14ac:dyDescent="0.25">
      <c r="B90" s="5" t="s">
        <v>130</v>
      </c>
      <c r="C90" s="6">
        <f>AVERAGE(C87:C89)</f>
        <v>1.6886666666666665</v>
      </c>
      <c r="D90" s="14">
        <f t="shared" ref="D90:AH90" si="100">AVERAGE(D87:D89)</f>
        <v>103879</v>
      </c>
      <c r="E90" s="6">
        <f t="shared" si="100"/>
        <v>32.833333333333336</v>
      </c>
      <c r="F90" s="14">
        <f t="shared" si="100"/>
        <v>10528.333333333334</v>
      </c>
      <c r="G90" s="14">
        <f t="shared" si="100"/>
        <v>338330.33333333331</v>
      </c>
      <c r="H90" s="6">
        <f t="shared" si="100"/>
        <v>29.193333333333332</v>
      </c>
      <c r="I90" s="14">
        <f>AVERAGE(I87:I89)</f>
        <v>82422.666666666672</v>
      </c>
      <c r="J90" s="6">
        <f t="shared" si="100"/>
        <v>1.0513333333333332</v>
      </c>
      <c r="K90" s="6">
        <f t="shared" si="100"/>
        <v>1.5513333333333332</v>
      </c>
      <c r="L90" s="6">
        <f t="shared" si="100"/>
        <v>0.77013333333333334</v>
      </c>
      <c r="M90" s="6">
        <f t="shared" si="100"/>
        <v>1.2303333333333333</v>
      </c>
      <c r="N90" s="6">
        <f t="shared" si="100"/>
        <v>0.98636666666666672</v>
      </c>
      <c r="O90" s="6">
        <f t="shared" si="100"/>
        <v>0.69343333333333346</v>
      </c>
      <c r="P90" s="6">
        <f t="shared" si="100"/>
        <v>0.89679999999999993</v>
      </c>
      <c r="Q90" s="6">
        <f t="shared" si="100"/>
        <v>0.70719999999999994</v>
      </c>
      <c r="R90" s="6">
        <f t="shared" si="100"/>
        <v>0.72473333333333334</v>
      </c>
      <c r="S90" s="6">
        <f t="shared" si="100"/>
        <v>0.89926666666666666</v>
      </c>
      <c r="T90" s="6">
        <f t="shared" si="100"/>
        <v>0.84853333333333347</v>
      </c>
      <c r="U90" s="6">
        <f t="shared" si="100"/>
        <v>0.44870000000000004</v>
      </c>
      <c r="V90" s="6">
        <f t="shared" si="100"/>
        <v>0.54953333333333332</v>
      </c>
      <c r="W90" s="6">
        <f t="shared" si="100"/>
        <v>1.5209999999999999</v>
      </c>
      <c r="X90" s="6">
        <f t="shared" si="100"/>
        <v>0.66183333333333338</v>
      </c>
      <c r="Y90" s="6">
        <f t="shared" si="100"/>
        <v>3.3146666666666671</v>
      </c>
      <c r="Z90" s="6">
        <f t="shared" si="100"/>
        <v>0.74926666666666664</v>
      </c>
      <c r="AA90" s="6">
        <f t="shared" si="100"/>
        <v>0.71300000000000008</v>
      </c>
      <c r="AB90" s="6">
        <f t="shared" si="100"/>
        <v>0.77493333333333336</v>
      </c>
      <c r="AC90" s="6">
        <f t="shared" si="100"/>
        <v>0.7990666666666667</v>
      </c>
      <c r="AD90" s="6">
        <f t="shared" si="100"/>
        <v>2.3793333333333333</v>
      </c>
      <c r="AE90" s="6">
        <f t="shared" si="100"/>
        <v>0.4798</v>
      </c>
      <c r="AF90" s="6">
        <f t="shared" si="100"/>
        <v>2.4266666666666663</v>
      </c>
      <c r="AG90" s="6">
        <f t="shared" si="100"/>
        <v>0.75270000000000004</v>
      </c>
      <c r="AH90" s="6">
        <f t="shared" si="100"/>
        <v>0.85946666666666671</v>
      </c>
      <c r="AJ90" s="5" t="s">
        <v>130</v>
      </c>
      <c r="AK90" s="18">
        <f>AVERAGE(AK87:AK89)</f>
        <v>1.1053333333333332E-3</v>
      </c>
      <c r="AL90" s="18">
        <f t="shared" ref="AL90:BP90" si="101">AVERAGE(AL87:AL89)</f>
        <v>0.6804</v>
      </c>
      <c r="AM90" s="18">
        <f t="shared" si="101"/>
        <v>5.6369999999999999E-4</v>
      </c>
      <c r="AN90" s="18">
        <f t="shared" si="101"/>
        <v>8.5316666666666666E-2</v>
      </c>
      <c r="AO90" s="18">
        <f t="shared" si="101"/>
        <v>14.940000000000003</v>
      </c>
      <c r="AP90" s="18">
        <f t="shared" si="101"/>
        <v>9.0933333333333335E-3</v>
      </c>
      <c r="AQ90" s="18">
        <f t="shared" si="101"/>
        <v>0.15206666666666668</v>
      </c>
      <c r="AR90" s="18">
        <f t="shared" si="101"/>
        <v>2.4073333333333332E-4</v>
      </c>
      <c r="AS90" s="18">
        <f t="shared" si="101"/>
        <v>9.0746666666666664E-4</v>
      </c>
      <c r="AT90" s="18">
        <f t="shared" si="101"/>
        <v>1.7819999999999999E-3</v>
      </c>
      <c r="AU90" s="18">
        <f t="shared" si="101"/>
        <v>1.5156999999999999E-4</v>
      </c>
      <c r="AV90" s="18">
        <f t="shared" si="101"/>
        <v>2.829333333333333E-3</v>
      </c>
      <c r="AW90" s="18">
        <f t="shared" si="101"/>
        <v>5.7169999999999999E-3</v>
      </c>
      <c r="AX90" s="18">
        <f t="shared" si="101"/>
        <v>5.2113333333333328E-4</v>
      </c>
      <c r="AY90" s="18">
        <f t="shared" si="101"/>
        <v>7.0139999999999989E-5</v>
      </c>
      <c r="AZ90" s="18">
        <f t="shared" si="101"/>
        <v>6.2450000000000014E-5</v>
      </c>
      <c r="BA90" s="18">
        <f t="shared" si="101"/>
        <v>3.0663333333333332E-4</v>
      </c>
      <c r="BB90" s="18">
        <f t="shared" si="101"/>
        <v>1.8760000000000001E-4</v>
      </c>
      <c r="BC90" s="18">
        <f t="shared" si="101"/>
        <v>8.2886666666666658E-4</v>
      </c>
      <c r="BD90" s="18">
        <f t="shared" si="101"/>
        <v>1.5146666666666665E-3</v>
      </c>
      <c r="BE90" s="18">
        <f t="shared" si="101"/>
        <v>7.5886666666666672E-4</v>
      </c>
      <c r="BF90" s="18">
        <f t="shared" si="101"/>
        <v>6.1700000000000004E-4</v>
      </c>
      <c r="BG90" s="18">
        <f t="shared" si="101"/>
        <v>3.0199999999999997E-4</v>
      </c>
      <c r="BH90" s="18">
        <f t="shared" si="101"/>
        <v>6.3383333333333336E-4</v>
      </c>
      <c r="BI90" s="18">
        <f t="shared" si="101"/>
        <v>5.8119999999999992E-4</v>
      </c>
      <c r="BJ90" s="18">
        <f t="shared" si="101"/>
        <v>2.3049999999999999E-4</v>
      </c>
      <c r="BK90" s="18">
        <f t="shared" si="101"/>
        <v>5.9286666666666659E-4</v>
      </c>
      <c r="BL90" s="18">
        <f t="shared" si="101"/>
        <v>1.4710000000000001E-3</v>
      </c>
      <c r="BM90" s="18">
        <f t="shared" si="101"/>
        <v>1.6176666666666666E-3</v>
      </c>
      <c r="BN90" s="18">
        <f t="shared" si="101"/>
        <v>3.5706666666666665E-4</v>
      </c>
      <c r="BO90" s="18">
        <f t="shared" si="101"/>
        <v>3.034E-4</v>
      </c>
      <c r="BP90" s="18">
        <f t="shared" si="101"/>
        <v>2.6166666666666667E-4</v>
      </c>
    </row>
    <row r="91" spans="1:68" x14ac:dyDescent="0.25">
      <c r="B91" s="5" t="s">
        <v>131</v>
      </c>
      <c r="C91" s="6">
        <f>2*_xlfn.STDEV.P(C87:C89)</f>
        <v>4.5966171135835225E-2</v>
      </c>
      <c r="D91" s="14">
        <f t="shared" ref="D91:AH91" si="102">2*_xlfn.STDEV.P(D87:D89)</f>
        <v>3463.4114203580643</v>
      </c>
      <c r="E91" s="6">
        <f t="shared" si="102"/>
        <v>0.51233669484908606</v>
      </c>
      <c r="F91" s="14">
        <f t="shared" si="102"/>
        <v>155.06844366995568</v>
      </c>
      <c r="G91" s="14">
        <f t="shared" si="102"/>
        <v>360.76338813995829</v>
      </c>
      <c r="H91" s="6">
        <f t="shared" si="102"/>
        <v>0.768432748449001</v>
      </c>
      <c r="I91" s="14">
        <f>2*_xlfn.STDEV.P(I87:I89)</f>
        <v>3514.1695399561413</v>
      </c>
      <c r="J91" s="6">
        <f t="shared" si="102"/>
        <v>5.4020572213020916E-2</v>
      </c>
      <c r="K91" s="6">
        <f t="shared" si="102"/>
        <v>4.6197643037521045E-2</v>
      </c>
      <c r="L91" s="6">
        <f t="shared" si="102"/>
        <v>2.7638781127651495E-2</v>
      </c>
      <c r="M91" s="6">
        <f t="shared" si="102"/>
        <v>4.0276819911982002E-2</v>
      </c>
      <c r="N91" s="6">
        <f t="shared" si="102"/>
        <v>8.5046392568343745E-3</v>
      </c>
      <c r="O91" s="6">
        <f t="shared" si="102"/>
        <v>2.6938118386818019E-2</v>
      </c>
      <c r="P91" s="6">
        <f t="shared" si="102"/>
        <v>2.1770316182055521E-2</v>
      </c>
      <c r="Q91" s="6">
        <f t="shared" si="102"/>
        <v>4.2154319667937541E-2</v>
      </c>
      <c r="R91" s="6">
        <f t="shared" si="102"/>
        <v>2.1989290322538598E-2</v>
      </c>
      <c r="S91" s="6">
        <f t="shared" si="102"/>
        <v>2.9989479636847428E-2</v>
      </c>
      <c r="T91" s="6">
        <f t="shared" si="102"/>
        <v>8.8999375778086101E-3</v>
      </c>
      <c r="U91" s="6">
        <f t="shared" si="102"/>
        <v>7.0218705959784414E-3</v>
      </c>
      <c r="V91" s="6">
        <f t="shared" si="102"/>
        <v>5.5339517726686271E-2</v>
      </c>
      <c r="W91" s="6">
        <f t="shared" si="102"/>
        <v>4.9826365176146067E-2</v>
      </c>
      <c r="X91" s="6">
        <f t="shared" si="102"/>
        <v>2.3180643265928214E-2</v>
      </c>
      <c r="Y91" s="6">
        <f t="shared" si="102"/>
        <v>5.6387547876774621E-2</v>
      </c>
      <c r="Z91" s="6">
        <f t="shared" si="102"/>
        <v>2.8673022551210427E-2</v>
      </c>
      <c r="AA91" s="6">
        <f t="shared" si="102"/>
        <v>7.7732532871807758E-2</v>
      </c>
      <c r="AB91" s="6">
        <f t="shared" si="102"/>
        <v>4.2805710937781342E-2</v>
      </c>
      <c r="AC91" s="6">
        <f t="shared" si="102"/>
        <v>4.7942836331985636E-2</v>
      </c>
      <c r="AD91" s="6">
        <f t="shared" si="102"/>
        <v>0.27293141181541491</v>
      </c>
      <c r="AE91" s="6">
        <f t="shared" si="102"/>
        <v>3.7611700307218242E-2</v>
      </c>
      <c r="AF91" s="6">
        <f t="shared" si="102"/>
        <v>0.12007034974917376</v>
      </c>
      <c r="AG91" s="6">
        <f t="shared" si="102"/>
        <v>5.4025179314834311E-2</v>
      </c>
      <c r="AH91" s="6">
        <f t="shared" si="102"/>
        <v>8.4142154846558445E-2</v>
      </c>
    </row>
    <row r="92" spans="1:68" x14ac:dyDescent="0.25">
      <c r="B92" s="5" t="s">
        <v>86</v>
      </c>
      <c r="C92" s="6">
        <f t="shared" ref="C92:AH92" si="103">100*(AVERAGE(C87:C89)-C$4)/C$4</f>
        <v>-7.8895463510852581E-2</v>
      </c>
      <c r="D92" s="6">
        <f t="shared" si="103"/>
        <v>2.2079008215673737</v>
      </c>
      <c r="E92" s="6">
        <f t="shared" si="103"/>
        <v>-2.8599605522682294</v>
      </c>
      <c r="F92" s="6">
        <f t="shared" si="103"/>
        <v>-2.4883455280787818</v>
      </c>
      <c r="G92" s="6">
        <f t="shared" si="103"/>
        <v>0.38641695447657581</v>
      </c>
      <c r="H92" s="6">
        <f t="shared" si="103"/>
        <v>-2.6888888888888949</v>
      </c>
      <c r="I92" s="6">
        <f t="shared" si="103"/>
        <v>-3.0880237666913528</v>
      </c>
      <c r="J92" s="6">
        <f t="shared" si="103"/>
        <v>4.0924092409240815</v>
      </c>
      <c r="K92" s="6">
        <f t="shared" si="103"/>
        <v>9.2488262910798102</v>
      </c>
      <c r="L92" s="6">
        <f t="shared" si="103"/>
        <v>-2.5147679324894554</v>
      </c>
      <c r="M92" s="6">
        <f t="shared" si="103"/>
        <v>-6.0814249363867763</v>
      </c>
      <c r="N92" s="6">
        <f t="shared" si="103"/>
        <v>4.7098372257607926</v>
      </c>
      <c r="O92" s="6">
        <f t="shared" si="103"/>
        <v>-6.2927927927927758</v>
      </c>
      <c r="P92" s="6">
        <f t="shared" si="103"/>
        <v>4.8888888888888697</v>
      </c>
      <c r="Q92" s="6">
        <f t="shared" si="103"/>
        <v>-10.48101265822786</v>
      </c>
      <c r="R92" s="6">
        <f t="shared" si="103"/>
        <v>-12.046925566343049</v>
      </c>
      <c r="S92" s="6">
        <f t="shared" si="103"/>
        <v>6.0455974842767173</v>
      </c>
      <c r="T92" s="6">
        <f t="shared" si="103"/>
        <v>6.066666666666678</v>
      </c>
      <c r="U92" s="6">
        <f t="shared" si="103"/>
        <v>6.833333333333333</v>
      </c>
      <c r="V92" s="6">
        <f t="shared" si="103"/>
        <v>-1.8690476190476311</v>
      </c>
      <c r="W92" s="6">
        <f t="shared" si="103"/>
        <v>-9.4642857142857153</v>
      </c>
      <c r="X92" s="6">
        <f t="shared" si="103"/>
        <v>-0.32630522088353164</v>
      </c>
      <c r="Y92" s="6">
        <f t="shared" si="103"/>
        <v>3.583333333333341</v>
      </c>
      <c r="Z92" s="6">
        <f t="shared" si="103"/>
        <v>-3.5692835692835763</v>
      </c>
      <c r="AA92" s="6">
        <f t="shared" si="103"/>
        <v>0.28129395218002834</v>
      </c>
      <c r="AB92" s="6">
        <f t="shared" si="103"/>
        <v>-4.0924092409240949</v>
      </c>
      <c r="AC92" s="6">
        <f t="shared" si="103"/>
        <v>-0.86021505376344254</v>
      </c>
      <c r="AD92" s="6">
        <f t="shared" si="103"/>
        <v>0.81920903954802649</v>
      </c>
      <c r="AE92" s="6">
        <f t="shared" si="103"/>
        <v>-4.1666666666673638E-2</v>
      </c>
      <c r="AF92" s="6">
        <f t="shared" si="103"/>
        <v>4.5977011494252791</v>
      </c>
      <c r="AG92" s="6">
        <f t="shared" si="103"/>
        <v>0.62834224598930988</v>
      </c>
      <c r="AH92" s="6">
        <f t="shared" si="103"/>
        <v>4.430943701903602</v>
      </c>
    </row>
    <row r="95" spans="1:68" x14ac:dyDescent="0.25">
      <c r="B95" s="13" t="s">
        <v>116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</row>
    <row r="96" spans="1:68" x14ac:dyDescent="0.25">
      <c r="B96" s="1" t="s">
        <v>118</v>
      </c>
    </row>
    <row r="97" spans="2:2" x14ac:dyDescent="0.25">
      <c r="B97" s="1" t="s">
        <v>139</v>
      </c>
    </row>
  </sheetData>
  <mergeCells count="10">
    <mergeCell ref="AJ2:AJ3"/>
    <mergeCell ref="A78:B78"/>
    <mergeCell ref="A86:B86"/>
    <mergeCell ref="A1:V1"/>
    <mergeCell ref="A2:A3"/>
    <mergeCell ref="B2:B3"/>
    <mergeCell ref="A6:B6"/>
    <mergeCell ref="A25:B25"/>
    <mergeCell ref="A44:B44"/>
    <mergeCell ref="A62:B62"/>
  </mergeCells>
  <phoneticPr fontId="1" type="noConversion"/>
  <conditionalFormatting sqref="B1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AH1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AH3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AH5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AH6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4:AH8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2:AH9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AH2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AH4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AH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6:AH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E85FF-957A-4447-8185-97453BDF0306}">
  <dimension ref="A1:AJ70"/>
  <sheetViews>
    <sheetView zoomScaleNormal="100" workbookViewId="0">
      <selection sqref="A1:V1"/>
    </sheetView>
  </sheetViews>
  <sheetFormatPr defaultColWidth="9" defaultRowHeight="15" x14ac:dyDescent="0.25"/>
  <cols>
    <col min="1" max="1" width="10.625" style="1" customWidth="1"/>
    <col min="2" max="2" width="18.875" style="1" customWidth="1"/>
    <col min="3" max="3" width="10.125" style="1" bestFit="1" customWidth="1"/>
    <col min="4" max="4" width="9" style="1"/>
    <col min="5" max="5" width="10" style="1" customWidth="1"/>
    <col min="6" max="19" width="9" style="1"/>
    <col min="20" max="20" width="16.625" style="1" customWidth="1"/>
    <col min="21" max="16384" width="9" style="1"/>
  </cols>
  <sheetData>
    <row r="1" spans="1:36" ht="20.100000000000001" customHeight="1" x14ac:dyDescent="0.25">
      <c r="A1" s="23" t="s">
        <v>133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36" x14ac:dyDescent="0.25">
      <c r="A2" s="4"/>
      <c r="B2" s="22" t="s">
        <v>87</v>
      </c>
      <c r="C2" s="4" t="s">
        <v>11</v>
      </c>
      <c r="D2" s="4" t="s">
        <v>12</v>
      </c>
      <c r="E2" s="4" t="s">
        <v>13</v>
      </c>
      <c r="F2" s="4" t="s">
        <v>58</v>
      </c>
      <c r="G2" s="4" t="s">
        <v>59</v>
      </c>
      <c r="H2" s="4" t="s">
        <v>60</v>
      </c>
      <c r="I2" s="4" t="s">
        <v>61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66</v>
      </c>
      <c r="O2" s="4" t="s">
        <v>67</v>
      </c>
      <c r="P2" s="4" t="s">
        <v>68</v>
      </c>
      <c r="Q2" s="4" t="s">
        <v>69</v>
      </c>
      <c r="R2" s="4" t="s">
        <v>70</v>
      </c>
      <c r="T2" s="22" t="s">
        <v>134</v>
      </c>
      <c r="U2" s="4" t="s">
        <v>11</v>
      </c>
      <c r="V2" s="4" t="s">
        <v>12</v>
      </c>
      <c r="W2" s="4" t="s">
        <v>13</v>
      </c>
      <c r="X2" s="4" t="s">
        <v>58</v>
      </c>
      <c r="Y2" s="4" t="s">
        <v>59</v>
      </c>
      <c r="Z2" s="4" t="s">
        <v>60</v>
      </c>
      <c r="AA2" s="4" t="s">
        <v>61</v>
      </c>
      <c r="AB2" s="4" t="s">
        <v>62</v>
      </c>
      <c r="AC2" s="4" t="s">
        <v>63</v>
      </c>
      <c r="AD2" s="4" t="s">
        <v>64</v>
      </c>
      <c r="AE2" s="4" t="s">
        <v>65</v>
      </c>
      <c r="AF2" s="4" t="s">
        <v>66</v>
      </c>
      <c r="AG2" s="4" t="s">
        <v>67</v>
      </c>
      <c r="AH2" s="4" t="s">
        <v>68</v>
      </c>
      <c r="AI2" s="4" t="s">
        <v>69</v>
      </c>
      <c r="AJ2" s="4" t="s">
        <v>70</v>
      </c>
    </row>
    <row r="3" spans="1:36" x14ac:dyDescent="0.25">
      <c r="A3" s="4"/>
      <c r="B3" s="22"/>
      <c r="C3" s="10" t="s">
        <v>85</v>
      </c>
      <c r="D3" s="10" t="s">
        <v>85</v>
      </c>
      <c r="E3" s="10" t="s">
        <v>85</v>
      </c>
      <c r="F3" s="10" t="s">
        <v>85</v>
      </c>
      <c r="G3" s="10" t="s">
        <v>85</v>
      </c>
      <c r="H3" s="10" t="s">
        <v>85</v>
      </c>
      <c r="I3" s="10" t="s">
        <v>85</v>
      </c>
      <c r="J3" s="10" t="s">
        <v>85</v>
      </c>
      <c r="K3" s="10" t="s">
        <v>85</v>
      </c>
      <c r="L3" s="10" t="s">
        <v>85</v>
      </c>
      <c r="M3" s="10" t="s">
        <v>85</v>
      </c>
      <c r="N3" s="10" t="s">
        <v>85</v>
      </c>
      <c r="O3" s="10" t="s">
        <v>85</v>
      </c>
      <c r="P3" s="10" t="s">
        <v>85</v>
      </c>
      <c r="Q3" s="10" t="s">
        <v>85</v>
      </c>
      <c r="R3" s="10" t="s">
        <v>85</v>
      </c>
      <c r="T3" s="22"/>
      <c r="U3" s="10" t="s">
        <v>85</v>
      </c>
      <c r="V3" s="10" t="s">
        <v>85</v>
      </c>
      <c r="W3" s="10" t="s">
        <v>85</v>
      </c>
      <c r="X3" s="10" t="s">
        <v>85</v>
      </c>
      <c r="Y3" s="10" t="s">
        <v>85</v>
      </c>
      <c r="Z3" s="10" t="s">
        <v>85</v>
      </c>
      <c r="AA3" s="10" t="s">
        <v>85</v>
      </c>
      <c r="AB3" s="10" t="s">
        <v>85</v>
      </c>
      <c r="AC3" s="10" t="s">
        <v>85</v>
      </c>
      <c r="AD3" s="10" t="s">
        <v>85</v>
      </c>
      <c r="AE3" s="10" t="s">
        <v>85</v>
      </c>
      <c r="AF3" s="10" t="s">
        <v>85</v>
      </c>
      <c r="AG3" s="10" t="s">
        <v>85</v>
      </c>
      <c r="AH3" s="10" t="s">
        <v>85</v>
      </c>
      <c r="AI3" s="10" t="s">
        <v>85</v>
      </c>
      <c r="AJ3" s="10" t="s">
        <v>85</v>
      </c>
    </row>
    <row r="4" spans="1:36" x14ac:dyDescent="0.25">
      <c r="A4" s="24" t="s">
        <v>94</v>
      </c>
      <c r="B4" s="2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x14ac:dyDescent="0.25">
      <c r="A5" s="2">
        <v>45968</v>
      </c>
      <c r="B5" s="1" t="s">
        <v>72</v>
      </c>
      <c r="C5" s="1">
        <v>798590</v>
      </c>
      <c r="D5" s="1">
        <v>7158</v>
      </c>
      <c r="E5" s="1">
        <v>193090</v>
      </c>
      <c r="F5" s="1">
        <v>474.8</v>
      </c>
      <c r="G5" s="1">
        <v>43.75</v>
      </c>
      <c r="H5" s="1">
        <v>120</v>
      </c>
      <c r="I5" s="1">
        <v>13.99</v>
      </c>
      <c r="J5" s="1">
        <v>6.7060000000000004</v>
      </c>
      <c r="K5" s="1">
        <v>0.66170000000000007</v>
      </c>
      <c r="L5" s="1">
        <v>3.1510000000000002</v>
      </c>
      <c r="M5" s="1">
        <v>0.35630000000000001</v>
      </c>
      <c r="N5" s="1">
        <v>3.8219999999999997E-2</v>
      </c>
      <c r="O5" s="1">
        <v>0.24550000000000002</v>
      </c>
      <c r="P5" s="1">
        <v>0.53570000000000007</v>
      </c>
      <c r="Q5" s="1">
        <v>2.718</v>
      </c>
      <c r="R5" s="1">
        <v>1.446</v>
      </c>
      <c r="T5" s="1" t="s">
        <v>72</v>
      </c>
      <c r="U5" s="21">
        <v>1.7270000000000001</v>
      </c>
      <c r="V5" s="21">
        <v>1.8629999999999997E-2</v>
      </c>
      <c r="W5" s="21">
        <v>0.17730000000000001</v>
      </c>
      <c r="X5" s="21">
        <v>6.7339999999999997E-2</v>
      </c>
      <c r="Y5" s="21">
        <v>1.6469999999999999E-2</v>
      </c>
      <c r="Z5" s="21">
        <v>5.7259999999999998E-2</v>
      </c>
      <c r="AA5" s="21">
        <v>0.3296</v>
      </c>
      <c r="AB5" s="21">
        <v>1.3029999999999998E-2</v>
      </c>
      <c r="AC5" s="21">
        <v>5.5750000000000001E-3</v>
      </c>
      <c r="AD5" s="21">
        <v>1.5889999999999998E-2</v>
      </c>
      <c r="AE5" s="21">
        <v>1.9989999999999997E-2</v>
      </c>
      <c r="AF5" s="21">
        <v>2.3479999999999998E-3</v>
      </c>
      <c r="AG5" s="21">
        <v>3.3239999999999997E-3</v>
      </c>
      <c r="AH5" s="21">
        <v>3.7289999999999997E-3</v>
      </c>
      <c r="AI5" s="21">
        <v>4.19E-2</v>
      </c>
      <c r="AJ5" s="21">
        <v>4.0079999999999998E-2</v>
      </c>
    </row>
    <row r="6" spans="1:36" x14ac:dyDescent="0.25">
      <c r="A6" s="2">
        <v>45968</v>
      </c>
      <c r="B6" s="1" t="s">
        <v>72</v>
      </c>
      <c r="C6" s="1">
        <v>788821</v>
      </c>
      <c r="D6" s="1">
        <v>7323</v>
      </c>
      <c r="E6" s="1">
        <v>202554</v>
      </c>
      <c r="F6" s="1">
        <v>417</v>
      </c>
      <c r="G6" s="1">
        <v>43.69</v>
      </c>
      <c r="H6" s="1">
        <v>121.4</v>
      </c>
      <c r="I6" s="1">
        <v>13.68</v>
      </c>
      <c r="J6" s="1">
        <v>6.1240000000000006</v>
      </c>
      <c r="K6" s="1">
        <v>0.64160000000000006</v>
      </c>
      <c r="L6" s="1">
        <v>3.2469999999999999</v>
      </c>
      <c r="M6" s="1">
        <v>0.3992</v>
      </c>
      <c r="N6" s="1">
        <v>3.1949999999999999E-2</v>
      </c>
      <c r="O6" s="1">
        <v>0.24830000000000002</v>
      </c>
      <c r="P6" s="1">
        <v>0.59260000000000002</v>
      </c>
      <c r="Q6" s="1">
        <v>3.4540000000000002</v>
      </c>
      <c r="R6" s="1">
        <v>1.5150000000000001</v>
      </c>
      <c r="T6" s="1" t="s">
        <v>72</v>
      </c>
      <c r="U6" s="21">
        <v>1.5840000000000001</v>
      </c>
      <c r="V6" s="21">
        <v>1.9629999999999998E-2</v>
      </c>
      <c r="W6" s="21">
        <v>0.14560000000000001</v>
      </c>
      <c r="X6" s="21">
        <v>6.454E-2</v>
      </c>
      <c r="Y6" s="21">
        <v>2.0659999999999998E-2</v>
      </c>
      <c r="Z6" s="21">
        <v>6.2709999999999988E-2</v>
      </c>
      <c r="AA6" s="21">
        <v>0.35289999999999999</v>
      </c>
      <c r="AB6" s="21">
        <v>1.4119999999999999E-2</v>
      </c>
      <c r="AC6" s="21">
        <v>4.6020000000000002E-3</v>
      </c>
      <c r="AD6" s="21">
        <v>1.8679999999999999E-2</v>
      </c>
      <c r="AE6" s="21">
        <v>1.4179999999999998E-2</v>
      </c>
      <c r="AF6" s="21">
        <v>2.5629999999999997E-3</v>
      </c>
      <c r="AG6" s="21">
        <v>2.5509999999999999E-3</v>
      </c>
      <c r="AH6" s="21">
        <v>3.0339999999999998E-3</v>
      </c>
      <c r="AI6" s="21">
        <v>4.4449999999999996E-2</v>
      </c>
      <c r="AJ6" s="21">
        <v>4.1979999999999996E-2</v>
      </c>
    </row>
    <row r="7" spans="1:36" x14ac:dyDescent="0.25">
      <c r="A7" s="2">
        <v>45968</v>
      </c>
      <c r="B7" s="1" t="s">
        <v>72</v>
      </c>
      <c r="C7" s="1">
        <v>806731</v>
      </c>
      <c r="D7" s="1">
        <v>7505</v>
      </c>
      <c r="E7" s="1">
        <v>184623</v>
      </c>
      <c r="F7" s="1">
        <v>411.40000000000003</v>
      </c>
      <c r="G7" s="1">
        <v>46.4</v>
      </c>
      <c r="H7" s="1">
        <v>128.4</v>
      </c>
      <c r="I7" s="1">
        <v>14.96</v>
      </c>
      <c r="J7" s="1">
        <v>5.3159999999999998</v>
      </c>
      <c r="K7" s="1">
        <v>0.6552</v>
      </c>
      <c r="L7" s="1">
        <v>3.3570000000000002</v>
      </c>
      <c r="M7" s="1">
        <v>0.39840000000000003</v>
      </c>
      <c r="N7" s="1">
        <v>3.3909999999999996E-2</v>
      </c>
      <c r="O7" s="1">
        <v>0.2485</v>
      </c>
      <c r="P7" s="1">
        <v>0.60240000000000005</v>
      </c>
      <c r="Q7" s="1">
        <v>4.0380000000000003</v>
      </c>
      <c r="R7" s="1">
        <v>1.7350000000000001</v>
      </c>
      <c r="T7" s="1" t="s">
        <v>72</v>
      </c>
      <c r="U7" s="21">
        <v>1.7130000000000001</v>
      </c>
      <c r="V7" s="21">
        <v>2.0339999999999997E-2</v>
      </c>
      <c r="W7" s="21">
        <v>0.42700000000000005</v>
      </c>
      <c r="X7" s="21">
        <v>7.5559999999999988E-2</v>
      </c>
      <c r="Y7" s="21">
        <v>1.5409999999999998E-2</v>
      </c>
      <c r="Z7" s="21">
        <v>8.6389999999999995E-2</v>
      </c>
      <c r="AA7" s="21">
        <v>0.49680000000000002</v>
      </c>
      <c r="AB7" s="21">
        <v>1.5039999999999998E-2</v>
      </c>
      <c r="AC7" s="21">
        <v>3.9329999999999999E-3</v>
      </c>
      <c r="AD7" s="21">
        <v>1.9609999999999999E-2</v>
      </c>
      <c r="AE7" s="21">
        <v>7.3809999999999995E-3</v>
      </c>
      <c r="AF7" s="21">
        <v>2.8339999999999997E-3</v>
      </c>
      <c r="AG7" s="21">
        <v>4.0349999999999995E-3</v>
      </c>
      <c r="AH7" s="21">
        <v>3.3799999999999998E-3</v>
      </c>
      <c r="AI7" s="21">
        <v>5.3189999999999994E-2</v>
      </c>
      <c r="AJ7" s="21">
        <v>6.4999999999999988E-2</v>
      </c>
    </row>
    <row r="8" spans="1:36" x14ac:dyDescent="0.25">
      <c r="A8" s="2">
        <v>45968</v>
      </c>
      <c r="B8" s="1" t="s">
        <v>72</v>
      </c>
      <c r="C8" s="1">
        <v>797900</v>
      </c>
      <c r="D8" s="1">
        <v>7593</v>
      </c>
      <c r="E8" s="1">
        <v>193274</v>
      </c>
      <c r="F8" s="1">
        <v>411.1</v>
      </c>
      <c r="G8" s="1">
        <v>45.84</v>
      </c>
      <c r="H8" s="1">
        <v>128.4</v>
      </c>
      <c r="I8" s="1">
        <v>14.86</v>
      </c>
      <c r="J8" s="1">
        <v>5.024</v>
      </c>
      <c r="K8" s="1">
        <v>0.65780000000000005</v>
      </c>
      <c r="L8" s="1">
        <v>3.403</v>
      </c>
      <c r="M8" s="1">
        <v>0.38680000000000003</v>
      </c>
      <c r="N8" s="1">
        <v>3.8899999999999997E-2</v>
      </c>
      <c r="O8" s="1">
        <v>0.24640000000000001</v>
      </c>
      <c r="P8" s="1">
        <v>0.65210000000000001</v>
      </c>
      <c r="Q8" s="1">
        <v>3.6270000000000002</v>
      </c>
      <c r="R8" s="1">
        <v>1.6380000000000001</v>
      </c>
      <c r="T8" s="1" t="s">
        <v>72</v>
      </c>
      <c r="U8" s="21">
        <v>1.61</v>
      </c>
      <c r="V8" s="21">
        <v>2.9849999999999998E-2</v>
      </c>
      <c r="W8" s="21">
        <v>0.20430000000000001</v>
      </c>
      <c r="X8" s="21">
        <v>9.3269999999999992E-2</v>
      </c>
      <c r="Y8" s="21">
        <v>1.6079999999999997E-2</v>
      </c>
      <c r="Z8" s="21">
        <v>5.7909999999999996E-2</v>
      </c>
      <c r="AA8" s="21">
        <v>0.40670000000000001</v>
      </c>
      <c r="AB8" s="21">
        <v>1.1269999999999999E-2</v>
      </c>
      <c r="AC8" s="21">
        <v>6.9349999999999993E-3</v>
      </c>
      <c r="AD8" s="21">
        <v>1.9739999999999997E-2</v>
      </c>
      <c r="AE8" s="21">
        <v>1.4999999999999999E-2</v>
      </c>
      <c r="AF8" s="21">
        <v>2.114E-3</v>
      </c>
      <c r="AG8" s="21">
        <v>4.2249999999999996E-3</v>
      </c>
      <c r="AH8" s="21">
        <v>4.8589999999999996E-3</v>
      </c>
      <c r="AI8" s="21">
        <v>5.4939999999999996E-2</v>
      </c>
      <c r="AJ8" s="21">
        <v>5.1539999999999996E-2</v>
      </c>
    </row>
    <row r="9" spans="1:36" x14ac:dyDescent="0.25">
      <c r="A9" s="2">
        <v>45968</v>
      </c>
      <c r="B9" s="1" t="s">
        <v>72</v>
      </c>
      <c r="C9" s="1">
        <v>766867</v>
      </c>
      <c r="D9" s="1">
        <v>7265</v>
      </c>
      <c r="E9" s="1">
        <v>224555</v>
      </c>
      <c r="F9" s="1">
        <v>419</v>
      </c>
      <c r="G9" s="1">
        <v>44.64</v>
      </c>
      <c r="H9" s="1">
        <v>119</v>
      </c>
      <c r="I9" s="1">
        <v>13.84</v>
      </c>
      <c r="J9" s="1">
        <v>5.3159999999999998</v>
      </c>
      <c r="K9" s="1">
        <v>0.69069999999999998</v>
      </c>
      <c r="L9" s="1">
        <v>3.359</v>
      </c>
      <c r="M9" s="1">
        <v>0.39610000000000001</v>
      </c>
      <c r="N9" s="1">
        <v>2.9719999999999996E-2</v>
      </c>
      <c r="O9" s="1">
        <v>0.2291</v>
      </c>
      <c r="P9" s="1">
        <v>0.58179999999999998</v>
      </c>
      <c r="Q9" s="1">
        <v>3.7</v>
      </c>
      <c r="R9" s="1">
        <v>1.498</v>
      </c>
      <c r="T9" s="1" t="s">
        <v>72</v>
      </c>
      <c r="U9" s="21">
        <v>1.097</v>
      </c>
      <c r="V9" s="21">
        <v>2.0039999999999999E-2</v>
      </c>
      <c r="W9" s="21">
        <v>0.18180000000000002</v>
      </c>
      <c r="X9" s="21">
        <v>0.1072</v>
      </c>
      <c r="Y9" s="21">
        <v>1.6629999999999999E-2</v>
      </c>
      <c r="Z9" s="21">
        <v>5.9429999999999997E-2</v>
      </c>
      <c r="AA9" s="21">
        <v>0.45750000000000002</v>
      </c>
      <c r="AB9" s="21">
        <v>1.8339999999999999E-2</v>
      </c>
      <c r="AC9" s="21">
        <v>4.5919999999999997E-3</v>
      </c>
      <c r="AD9" s="21">
        <v>2.4209999999999999E-2</v>
      </c>
      <c r="AE9" s="21">
        <v>1.7419999999999998E-2</v>
      </c>
      <c r="AF9" s="21">
        <v>3.202E-3</v>
      </c>
      <c r="AG9" s="21">
        <v>4.555E-3</v>
      </c>
      <c r="AH9" s="21">
        <v>3.6679999999999998E-3</v>
      </c>
      <c r="AI9" s="21">
        <v>5.9349999999999993E-2</v>
      </c>
      <c r="AJ9" s="21">
        <v>4.4219999999999995E-2</v>
      </c>
    </row>
    <row r="10" spans="1:36" x14ac:dyDescent="0.25">
      <c r="A10" s="2"/>
      <c r="B10" s="5" t="s">
        <v>130</v>
      </c>
      <c r="C10" s="14">
        <f>AVERAGE(C5:C9)</f>
        <v>791781.8</v>
      </c>
      <c r="D10" s="14">
        <f t="shared" ref="D10:R10" si="0">AVERAGE(D5:D9)</f>
        <v>7368.8</v>
      </c>
      <c r="E10" s="14">
        <f t="shared" si="0"/>
        <v>199619.20000000001</v>
      </c>
      <c r="F10" s="14">
        <f t="shared" si="0"/>
        <v>426.66</v>
      </c>
      <c r="G10" s="6">
        <f t="shared" si="0"/>
        <v>44.863999999999997</v>
      </c>
      <c r="H10" s="6">
        <f t="shared" si="0"/>
        <v>123.44000000000001</v>
      </c>
      <c r="I10" s="6">
        <f t="shared" si="0"/>
        <v>14.266</v>
      </c>
      <c r="J10" s="6">
        <f t="shared" si="0"/>
        <v>5.6972000000000005</v>
      </c>
      <c r="K10" s="6">
        <f t="shared" si="0"/>
        <v>0.6614000000000001</v>
      </c>
      <c r="L10" s="6">
        <f t="shared" si="0"/>
        <v>3.3033999999999999</v>
      </c>
      <c r="M10" s="6">
        <f t="shared" si="0"/>
        <v>0.38736000000000004</v>
      </c>
      <c r="N10" s="6">
        <f t="shared" si="0"/>
        <v>3.4540000000000001E-2</v>
      </c>
      <c r="O10" s="6">
        <f t="shared" si="0"/>
        <v>0.24356</v>
      </c>
      <c r="P10" s="6">
        <f t="shared" si="0"/>
        <v>0.59292</v>
      </c>
      <c r="Q10" s="6">
        <f t="shared" si="0"/>
        <v>3.5074000000000005</v>
      </c>
      <c r="R10" s="6">
        <f t="shared" si="0"/>
        <v>1.5664000000000002</v>
      </c>
      <c r="T10" s="5" t="s">
        <v>130</v>
      </c>
      <c r="U10" s="18">
        <f>AVERAGE(U5:U9)</f>
        <v>1.5462</v>
      </c>
      <c r="V10" s="18">
        <f t="shared" ref="V10:AJ10" si="1">AVERAGE(V5:V9)</f>
        <v>2.1697999999999999E-2</v>
      </c>
      <c r="W10" s="18">
        <f t="shared" si="1"/>
        <v>0.22720000000000001</v>
      </c>
      <c r="X10" s="18">
        <f t="shared" si="1"/>
        <v>8.1582000000000002E-2</v>
      </c>
      <c r="Y10" s="18">
        <f t="shared" si="1"/>
        <v>1.7049999999999999E-2</v>
      </c>
      <c r="Z10" s="18">
        <f t="shared" si="1"/>
        <v>6.4739999999999992E-2</v>
      </c>
      <c r="AA10" s="18">
        <f t="shared" si="1"/>
        <v>0.40869999999999995</v>
      </c>
      <c r="AB10" s="18">
        <f t="shared" si="1"/>
        <v>1.4359999999999998E-2</v>
      </c>
      <c r="AC10" s="18">
        <f t="shared" si="1"/>
        <v>5.1273999999999998E-3</v>
      </c>
      <c r="AD10" s="18">
        <f t="shared" si="1"/>
        <v>1.9625999999999998E-2</v>
      </c>
      <c r="AE10" s="18">
        <f t="shared" si="1"/>
        <v>1.4794199999999997E-2</v>
      </c>
      <c r="AF10" s="18">
        <f t="shared" si="1"/>
        <v>2.6121999999999999E-3</v>
      </c>
      <c r="AG10" s="18">
        <f t="shared" si="1"/>
        <v>3.7379999999999996E-3</v>
      </c>
      <c r="AH10" s="18">
        <f t="shared" si="1"/>
        <v>3.7339999999999999E-3</v>
      </c>
      <c r="AI10" s="18">
        <f t="shared" si="1"/>
        <v>5.0765999999999999E-2</v>
      </c>
      <c r="AJ10" s="18">
        <f t="shared" si="1"/>
        <v>4.8563999999999996E-2</v>
      </c>
    </row>
    <row r="11" spans="1:36" x14ac:dyDescent="0.25">
      <c r="A11" s="2"/>
      <c r="B11" s="5" t="s">
        <v>131</v>
      </c>
      <c r="C11" s="14">
        <f>2*_xlfn.STDEV.P(C5:C9)</f>
        <v>27375.553105645187</v>
      </c>
      <c r="D11" s="14">
        <f t="shared" ref="D11:R11" si="2">2*_xlfn.STDEV.P(D5:D9)</f>
        <v>317.64735163385194</v>
      </c>
      <c r="E11" s="14">
        <f t="shared" si="2"/>
        <v>27396.134074719375</v>
      </c>
      <c r="F11" s="14">
        <f t="shared" si="2"/>
        <v>48.533963365874001</v>
      </c>
      <c r="G11" s="6">
        <f t="shared" si="2"/>
        <v>2.1874770855942711</v>
      </c>
      <c r="H11" s="6">
        <f t="shared" si="2"/>
        <v>8.241941518841303</v>
      </c>
      <c r="I11" s="6">
        <f t="shared" si="2"/>
        <v>1.0716417311769828</v>
      </c>
      <c r="J11" s="6">
        <f t="shared" si="2"/>
        <v>1.2469677782525088</v>
      </c>
      <c r="K11" s="6">
        <f t="shared" si="2"/>
        <v>3.2274076284225343E-2</v>
      </c>
      <c r="L11" s="6">
        <f t="shared" si="2"/>
        <v>0.18393738064895881</v>
      </c>
      <c r="M11" s="6">
        <f t="shared" si="2"/>
        <v>3.2292314875214508E-2</v>
      </c>
      <c r="N11" s="6">
        <f t="shared" si="2"/>
        <v>7.0930613982962253E-3</v>
      </c>
      <c r="O11" s="6">
        <f t="shared" si="2"/>
        <v>1.4636720944255249E-2</v>
      </c>
      <c r="P11" s="6">
        <f t="shared" si="2"/>
        <v>7.4779826156524301E-2</v>
      </c>
      <c r="Q11" s="6">
        <f t="shared" si="2"/>
        <v>0.87587177143688622</v>
      </c>
      <c r="R11" s="6">
        <f t="shared" si="2"/>
        <v>0.2104646288572026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x14ac:dyDescent="0.25">
      <c r="A12" s="2"/>
      <c r="B12" s="5" t="s">
        <v>100</v>
      </c>
      <c r="C12" s="7"/>
      <c r="D12" s="7">
        <v>7500</v>
      </c>
      <c r="E12" s="7">
        <v>198000</v>
      </c>
      <c r="F12" s="7">
        <v>464</v>
      </c>
      <c r="G12" s="7">
        <v>49</v>
      </c>
      <c r="H12" s="7">
        <v>121</v>
      </c>
      <c r="I12" s="7">
        <v>15.6</v>
      </c>
      <c r="J12" s="7">
        <v>2.11</v>
      </c>
      <c r="K12" s="7">
        <v>0.75</v>
      </c>
      <c r="L12" s="7">
        <v>4.8</v>
      </c>
      <c r="M12" s="7">
        <v>0.66</v>
      </c>
      <c r="N12" s="7">
        <v>0.04</v>
      </c>
      <c r="O12" s="7"/>
      <c r="P12" s="7">
        <v>0.39</v>
      </c>
      <c r="Q12" s="7">
        <v>3.5</v>
      </c>
      <c r="R12" s="7">
        <v>1.57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x14ac:dyDescent="0.25">
      <c r="A13" s="2"/>
      <c r="B13" s="5" t="s">
        <v>86</v>
      </c>
      <c r="C13" s="6"/>
      <c r="D13" s="6">
        <f t="shared" ref="D13:R13" si="3">100*(AVERAGE(D5:D9)-D12)/D12</f>
        <v>-1.749333333333331</v>
      </c>
      <c r="E13" s="6">
        <f t="shared" si="3"/>
        <v>0.81777777777778371</v>
      </c>
      <c r="F13" s="6">
        <f t="shared" si="3"/>
        <v>-8.0474137931034431</v>
      </c>
      <c r="G13" s="6">
        <f t="shared" si="3"/>
        <v>-8.4408163265306175</v>
      </c>
      <c r="H13" s="6">
        <f t="shared" si="3"/>
        <v>2.0165289256198444</v>
      </c>
      <c r="I13" s="6">
        <f t="shared" si="3"/>
        <v>-8.5512820512820493</v>
      </c>
      <c r="J13" s="6">
        <f t="shared" si="3"/>
        <v>170.00947867298584</v>
      </c>
      <c r="K13" s="6">
        <f t="shared" si="3"/>
        <v>-11.81333333333332</v>
      </c>
      <c r="L13" s="6">
        <f t="shared" si="3"/>
        <v>-31.179166666666667</v>
      </c>
      <c r="M13" s="6">
        <f t="shared" si="3"/>
        <v>-41.309090909090905</v>
      </c>
      <c r="N13" s="6">
        <f t="shared" si="3"/>
        <v>-13.649999999999999</v>
      </c>
      <c r="O13" s="6"/>
      <c r="P13" s="6">
        <f t="shared" si="3"/>
        <v>52.030769230769224</v>
      </c>
      <c r="Q13" s="6">
        <f t="shared" si="3"/>
        <v>0.2114285714285862</v>
      </c>
      <c r="R13" s="6">
        <f t="shared" si="3"/>
        <v>-0.22929936305731372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x14ac:dyDescent="0.25">
      <c r="A14" s="2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x14ac:dyDescent="0.25">
      <c r="A15" s="24" t="s">
        <v>96</v>
      </c>
      <c r="B15" s="24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5">
      <c r="A16" s="2">
        <v>45993</v>
      </c>
      <c r="B16" s="1" t="s">
        <v>71</v>
      </c>
      <c r="C16" s="1">
        <v>937762</v>
      </c>
      <c r="D16" s="1">
        <v>4970</v>
      </c>
      <c r="E16" s="1">
        <v>56809</v>
      </c>
      <c r="F16" s="1">
        <v>124.4</v>
      </c>
      <c r="G16" s="1">
        <v>53.910000000000004</v>
      </c>
      <c r="H16" s="1">
        <v>152.6</v>
      </c>
      <c r="I16" s="1">
        <v>9.2639999999999993</v>
      </c>
      <c r="J16" s="1">
        <v>5.47</v>
      </c>
      <c r="K16" s="1">
        <v>2.0680000000000001</v>
      </c>
      <c r="L16" s="1">
        <v>2.6870000000000003</v>
      </c>
      <c r="M16" s="1">
        <v>0.75209999999999999</v>
      </c>
      <c r="N16" s="1">
        <v>2.111E-3</v>
      </c>
      <c r="O16" s="1">
        <v>4.7809999999999998E-2</v>
      </c>
      <c r="P16" s="1">
        <v>2.0769999999999997E-2</v>
      </c>
      <c r="Q16" s="1">
        <v>5.9750000000000005</v>
      </c>
      <c r="R16" s="1">
        <v>1.409</v>
      </c>
      <c r="T16" s="1" t="s">
        <v>71</v>
      </c>
      <c r="U16" s="21">
        <v>6.4560000000000004</v>
      </c>
      <c r="V16" s="21">
        <v>3.2509999999999997E-2</v>
      </c>
      <c r="W16" s="21">
        <v>1.4330000000000001</v>
      </c>
      <c r="X16" s="21">
        <v>1.2149999999999999E-2</v>
      </c>
      <c r="Y16" s="21">
        <v>1.9659999999999999E-3</v>
      </c>
      <c r="Z16" s="21">
        <v>1.1479999999999999E-2</v>
      </c>
      <c r="AA16" s="21">
        <v>3.8359999999999998E-2</v>
      </c>
      <c r="AB16" s="21">
        <v>1.7769999999999999E-3</v>
      </c>
      <c r="AC16" s="21">
        <v>6.958E-4</v>
      </c>
      <c r="AD16" s="21">
        <v>1.5629999999999999E-3</v>
      </c>
      <c r="AE16" s="21">
        <v>2.5699999999999998E-3</v>
      </c>
      <c r="AF16" s="21">
        <v>4.908E-4</v>
      </c>
      <c r="AG16" s="21">
        <v>3.2600000000000001E-4</v>
      </c>
      <c r="AH16" s="21">
        <v>4.28E-4</v>
      </c>
      <c r="AI16" s="21">
        <v>8.0879999999999997E-3</v>
      </c>
      <c r="AJ16" s="21">
        <v>4.4190000000000002E-3</v>
      </c>
    </row>
    <row r="17" spans="1:36" x14ac:dyDescent="0.25">
      <c r="A17" s="2">
        <v>45993</v>
      </c>
      <c r="B17" s="1" t="s">
        <v>71</v>
      </c>
      <c r="C17" s="1">
        <v>940004</v>
      </c>
      <c r="D17" s="1">
        <v>4870</v>
      </c>
      <c r="E17" s="1">
        <v>54685</v>
      </c>
      <c r="F17" s="1">
        <v>119.5</v>
      </c>
      <c r="G17" s="1">
        <v>53.42</v>
      </c>
      <c r="H17" s="1">
        <v>150.80000000000001</v>
      </c>
      <c r="I17" s="1">
        <v>9.043000000000001</v>
      </c>
      <c r="J17" s="1">
        <v>5.0830000000000002</v>
      </c>
      <c r="K17" s="1">
        <v>2.0020000000000002</v>
      </c>
      <c r="L17" s="1">
        <v>2.4780000000000002</v>
      </c>
      <c r="M17" s="1">
        <v>0.71310000000000007</v>
      </c>
      <c r="N17" s="1">
        <v>1.4269999999999999E-3</v>
      </c>
      <c r="O17" s="1">
        <v>4.9359999999999994E-2</v>
      </c>
      <c r="P17" s="1">
        <v>2.3639999999999998E-2</v>
      </c>
      <c r="Q17" s="1">
        <v>4.9240000000000004</v>
      </c>
      <c r="R17" s="1">
        <v>1.359</v>
      </c>
      <c r="T17" s="1" t="s">
        <v>71</v>
      </c>
      <c r="U17" s="21">
        <v>5.97</v>
      </c>
      <c r="V17" s="21">
        <v>4.9829999999999992E-2</v>
      </c>
      <c r="W17" s="21">
        <v>3.35</v>
      </c>
      <c r="X17" s="21">
        <v>1.0409999999999999E-2</v>
      </c>
      <c r="Y17" s="21">
        <v>1.32E-3</v>
      </c>
      <c r="Z17" s="21">
        <v>1.1019999999999999E-2</v>
      </c>
      <c r="AA17" s="21">
        <v>2.8549999999999999E-2</v>
      </c>
      <c r="AB17" s="21">
        <v>8.1890000000000001E-4</v>
      </c>
      <c r="AC17" s="21">
        <v>9.4889999999999992E-4</v>
      </c>
      <c r="AD17" s="21">
        <v>2.9489999999999998E-3</v>
      </c>
      <c r="AE17" s="21">
        <v>1.8139999999999999E-3</v>
      </c>
      <c r="AF17" s="21">
        <v>2.0029999999999999E-4</v>
      </c>
      <c r="AG17" s="21">
        <v>5.2680000000000001E-4</v>
      </c>
      <c r="AH17" s="21">
        <v>3.0079999999999999E-4</v>
      </c>
      <c r="AI17" s="21">
        <v>5.0809999999999996E-3</v>
      </c>
      <c r="AJ17" s="21">
        <v>3.4879999999999998E-3</v>
      </c>
    </row>
    <row r="18" spans="1:36" x14ac:dyDescent="0.25">
      <c r="A18" s="2">
        <v>45993</v>
      </c>
      <c r="B18" s="1" t="s">
        <v>71</v>
      </c>
      <c r="C18" s="1">
        <v>933488</v>
      </c>
      <c r="D18" s="1">
        <v>4656</v>
      </c>
      <c r="E18" s="1">
        <v>61399</v>
      </c>
      <c r="F18" s="1">
        <v>129.30000000000001</v>
      </c>
      <c r="G18" s="1">
        <v>50.25</v>
      </c>
      <c r="H18" s="1">
        <v>155.10000000000002</v>
      </c>
      <c r="I18" s="1">
        <v>8.5359999999999996</v>
      </c>
      <c r="J18" s="1">
        <v>5.0270000000000001</v>
      </c>
      <c r="K18" s="1">
        <v>1.8960000000000001</v>
      </c>
      <c r="L18" s="1">
        <v>2.625</v>
      </c>
      <c r="M18" s="1">
        <v>0.66770000000000007</v>
      </c>
      <c r="N18" s="1">
        <v>2.493E-3</v>
      </c>
      <c r="O18" s="1">
        <v>4.0839999999999994E-2</v>
      </c>
      <c r="P18" s="1">
        <v>1.763E-2</v>
      </c>
      <c r="Q18" s="1">
        <v>4.4059999999999997</v>
      </c>
      <c r="R18" s="1">
        <v>0.9850000000000001</v>
      </c>
      <c r="T18" s="1" t="s">
        <v>71</v>
      </c>
      <c r="U18" s="21">
        <v>0.60150000000000003</v>
      </c>
      <c r="V18" s="21">
        <v>6.5989999999999998E-3</v>
      </c>
      <c r="W18" s="21">
        <v>5.7689999999999998E-2</v>
      </c>
      <c r="X18" s="21">
        <v>1.163E-2</v>
      </c>
      <c r="Y18" s="21">
        <v>2.186E-3</v>
      </c>
      <c r="Z18" s="21">
        <v>8.5699999999999995E-3</v>
      </c>
      <c r="AA18" s="21">
        <v>2.5279999999999997E-2</v>
      </c>
      <c r="AB18" s="21">
        <v>1.3929999999999999E-3</v>
      </c>
      <c r="AC18" s="21">
        <v>1.6659999999999999E-3</v>
      </c>
      <c r="AD18" s="21">
        <v>5.1979999999999995E-3</v>
      </c>
      <c r="AE18" s="21">
        <v>2.843E-3</v>
      </c>
      <c r="AF18" s="21">
        <v>7.0080000000000001E-4</v>
      </c>
      <c r="AG18" s="21">
        <v>7.1519999999999993E-4</v>
      </c>
      <c r="AH18" s="21">
        <v>6.512E-4</v>
      </c>
      <c r="AI18" s="21">
        <v>1.184E-2</v>
      </c>
      <c r="AJ18" s="21">
        <v>3.0669999999999998E-3</v>
      </c>
    </row>
    <row r="19" spans="1:36" x14ac:dyDescent="0.25">
      <c r="A19" s="2">
        <v>45993</v>
      </c>
      <c r="B19" s="1" t="s">
        <v>71</v>
      </c>
      <c r="C19" s="1">
        <v>935237</v>
      </c>
      <c r="D19" s="1">
        <v>4877</v>
      </c>
      <c r="E19" s="1">
        <v>59446</v>
      </c>
      <c r="F19" s="1">
        <v>132.1</v>
      </c>
      <c r="G19" s="1">
        <v>50.2</v>
      </c>
      <c r="H19" s="1">
        <v>139.5</v>
      </c>
      <c r="I19" s="1">
        <v>8.8010000000000002</v>
      </c>
      <c r="J19" s="1">
        <v>4.7480000000000002</v>
      </c>
      <c r="K19" s="1">
        <v>1.837</v>
      </c>
      <c r="L19" s="1">
        <v>2.403</v>
      </c>
      <c r="M19" s="1">
        <v>0.63980000000000004</v>
      </c>
      <c r="N19" s="1">
        <v>1.302E-3</v>
      </c>
      <c r="O19" s="1">
        <v>4.0169999999999997E-2</v>
      </c>
      <c r="P19" s="1">
        <v>1.9059999999999997E-2</v>
      </c>
      <c r="Q19" s="1">
        <v>5.5949999999999998</v>
      </c>
      <c r="R19" s="1">
        <v>0.97340000000000004</v>
      </c>
      <c r="T19" s="1" t="s">
        <v>71</v>
      </c>
      <c r="U19" s="21">
        <v>0.87030000000000007</v>
      </c>
      <c r="V19" s="21">
        <v>0.67780000000000007</v>
      </c>
      <c r="W19" s="21">
        <v>5.0769999999999996E-2</v>
      </c>
      <c r="X19" s="21">
        <v>9.7599999999999996E-3</v>
      </c>
      <c r="Y19" s="21">
        <v>1.6789999999999999E-3</v>
      </c>
      <c r="Z19" s="21">
        <v>1.1349999999999999E-2</v>
      </c>
      <c r="AA19" s="21">
        <v>2.6719999999999997E-2</v>
      </c>
      <c r="AB19" s="21">
        <v>2.653E-3</v>
      </c>
      <c r="AC19" s="21">
        <v>5.44E-4</v>
      </c>
      <c r="AD19" s="21">
        <v>4.5490000000000001E-3</v>
      </c>
      <c r="AE19" s="21">
        <v>1.6619999999999998E-3</v>
      </c>
      <c r="AF19" s="21">
        <v>2.1159999999999999E-4</v>
      </c>
      <c r="AG19" s="21">
        <v>6.5469999999999992E-4</v>
      </c>
      <c r="AH19" s="21">
        <v>6.0030000000000001E-4</v>
      </c>
      <c r="AI19" s="21">
        <v>7.3219999999999995E-3</v>
      </c>
      <c r="AJ19" s="21">
        <v>1.833E-3</v>
      </c>
    </row>
    <row r="20" spans="1:36" x14ac:dyDescent="0.25">
      <c r="A20" s="2"/>
      <c r="B20" s="5" t="s">
        <v>130</v>
      </c>
      <c r="C20" s="14">
        <f>AVERAGE(C16:C19)</f>
        <v>936622.75</v>
      </c>
      <c r="D20" s="14">
        <f t="shared" ref="D20:R20" si="4">AVERAGE(D16:D19)</f>
        <v>4843.25</v>
      </c>
      <c r="E20" s="14">
        <f t="shared" si="4"/>
        <v>58084.75</v>
      </c>
      <c r="F20" s="14">
        <f t="shared" si="4"/>
        <v>126.32500000000002</v>
      </c>
      <c r="G20" s="6">
        <f t="shared" si="4"/>
        <v>51.945000000000007</v>
      </c>
      <c r="H20" s="6">
        <f t="shared" si="4"/>
        <v>149.5</v>
      </c>
      <c r="I20" s="6">
        <f t="shared" si="4"/>
        <v>8.9110000000000014</v>
      </c>
      <c r="J20" s="6">
        <f t="shared" si="4"/>
        <v>5.0820000000000007</v>
      </c>
      <c r="K20" s="6">
        <f t="shared" si="4"/>
        <v>1.95075</v>
      </c>
      <c r="L20" s="6">
        <f t="shared" si="4"/>
        <v>2.5482500000000003</v>
      </c>
      <c r="M20" s="6">
        <f t="shared" si="4"/>
        <v>0.6931750000000001</v>
      </c>
      <c r="N20" s="6">
        <f t="shared" si="4"/>
        <v>1.83325E-3</v>
      </c>
      <c r="O20" s="6">
        <f t="shared" si="4"/>
        <v>4.4545000000000001E-2</v>
      </c>
      <c r="P20" s="6">
        <f t="shared" si="4"/>
        <v>2.0274999999999998E-2</v>
      </c>
      <c r="Q20" s="6">
        <f t="shared" si="4"/>
        <v>5.2249999999999996</v>
      </c>
      <c r="R20" s="6">
        <f t="shared" si="4"/>
        <v>1.1816</v>
      </c>
      <c r="T20" s="5" t="s">
        <v>130</v>
      </c>
      <c r="U20" s="18">
        <f>AVERAGE(U16:U19)</f>
        <v>3.47445</v>
      </c>
      <c r="V20" s="18">
        <f t="shared" ref="V20:AJ20" si="5">AVERAGE(V16:V19)</f>
        <v>0.19168475000000001</v>
      </c>
      <c r="W20" s="18">
        <f t="shared" si="5"/>
        <v>1.2228650000000001</v>
      </c>
      <c r="X20" s="18">
        <f t="shared" si="5"/>
        <v>1.0987499999999999E-2</v>
      </c>
      <c r="Y20" s="18">
        <f t="shared" si="5"/>
        <v>1.7877499999999998E-3</v>
      </c>
      <c r="Z20" s="18">
        <f t="shared" si="5"/>
        <v>1.0605E-2</v>
      </c>
      <c r="AA20" s="18">
        <f t="shared" si="5"/>
        <v>2.9727499999999997E-2</v>
      </c>
      <c r="AB20" s="18">
        <f t="shared" si="5"/>
        <v>1.660475E-3</v>
      </c>
      <c r="AC20" s="18">
        <f t="shared" si="5"/>
        <v>9.6367499999999999E-4</v>
      </c>
      <c r="AD20" s="18">
        <f t="shared" si="5"/>
        <v>3.5647500000000002E-3</v>
      </c>
      <c r="AE20" s="18">
        <f t="shared" si="5"/>
        <v>2.2222499999999998E-3</v>
      </c>
      <c r="AF20" s="18">
        <f t="shared" si="5"/>
        <v>4.0087500000000003E-4</v>
      </c>
      <c r="AG20" s="18">
        <f t="shared" si="5"/>
        <v>5.5567499999999994E-4</v>
      </c>
      <c r="AH20" s="18">
        <f t="shared" si="5"/>
        <v>4.9507499999999999E-4</v>
      </c>
      <c r="AI20" s="18">
        <f t="shared" si="5"/>
        <v>8.0827499999999997E-3</v>
      </c>
      <c r="AJ20" s="18">
        <f t="shared" si="5"/>
        <v>3.2017500000000002E-3</v>
      </c>
    </row>
    <row r="21" spans="1:36" x14ac:dyDescent="0.25">
      <c r="A21" s="2"/>
      <c r="B21" s="5" t="s">
        <v>131</v>
      </c>
      <c r="C21" s="14">
        <f>2*_xlfn.STDEV.P(C16:C19)</f>
        <v>4947.4945932259488</v>
      </c>
      <c r="D21" s="14">
        <f t="shared" ref="D21:R21" si="6">2*_xlfn.STDEV.P(D16:D19)</f>
        <v>230.17982100957502</v>
      </c>
      <c r="E21" s="14">
        <f t="shared" si="6"/>
        <v>5101.2834414488279</v>
      </c>
      <c r="F21" s="14">
        <f t="shared" si="6"/>
        <v>9.6170421648238591</v>
      </c>
      <c r="G21" s="6">
        <f t="shared" si="6"/>
        <v>3.4575858629974774</v>
      </c>
      <c r="H21" s="6">
        <f t="shared" si="6"/>
        <v>11.944036168732923</v>
      </c>
      <c r="I21" s="6">
        <f t="shared" si="6"/>
        <v>0.54291619979514349</v>
      </c>
      <c r="J21" s="6">
        <f t="shared" si="6"/>
        <v>0.51490387452416753</v>
      </c>
      <c r="K21" s="6">
        <f t="shared" si="6"/>
        <v>0.1797519123681304</v>
      </c>
      <c r="L21" s="6">
        <f t="shared" si="6"/>
        <v>0.22621836795450551</v>
      </c>
      <c r="M21" s="6">
        <f t="shared" si="6"/>
        <v>8.5831389945636993E-2</v>
      </c>
      <c r="N21" s="6">
        <f t="shared" si="6"/>
        <v>9.7963296698304315E-4</v>
      </c>
      <c r="O21" s="6">
        <f t="shared" si="6"/>
        <v>8.1677475475188388E-3</v>
      </c>
      <c r="P21" s="6">
        <f t="shared" si="6"/>
        <v>4.4766617026529929E-3</v>
      </c>
      <c r="Q21" s="6">
        <f t="shared" si="6"/>
        <v>1.2086198740712553</v>
      </c>
      <c r="R21" s="6">
        <f t="shared" si="6"/>
        <v>0.40642381819967216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x14ac:dyDescent="0.25">
      <c r="A22" s="2"/>
      <c r="B22" s="5" t="s">
        <v>110</v>
      </c>
      <c r="C22" s="7"/>
      <c r="D22" s="7">
        <v>4790</v>
      </c>
      <c r="E22" s="7">
        <v>60300</v>
      </c>
      <c r="F22" s="7">
        <v>117</v>
      </c>
      <c r="G22" s="7">
        <v>53.7</v>
      </c>
      <c r="H22" s="7">
        <v>158</v>
      </c>
      <c r="I22" s="7">
        <v>9.4</v>
      </c>
      <c r="J22" s="7">
        <v>6.1</v>
      </c>
      <c r="K22" s="7">
        <v>2</v>
      </c>
      <c r="L22" s="7">
        <v>2.2999999999999998</v>
      </c>
      <c r="M22" s="7">
        <v>0.74</v>
      </c>
      <c r="N22" s="7">
        <v>0.03</v>
      </c>
      <c r="O22" s="7">
        <v>0.02</v>
      </c>
      <c r="P22" s="7">
        <v>2.4E-2</v>
      </c>
      <c r="Q22" s="7">
        <v>5.5</v>
      </c>
      <c r="R22" s="7">
        <v>1.0489999999999999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x14ac:dyDescent="0.25">
      <c r="A23" s="2"/>
      <c r="B23" s="5" t="s">
        <v>86</v>
      </c>
      <c r="C23" s="6"/>
      <c r="D23" s="6">
        <f t="shared" ref="D23:R23" si="7">100*(AVERAGE(D16:D19)-D22)/D22</f>
        <v>1.1116910229645094</v>
      </c>
      <c r="E23" s="6">
        <f t="shared" si="7"/>
        <v>-3.6737147595356552</v>
      </c>
      <c r="F23" s="6">
        <f t="shared" si="7"/>
        <v>7.9700854700854844</v>
      </c>
      <c r="G23" s="6">
        <f t="shared" si="7"/>
        <v>-3.2681564245809969</v>
      </c>
      <c r="H23" s="6">
        <f t="shared" si="7"/>
        <v>-5.3797468354430382</v>
      </c>
      <c r="I23" s="6">
        <f t="shared" si="7"/>
        <v>-5.2021276595744572</v>
      </c>
      <c r="J23" s="6">
        <f t="shared" si="7"/>
        <v>-16.688524590163919</v>
      </c>
      <c r="K23" s="6">
        <f t="shared" si="7"/>
        <v>-2.4625000000000008</v>
      </c>
      <c r="L23" s="6">
        <f t="shared" si="7"/>
        <v>10.793478260869589</v>
      </c>
      <c r="M23" s="6">
        <f t="shared" si="7"/>
        <v>-6.3277027027026884</v>
      </c>
      <c r="N23" s="6">
        <f t="shared" si="7"/>
        <v>-93.889166666666654</v>
      </c>
      <c r="O23" s="6">
        <f t="shared" si="7"/>
        <v>122.72499999999999</v>
      </c>
      <c r="P23" s="6">
        <f t="shared" si="7"/>
        <v>-15.520833333333345</v>
      </c>
      <c r="Q23" s="6">
        <f t="shared" si="7"/>
        <v>-5.0000000000000062</v>
      </c>
      <c r="R23" s="6">
        <f t="shared" si="7"/>
        <v>12.640610104861778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x14ac:dyDescent="0.25">
      <c r="A24" s="2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x14ac:dyDescent="0.25">
      <c r="A25" s="24" t="s">
        <v>96</v>
      </c>
      <c r="B25" s="2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x14ac:dyDescent="0.25">
      <c r="A26" s="2">
        <v>45993</v>
      </c>
      <c r="B26" s="1" t="s">
        <v>74</v>
      </c>
      <c r="C26" s="1">
        <v>941712</v>
      </c>
      <c r="D26" s="1">
        <v>4314</v>
      </c>
      <c r="E26" s="1">
        <v>53396</v>
      </c>
      <c r="F26" s="1">
        <v>145.1</v>
      </c>
      <c r="G26" s="1">
        <v>55.32</v>
      </c>
      <c r="H26" s="1">
        <v>186.4</v>
      </c>
      <c r="I26" s="1">
        <v>3.6990000000000003</v>
      </c>
      <c r="J26" s="1">
        <v>27.37</v>
      </c>
      <c r="K26" s="1">
        <v>2.8220000000000001</v>
      </c>
      <c r="L26" s="1">
        <v>1.766</v>
      </c>
      <c r="M26" s="1">
        <v>3.3970000000000002</v>
      </c>
      <c r="N26" s="1">
        <v>2.5680000000000001</v>
      </c>
      <c r="O26" s="1">
        <v>18.13</v>
      </c>
      <c r="P26" s="1">
        <v>24.75</v>
      </c>
      <c r="Q26" s="1">
        <v>29.32</v>
      </c>
      <c r="R26" s="1">
        <v>0.48460000000000003</v>
      </c>
      <c r="T26" s="1" t="s">
        <v>74</v>
      </c>
      <c r="U26" s="21">
        <v>7.6219999999999999</v>
      </c>
      <c r="V26" s="21">
        <v>4.2139999999999997E-2</v>
      </c>
      <c r="W26" s="21">
        <v>2.3420000000000001</v>
      </c>
      <c r="X26" s="21">
        <v>9.356999999999999E-3</v>
      </c>
      <c r="Y26" s="21">
        <v>2.1129999999999999E-3</v>
      </c>
      <c r="Z26" s="21">
        <v>8.2229999999999994E-3</v>
      </c>
      <c r="AA26" s="21">
        <v>3.415E-2</v>
      </c>
      <c r="AB26" s="21">
        <v>1.7639999999999999E-3</v>
      </c>
      <c r="AC26" s="21">
        <v>1.08E-3</v>
      </c>
      <c r="AD26" s="21">
        <v>1.503E-3</v>
      </c>
      <c r="AE26" s="21">
        <v>1.761E-3</v>
      </c>
      <c r="AF26" s="21">
        <v>4.3829999999999997E-4</v>
      </c>
      <c r="AG26" s="21">
        <v>2.2549999999999998E-4</v>
      </c>
      <c r="AH26" s="21">
        <v>2.8859999999999997E-4</v>
      </c>
      <c r="AI26" s="21">
        <v>8.0289999999999997E-3</v>
      </c>
      <c r="AJ26" s="21">
        <v>3.3439999999999998E-3</v>
      </c>
    </row>
    <row r="27" spans="1:36" x14ac:dyDescent="0.25">
      <c r="A27" s="2">
        <v>45993</v>
      </c>
      <c r="B27" s="1" t="s">
        <v>117</v>
      </c>
      <c r="C27" s="1">
        <v>941887</v>
      </c>
      <c r="D27" s="1">
        <v>4532</v>
      </c>
      <c r="E27" s="1">
        <v>52964</v>
      </c>
      <c r="F27" s="1">
        <v>149.20000000000002</v>
      </c>
      <c r="G27" s="1">
        <v>56.26</v>
      </c>
      <c r="H27" s="1">
        <v>173.3</v>
      </c>
      <c r="I27" s="1">
        <v>3.7440000000000002</v>
      </c>
      <c r="J27" s="1">
        <v>28.18</v>
      </c>
      <c r="K27" s="1">
        <v>2.835</v>
      </c>
      <c r="L27" s="1">
        <v>1.6919999999999999</v>
      </c>
      <c r="M27" s="1">
        <v>3.5270000000000001</v>
      </c>
      <c r="N27" s="1">
        <v>2.4900000000000002</v>
      </c>
      <c r="O27" s="1">
        <v>18.27</v>
      </c>
      <c r="P27" s="1">
        <v>25.18</v>
      </c>
      <c r="Q27" s="1">
        <v>36.93</v>
      </c>
      <c r="R27" s="1">
        <v>0.68720000000000003</v>
      </c>
      <c r="T27" s="1" t="s">
        <v>117</v>
      </c>
      <c r="U27" s="21">
        <v>5.8220000000000001</v>
      </c>
      <c r="V27" s="21">
        <v>3.3749999999999995E-2</v>
      </c>
      <c r="W27" s="21">
        <v>1.1280000000000001</v>
      </c>
      <c r="X27" s="21">
        <v>8.8739999999999999E-3</v>
      </c>
      <c r="Y27" s="21">
        <v>1.8889999999999998E-3</v>
      </c>
      <c r="Z27" s="21">
        <v>1.0379999999999999E-2</v>
      </c>
      <c r="AA27" s="21">
        <v>2.5469999999999996E-2</v>
      </c>
      <c r="AB27" s="21">
        <v>1.1509999999999999E-3</v>
      </c>
      <c r="AC27" s="21">
        <v>6.512E-4</v>
      </c>
      <c r="AD27" s="21">
        <v>2.0239999999999998E-3</v>
      </c>
      <c r="AE27" s="21">
        <v>1.7719999999999999E-3</v>
      </c>
      <c r="AF27" s="21">
        <v>2.8160000000000001E-4</v>
      </c>
      <c r="AG27" s="21">
        <v>2.7799999999999998E-4</v>
      </c>
      <c r="AH27" s="21">
        <v>3.7859999999999999E-4</v>
      </c>
      <c r="AI27" s="21">
        <v>5.1349999999999998E-3</v>
      </c>
      <c r="AJ27" s="21">
        <v>2.8189999999999999E-3</v>
      </c>
    </row>
    <row r="28" spans="1:36" x14ac:dyDescent="0.25">
      <c r="A28" s="2">
        <v>45993</v>
      </c>
      <c r="B28" s="1" t="s">
        <v>74</v>
      </c>
      <c r="C28" s="1">
        <v>942328</v>
      </c>
      <c r="D28" s="1">
        <v>4406</v>
      </c>
      <c r="E28" s="1">
        <v>52672</v>
      </c>
      <c r="F28" s="1">
        <v>145.20000000000002</v>
      </c>
      <c r="G28" s="1">
        <v>56.58</v>
      </c>
      <c r="H28" s="1">
        <v>171.5</v>
      </c>
      <c r="I28" s="1">
        <v>3.5540000000000003</v>
      </c>
      <c r="J28" s="1">
        <v>26.8</v>
      </c>
      <c r="K28" s="1">
        <v>2.677</v>
      </c>
      <c r="L28" s="1">
        <v>1.538</v>
      </c>
      <c r="M28" s="1">
        <v>3.3780000000000001</v>
      </c>
      <c r="N28" s="1">
        <v>2.38</v>
      </c>
      <c r="O28" s="1">
        <v>17.920000000000002</v>
      </c>
      <c r="P28" s="1">
        <v>24.89</v>
      </c>
      <c r="Q28" s="1">
        <v>30.84</v>
      </c>
      <c r="R28" s="1">
        <v>0.61399999999999999</v>
      </c>
      <c r="T28" s="1" t="s">
        <v>74</v>
      </c>
      <c r="U28" s="21">
        <v>1.7030000000000001</v>
      </c>
      <c r="V28" s="21">
        <v>1.5549999999999998E-2</v>
      </c>
      <c r="W28" s="21">
        <v>0.14810000000000001</v>
      </c>
      <c r="X28" s="21">
        <v>9.2739999999999993E-3</v>
      </c>
      <c r="Y28" s="21">
        <v>1.952E-3</v>
      </c>
      <c r="Z28" s="21">
        <v>7.7649999999999993E-3</v>
      </c>
      <c r="AA28" s="21">
        <v>2.5919999999999999E-2</v>
      </c>
      <c r="AB28" s="21">
        <v>2.9859999999999999E-3</v>
      </c>
      <c r="AC28" s="21">
        <v>9.7569999999999992E-4</v>
      </c>
      <c r="AD28" s="21">
        <v>5.3070000000000001E-3</v>
      </c>
      <c r="AE28" s="21">
        <v>2.369E-3</v>
      </c>
      <c r="AF28" s="21">
        <v>5.4060000000000002E-4</v>
      </c>
      <c r="AG28" s="21">
        <v>3.478E-4</v>
      </c>
      <c r="AH28" s="21">
        <v>6.648E-4</v>
      </c>
      <c r="AI28" s="21">
        <v>4.1389999999999995E-3</v>
      </c>
      <c r="AJ28" s="21">
        <v>3.705E-3</v>
      </c>
    </row>
    <row r="29" spans="1:36" x14ac:dyDescent="0.25">
      <c r="A29" s="2">
        <v>45993</v>
      </c>
      <c r="B29" s="1" t="s">
        <v>74</v>
      </c>
      <c r="C29" s="1">
        <v>943957</v>
      </c>
      <c r="D29" s="1">
        <v>4417</v>
      </c>
      <c r="E29" s="1">
        <v>51064</v>
      </c>
      <c r="F29" s="1">
        <v>148</v>
      </c>
      <c r="G29" s="1">
        <v>53.88</v>
      </c>
      <c r="H29" s="1">
        <v>167.9</v>
      </c>
      <c r="I29" s="1">
        <v>3.8439999999999999</v>
      </c>
      <c r="J29" s="1">
        <v>26.39</v>
      </c>
      <c r="K29" s="1">
        <v>2.7410000000000001</v>
      </c>
      <c r="L29" s="1">
        <v>1.7130000000000001</v>
      </c>
      <c r="M29" s="1">
        <v>3.3820000000000001</v>
      </c>
      <c r="N29" s="1">
        <v>2.4210000000000003</v>
      </c>
      <c r="O29" s="1">
        <v>17.41</v>
      </c>
      <c r="P29" s="1">
        <v>24.36</v>
      </c>
      <c r="Q29" s="1">
        <v>39.380000000000003</v>
      </c>
      <c r="R29" s="1">
        <v>0.48900000000000005</v>
      </c>
      <c r="T29" s="1" t="s">
        <v>74</v>
      </c>
      <c r="U29" s="21">
        <v>1.6380000000000001</v>
      </c>
      <c r="V29" s="21">
        <v>1.9049999999999997E-2</v>
      </c>
      <c r="W29" s="21">
        <v>0.38940000000000002</v>
      </c>
      <c r="X29" s="21">
        <v>1.1259999999999999E-2</v>
      </c>
      <c r="Y29" s="21">
        <v>1.204E-3</v>
      </c>
      <c r="Z29" s="21">
        <v>1.159E-2</v>
      </c>
      <c r="AA29" s="21">
        <v>2.5279999999999997E-2</v>
      </c>
      <c r="AB29" s="21">
        <v>2.0309999999999998E-3</v>
      </c>
      <c r="AC29" s="21">
        <v>5.3390000000000002E-4</v>
      </c>
      <c r="AD29" s="21">
        <v>2.1949999999999999E-3</v>
      </c>
      <c r="AE29" s="21">
        <v>2.4619999999999998E-3</v>
      </c>
      <c r="AF29" s="21">
        <v>2.8889999999999997E-4</v>
      </c>
      <c r="AG29" s="21">
        <v>6.6330000000000002E-4</v>
      </c>
      <c r="AH29" s="21">
        <v>6.0819999999999993E-4</v>
      </c>
      <c r="AI29" s="21">
        <v>1.0499999999999999E-2</v>
      </c>
      <c r="AJ29" s="21">
        <v>2.5569999999999998E-3</v>
      </c>
    </row>
    <row r="30" spans="1:36" x14ac:dyDescent="0.25">
      <c r="A30" s="2"/>
      <c r="B30" s="5" t="s">
        <v>130</v>
      </c>
      <c r="C30" s="14">
        <f>AVERAGE(C26:C29)</f>
        <v>942471</v>
      </c>
      <c r="D30" s="14">
        <f t="shared" ref="D30" si="8">AVERAGE(D26:D29)</f>
        <v>4417.25</v>
      </c>
      <c r="E30" s="14">
        <f t="shared" ref="E30" si="9">AVERAGE(E26:E29)</f>
        <v>52524</v>
      </c>
      <c r="F30" s="14">
        <f t="shared" ref="F30" si="10">AVERAGE(F26:F29)</f>
        <v>146.875</v>
      </c>
      <c r="G30" s="6">
        <f t="shared" ref="G30" si="11">AVERAGE(G26:G29)</f>
        <v>55.51</v>
      </c>
      <c r="H30" s="6">
        <f t="shared" ref="H30" si="12">AVERAGE(H26:H29)</f>
        <v>174.77500000000001</v>
      </c>
      <c r="I30" s="6">
        <f t="shared" ref="I30" si="13">AVERAGE(I26:I29)</f>
        <v>3.7102499999999998</v>
      </c>
      <c r="J30" s="6">
        <f t="shared" ref="J30" si="14">AVERAGE(J26:J29)</f>
        <v>27.184999999999999</v>
      </c>
      <c r="K30" s="6">
        <f t="shared" ref="K30" si="15">AVERAGE(K26:K29)</f>
        <v>2.7687499999999998</v>
      </c>
      <c r="L30" s="6">
        <f t="shared" ref="L30" si="16">AVERAGE(L26:L29)</f>
        <v>1.6772500000000001</v>
      </c>
      <c r="M30" s="6">
        <f t="shared" ref="M30" si="17">AVERAGE(M26:M29)</f>
        <v>3.4209999999999998</v>
      </c>
      <c r="N30" s="6">
        <f t="shared" ref="N30" si="18">AVERAGE(N26:N29)</f>
        <v>2.46475</v>
      </c>
      <c r="O30" s="6">
        <f t="shared" ref="O30" si="19">AVERAGE(O26:O29)</f>
        <v>17.932500000000001</v>
      </c>
      <c r="P30" s="6">
        <f t="shared" ref="P30" si="20">AVERAGE(P26:P29)</f>
        <v>24.794999999999998</v>
      </c>
      <c r="Q30" s="6">
        <f t="shared" ref="Q30" si="21">AVERAGE(Q26:Q29)</f>
        <v>34.1175</v>
      </c>
      <c r="R30" s="6">
        <f t="shared" ref="R30" si="22">AVERAGE(R26:R29)</f>
        <v>0.56869999999999998</v>
      </c>
      <c r="T30" s="5" t="s">
        <v>130</v>
      </c>
      <c r="U30" s="18">
        <f>AVERAGE(U26:U29)</f>
        <v>4.19625</v>
      </c>
      <c r="V30" s="18">
        <f t="shared" ref="V30:AJ30" si="23">AVERAGE(V26:V29)</f>
        <v>2.7622499999999994E-2</v>
      </c>
      <c r="W30" s="18">
        <f t="shared" si="23"/>
        <v>1.0018750000000001</v>
      </c>
      <c r="X30" s="18">
        <f t="shared" si="23"/>
        <v>9.6912499999999985E-3</v>
      </c>
      <c r="Y30" s="18">
        <f t="shared" si="23"/>
        <v>1.7894999999999999E-3</v>
      </c>
      <c r="Z30" s="18">
        <f t="shared" si="23"/>
        <v>9.4894999999999979E-3</v>
      </c>
      <c r="AA30" s="18">
        <f t="shared" si="23"/>
        <v>2.7704999999999997E-2</v>
      </c>
      <c r="AB30" s="18">
        <f t="shared" si="23"/>
        <v>1.983E-3</v>
      </c>
      <c r="AC30" s="18">
        <f t="shared" si="23"/>
        <v>8.1019999999999996E-4</v>
      </c>
      <c r="AD30" s="18">
        <f t="shared" si="23"/>
        <v>2.7572500000000002E-3</v>
      </c>
      <c r="AE30" s="18">
        <f t="shared" si="23"/>
        <v>2.091E-3</v>
      </c>
      <c r="AF30" s="18">
        <f t="shared" si="23"/>
        <v>3.8734999999999996E-4</v>
      </c>
      <c r="AG30" s="18">
        <f t="shared" si="23"/>
        <v>3.7865000000000002E-4</v>
      </c>
      <c r="AH30" s="18">
        <f t="shared" si="23"/>
        <v>4.8504999999999995E-4</v>
      </c>
      <c r="AI30" s="18">
        <f t="shared" si="23"/>
        <v>6.9507499999999995E-3</v>
      </c>
      <c r="AJ30" s="18">
        <f t="shared" si="23"/>
        <v>3.1062500000000001E-3</v>
      </c>
    </row>
    <row r="31" spans="1:36" x14ac:dyDescent="0.25">
      <c r="A31" s="2"/>
      <c r="B31" s="5" t="s">
        <v>131</v>
      </c>
      <c r="C31" s="14">
        <f>2*_xlfn.STDEV.P(C26:C29)</f>
        <v>1773.6352499880013</v>
      </c>
      <c r="D31" s="14">
        <f t="shared" ref="D31:R31" si="24">2*_xlfn.STDEV.P(D26:D29)</f>
        <v>154.77322119798373</v>
      </c>
      <c r="E31" s="14">
        <f t="shared" si="24"/>
        <v>1762.8068527209666</v>
      </c>
      <c r="F31" s="14">
        <f t="shared" si="24"/>
        <v>3.553519382246288</v>
      </c>
      <c r="G31" s="6">
        <f t="shared" si="24"/>
        <v>2.0977130404323621</v>
      </c>
      <c r="H31" s="6">
        <f t="shared" si="24"/>
        <v>13.975245972790605</v>
      </c>
      <c r="I31" s="6">
        <f t="shared" si="24"/>
        <v>0.20873128658636658</v>
      </c>
      <c r="J31" s="6">
        <f t="shared" si="24"/>
        <v>1.343316790634286</v>
      </c>
      <c r="K31" s="6">
        <f t="shared" si="24"/>
        <v>0.12811225546371427</v>
      </c>
      <c r="L31" s="6">
        <f t="shared" si="24"/>
        <v>0.16959584310943474</v>
      </c>
      <c r="M31" s="6">
        <f t="shared" si="24"/>
        <v>0.12321525879532939</v>
      </c>
      <c r="N31" s="6">
        <f t="shared" si="24"/>
        <v>0.14281018871215043</v>
      </c>
      <c r="O31" s="6">
        <f t="shared" si="24"/>
        <v>0.65274420717460147</v>
      </c>
      <c r="P31" s="6">
        <f t="shared" si="24"/>
        <v>0.59033888572581794</v>
      </c>
      <c r="Q31" s="6">
        <f t="shared" si="24"/>
        <v>8.32838970029621</v>
      </c>
      <c r="R31" s="6">
        <f t="shared" si="24"/>
        <v>0.17181164104914542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x14ac:dyDescent="0.25">
      <c r="A32" s="2"/>
      <c r="B32" s="5" t="s">
        <v>111</v>
      </c>
      <c r="C32" s="7"/>
      <c r="D32" s="7">
        <v>4480</v>
      </c>
      <c r="E32" s="7">
        <v>54600</v>
      </c>
      <c r="F32" s="7">
        <v>140</v>
      </c>
      <c r="G32" s="7">
        <v>59.2</v>
      </c>
      <c r="H32" s="7">
        <v>180</v>
      </c>
      <c r="I32" s="7">
        <v>4.01</v>
      </c>
      <c r="J32" s="7"/>
      <c r="K32" s="7"/>
      <c r="L32" s="7"/>
      <c r="M32" s="7">
        <v>3.33</v>
      </c>
      <c r="N32" s="7">
        <v>2.4049999999999998</v>
      </c>
      <c r="O32" s="7">
        <v>20.239999999999998</v>
      </c>
      <c r="P32" s="7">
        <v>25.9</v>
      </c>
      <c r="Q32" s="7">
        <v>31.5</v>
      </c>
      <c r="R32" s="7">
        <v>0.52300000000000002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x14ac:dyDescent="0.25">
      <c r="A33" s="2"/>
      <c r="B33" s="5" t="s">
        <v>86</v>
      </c>
      <c r="C33" s="6"/>
      <c r="D33" s="6">
        <f>100*(AVERAGE(D26:D29)-D32)/D32</f>
        <v>-1.4006696428571428</v>
      </c>
      <c r="E33" s="6">
        <f t="shared" ref="E33" si="25">100*(AVERAGE(E26:E29)-E32)/E32</f>
        <v>-3.802197802197802</v>
      </c>
      <c r="F33" s="6">
        <f t="shared" ref="F33" si="26">100*(AVERAGE(F26:F29)-F32)/F32</f>
        <v>4.9107142857142856</v>
      </c>
      <c r="G33" s="6">
        <f t="shared" ref="G33" si="27">100*(AVERAGE(G26:G29)-G32)/G32</f>
        <v>-6.2331081081081159</v>
      </c>
      <c r="H33" s="6">
        <f t="shared" ref="H33" si="28">100*(AVERAGE(H26:H29)-H32)/H32</f>
        <v>-2.9027777777777746</v>
      </c>
      <c r="I33" s="6">
        <f t="shared" ref="I33" si="29">100*(AVERAGE(I26:I29)-I32)/I32</f>
        <v>-7.4750623441396495</v>
      </c>
      <c r="J33" s="6"/>
      <c r="K33" s="6"/>
      <c r="L33" s="6"/>
      <c r="M33" s="6">
        <f t="shared" ref="M33" si="30">100*(AVERAGE(M26:M29)-M32)/M32</f>
        <v>2.7327327327327251</v>
      </c>
      <c r="N33" s="6">
        <f t="shared" ref="N33" si="31">100*(AVERAGE(N26:N29)-N32)/N32</f>
        <v>2.4844074844074924</v>
      </c>
      <c r="O33" s="6">
        <f t="shared" ref="O33" si="32">100*(AVERAGE(O26:O29)-O32)/O32</f>
        <v>-11.400691699604732</v>
      </c>
      <c r="P33" s="6">
        <f t="shared" ref="P33" si="33">100*(AVERAGE(P26:P29)-P32)/P32</f>
        <v>-4.2664092664092683</v>
      </c>
      <c r="Q33" s="6">
        <f t="shared" ref="Q33" si="34">100*(AVERAGE(Q26:Q29)-Q32)/Q32</f>
        <v>8.3095238095238102</v>
      </c>
      <c r="R33" s="6">
        <f t="shared" ref="R33" si="35">100*(AVERAGE(R26:R29)-R32)/R32</f>
        <v>8.7380497131931101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x14ac:dyDescent="0.25">
      <c r="A34" s="2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x14ac:dyDescent="0.25">
      <c r="A35" s="24" t="s">
        <v>96</v>
      </c>
      <c r="B35" s="2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x14ac:dyDescent="0.25">
      <c r="A36" s="2">
        <v>45994</v>
      </c>
      <c r="B36" s="1" t="s">
        <v>72</v>
      </c>
      <c r="C36" s="1">
        <v>807559</v>
      </c>
      <c r="D36" s="1">
        <v>8748</v>
      </c>
      <c r="E36" s="1">
        <v>182770</v>
      </c>
      <c r="F36" s="1">
        <v>483.70000000000005</v>
      </c>
      <c r="G36" s="1">
        <v>46.67</v>
      </c>
      <c r="H36" s="1">
        <v>136.6</v>
      </c>
      <c r="I36" s="1">
        <v>12.39</v>
      </c>
      <c r="J36" s="1">
        <v>3.8320000000000003</v>
      </c>
      <c r="K36" s="1">
        <v>0.69530000000000003</v>
      </c>
      <c r="L36" s="1">
        <v>4.4950000000000001</v>
      </c>
      <c r="M36" s="1">
        <v>0.39390000000000003</v>
      </c>
      <c r="N36" s="1">
        <v>3.4639999999999997E-2</v>
      </c>
      <c r="O36" s="1">
        <v>0.2404</v>
      </c>
      <c r="P36" s="1">
        <v>0.41040000000000004</v>
      </c>
      <c r="Q36" s="1">
        <v>2.8040000000000003</v>
      </c>
      <c r="R36" s="1">
        <v>1.4510000000000001</v>
      </c>
      <c r="T36" s="1" t="s">
        <v>72</v>
      </c>
      <c r="U36" s="21">
        <v>1.4179999999999999</v>
      </c>
      <c r="V36" s="21">
        <v>6.404E-3</v>
      </c>
      <c r="W36" s="21">
        <v>9.8649999999999988E-2</v>
      </c>
      <c r="X36" s="21">
        <v>1.0379999999999999E-2</v>
      </c>
      <c r="Y36" s="21">
        <v>1.0199999999999999E-3</v>
      </c>
      <c r="Z36" s="21">
        <v>1.8509999999999999E-2</v>
      </c>
      <c r="AA36" s="21">
        <v>2.7579999999999997E-2</v>
      </c>
      <c r="AB36" s="21">
        <v>2.4259999999999998E-3</v>
      </c>
      <c r="AC36" s="21">
        <v>4.2029999999999997E-4</v>
      </c>
      <c r="AD36" s="21">
        <v>4.2880000000000001E-3</v>
      </c>
      <c r="AE36" s="21">
        <v>1.913E-3</v>
      </c>
      <c r="AF36" s="21">
        <v>8.4269999999999994E-4</v>
      </c>
      <c r="AG36" s="21">
        <v>7.8879999999999998E-4</v>
      </c>
      <c r="AH36" s="21">
        <v>7.3559999999999999E-4</v>
      </c>
      <c r="AI36" s="21">
        <v>3.882E-3</v>
      </c>
      <c r="AJ36" s="21">
        <v>2.647E-3</v>
      </c>
    </row>
    <row r="37" spans="1:36" x14ac:dyDescent="0.25">
      <c r="A37" s="2">
        <v>45994</v>
      </c>
      <c r="B37" s="1" t="s">
        <v>72</v>
      </c>
      <c r="C37" s="1">
        <v>804701</v>
      </c>
      <c r="D37" s="1">
        <v>7061</v>
      </c>
      <c r="E37" s="1">
        <v>187380</v>
      </c>
      <c r="F37" s="1">
        <v>455.5</v>
      </c>
      <c r="G37" s="1">
        <v>45.74</v>
      </c>
      <c r="H37" s="1">
        <v>120.30000000000001</v>
      </c>
      <c r="I37" s="1">
        <v>12.35</v>
      </c>
      <c r="J37" s="1">
        <v>3.8660000000000001</v>
      </c>
      <c r="K37" s="1">
        <v>0.65560000000000007</v>
      </c>
      <c r="L37" s="1">
        <v>3.9410000000000003</v>
      </c>
      <c r="M37" s="1">
        <v>0.35520000000000002</v>
      </c>
      <c r="N37" s="1">
        <v>3.3189999999999997E-2</v>
      </c>
      <c r="O37" s="1">
        <v>0.2225</v>
      </c>
      <c r="P37" s="1">
        <v>0.3871</v>
      </c>
      <c r="Q37" s="1">
        <v>3.4929999999999999</v>
      </c>
      <c r="R37" s="1">
        <v>1.3240000000000001</v>
      </c>
      <c r="T37" s="1" t="s">
        <v>72</v>
      </c>
      <c r="U37" s="21">
        <v>1.53</v>
      </c>
      <c r="V37" s="21">
        <v>1.044E-2</v>
      </c>
      <c r="W37" s="21">
        <v>0.26219999999999999</v>
      </c>
      <c r="X37" s="21">
        <v>7.8890000000000002E-3</v>
      </c>
      <c r="Y37" s="21">
        <v>8.9789999999999998E-4</v>
      </c>
      <c r="Z37" s="21">
        <v>7.7849999999999994E-3</v>
      </c>
      <c r="AA37" s="21">
        <v>1.1559999999999999E-2</v>
      </c>
      <c r="AB37" s="21">
        <v>2.4359999999999998E-3</v>
      </c>
      <c r="AC37" s="21">
        <v>3.9319999999999996E-4</v>
      </c>
      <c r="AD37" s="21">
        <v>2.2179999999999999E-3</v>
      </c>
      <c r="AE37" s="21">
        <v>2.0609999999999999E-3</v>
      </c>
      <c r="AF37" s="21">
        <v>4.3579999999999997E-4</v>
      </c>
      <c r="AG37" s="21">
        <v>1.201E-3</v>
      </c>
      <c r="AH37" s="21">
        <v>7.3850000000000001E-4</v>
      </c>
      <c r="AI37" s="21">
        <v>3.898E-3</v>
      </c>
      <c r="AJ37" s="21">
        <v>3.6969999999999998E-3</v>
      </c>
    </row>
    <row r="38" spans="1:36" x14ac:dyDescent="0.25">
      <c r="A38" s="2">
        <v>45994</v>
      </c>
      <c r="B38" s="1" t="s">
        <v>72</v>
      </c>
      <c r="C38" s="1">
        <v>803392</v>
      </c>
      <c r="D38" s="1">
        <v>7205</v>
      </c>
      <c r="E38" s="1">
        <v>188473</v>
      </c>
      <c r="F38" s="1">
        <v>465.40000000000003</v>
      </c>
      <c r="G38" s="1">
        <v>46.230000000000004</v>
      </c>
      <c r="H38" s="1">
        <v>127.9</v>
      </c>
      <c r="I38" s="1">
        <v>13.46</v>
      </c>
      <c r="J38" s="1">
        <v>4.3010000000000002</v>
      </c>
      <c r="K38" s="1">
        <v>0.75870000000000004</v>
      </c>
      <c r="L38" s="1">
        <v>4.5880000000000001</v>
      </c>
      <c r="M38" s="1">
        <v>0.42650000000000005</v>
      </c>
      <c r="N38" s="1">
        <v>3.7699999999999997E-2</v>
      </c>
      <c r="O38" s="1">
        <v>0.25170000000000003</v>
      </c>
      <c r="P38" s="1">
        <v>0.44830000000000003</v>
      </c>
      <c r="Q38" s="1">
        <v>4.1029999999999998</v>
      </c>
      <c r="R38" s="1">
        <v>1.627</v>
      </c>
      <c r="T38" s="1" t="s">
        <v>72</v>
      </c>
      <c r="U38" s="21">
        <v>3.86</v>
      </c>
      <c r="V38" s="21">
        <v>2.0749999999999998E-2</v>
      </c>
      <c r="W38" s="21">
        <v>1.385</v>
      </c>
      <c r="X38" s="21">
        <v>7.7069999999999994E-3</v>
      </c>
      <c r="Y38" s="21">
        <v>5.5729999999999994E-4</v>
      </c>
      <c r="Z38" s="21">
        <v>7.3069999999999993E-3</v>
      </c>
      <c r="AA38" s="21">
        <v>1.4759999999999999E-2</v>
      </c>
      <c r="AB38" s="21">
        <v>7.2740000000000001E-4</v>
      </c>
      <c r="AC38" s="21">
        <v>1.372E-4</v>
      </c>
      <c r="AD38" s="21">
        <v>3.5539999999999999E-3</v>
      </c>
      <c r="AE38" s="21">
        <v>4.2299999999999994E-3</v>
      </c>
      <c r="AF38" s="21">
        <v>6.4389999999999998E-4</v>
      </c>
      <c r="AG38" s="21">
        <v>6.313E-4</v>
      </c>
      <c r="AH38" s="21">
        <v>2.129E-4</v>
      </c>
      <c r="AI38" s="21">
        <v>1.073E-3</v>
      </c>
      <c r="AJ38" s="21">
        <v>2.0659999999999997E-3</v>
      </c>
    </row>
    <row r="39" spans="1:36" x14ac:dyDescent="0.25">
      <c r="A39" s="2"/>
      <c r="B39" s="5" t="s">
        <v>130</v>
      </c>
      <c r="C39" s="14">
        <f>AVERAGE(C36:C38)</f>
        <v>805217.33333333337</v>
      </c>
      <c r="D39" s="14">
        <f t="shared" ref="D39:R39" si="36">AVERAGE(D36:D38)</f>
        <v>7671.333333333333</v>
      </c>
      <c r="E39" s="14">
        <f t="shared" si="36"/>
        <v>186207.66666666666</v>
      </c>
      <c r="F39" s="14">
        <f t="shared" si="36"/>
        <v>468.20000000000005</v>
      </c>
      <c r="G39" s="6">
        <f t="shared" si="36"/>
        <v>46.213333333333331</v>
      </c>
      <c r="H39" s="6">
        <f t="shared" si="36"/>
        <v>128.26666666666665</v>
      </c>
      <c r="I39" s="6">
        <f t="shared" si="36"/>
        <v>12.733333333333334</v>
      </c>
      <c r="J39" s="6">
        <f t="shared" si="36"/>
        <v>3.9996666666666667</v>
      </c>
      <c r="K39" s="6">
        <f t="shared" si="36"/>
        <v>0.70320000000000016</v>
      </c>
      <c r="L39" s="6">
        <f t="shared" si="36"/>
        <v>4.3413333333333339</v>
      </c>
      <c r="M39" s="6">
        <f t="shared" si="36"/>
        <v>0.39186666666666675</v>
      </c>
      <c r="N39" s="6">
        <f t="shared" si="36"/>
        <v>3.5176666666666669E-2</v>
      </c>
      <c r="O39" s="6">
        <f t="shared" si="36"/>
        <v>0.2382</v>
      </c>
      <c r="P39" s="6">
        <f t="shared" si="36"/>
        <v>0.41526666666666667</v>
      </c>
      <c r="Q39" s="6">
        <f t="shared" si="36"/>
        <v>3.4666666666666668</v>
      </c>
      <c r="R39" s="6">
        <f t="shared" si="36"/>
        <v>1.4673333333333334</v>
      </c>
      <c r="T39" s="5" t="s">
        <v>130</v>
      </c>
      <c r="U39" s="18">
        <f>AVERAGE(U36:U38)</f>
        <v>2.2693333333333334</v>
      </c>
      <c r="V39" s="18">
        <f t="shared" ref="V39:AJ39" si="37">AVERAGE(V36:V38)</f>
        <v>1.2531333333333332E-2</v>
      </c>
      <c r="W39" s="18">
        <f t="shared" si="37"/>
        <v>0.58194999999999997</v>
      </c>
      <c r="X39" s="18">
        <f t="shared" si="37"/>
        <v>8.6586666666666669E-3</v>
      </c>
      <c r="Y39" s="18">
        <f t="shared" si="37"/>
        <v>8.2506666666666648E-4</v>
      </c>
      <c r="Z39" s="18">
        <f t="shared" si="37"/>
        <v>1.1200666666666666E-2</v>
      </c>
      <c r="AA39" s="18">
        <f t="shared" si="37"/>
        <v>1.7966666666666662E-2</v>
      </c>
      <c r="AB39" s="18">
        <f t="shared" si="37"/>
        <v>1.8631333333333333E-3</v>
      </c>
      <c r="AC39" s="18">
        <f t="shared" si="37"/>
        <v>3.1690000000000001E-4</v>
      </c>
      <c r="AD39" s="18">
        <f t="shared" si="37"/>
        <v>3.3533333333333332E-3</v>
      </c>
      <c r="AE39" s="18">
        <f t="shared" si="37"/>
        <v>2.7346666666666665E-3</v>
      </c>
      <c r="AF39" s="18">
        <f t="shared" si="37"/>
        <v>6.4079999999999996E-4</v>
      </c>
      <c r="AG39" s="18">
        <f t="shared" si="37"/>
        <v>8.7369999999999993E-4</v>
      </c>
      <c r="AH39" s="18">
        <f t="shared" si="37"/>
        <v>5.623333333333333E-4</v>
      </c>
      <c r="AI39" s="18">
        <f t="shared" si="37"/>
        <v>2.9510000000000001E-3</v>
      </c>
      <c r="AJ39" s="18">
        <f t="shared" si="37"/>
        <v>2.803333333333333E-3</v>
      </c>
    </row>
    <row r="40" spans="1:36" x14ac:dyDescent="0.25">
      <c r="A40" s="2"/>
      <c r="B40" s="5" t="s">
        <v>131</v>
      </c>
      <c r="C40" s="14">
        <f>2*_xlfn.STDEV.P(C36:C38)</f>
        <v>3479.8169811388393</v>
      </c>
      <c r="D40" s="14">
        <f t="shared" ref="D40:R40" si="38">2*_xlfn.STDEV.P(D36:D38)</f>
        <v>1527.1693495556483</v>
      </c>
      <c r="E40" s="14">
        <f t="shared" si="38"/>
        <v>4942.8268115410319</v>
      </c>
      <c r="F40" s="14">
        <f t="shared" si="38"/>
        <v>23.363218956299701</v>
      </c>
      <c r="G40" s="6">
        <f t="shared" si="38"/>
        <v>0.75970754606990398</v>
      </c>
      <c r="H40" s="6">
        <f t="shared" si="38"/>
        <v>13.318992287540194</v>
      </c>
      <c r="I40" s="6">
        <f t="shared" si="38"/>
        <v>1.028180701800786</v>
      </c>
      <c r="J40" s="6">
        <f t="shared" si="38"/>
        <v>0.42705295013876465</v>
      </c>
      <c r="K40" s="6">
        <f t="shared" si="38"/>
        <v>8.4918941742503265E-2</v>
      </c>
      <c r="L40" s="6">
        <f t="shared" si="38"/>
        <v>0.57122636104748825</v>
      </c>
      <c r="M40" s="6">
        <f t="shared" si="38"/>
        <v>5.8287181743120489E-2</v>
      </c>
      <c r="N40" s="6">
        <f t="shared" si="38"/>
        <v>3.7597990490036686E-3</v>
      </c>
      <c r="O40" s="6">
        <f t="shared" si="38"/>
        <v>2.4043848832220431E-2</v>
      </c>
      <c r="P40" s="6">
        <f t="shared" si="38"/>
        <v>5.0441341069492704E-2</v>
      </c>
      <c r="Q40" s="6">
        <f t="shared" si="38"/>
        <v>1.0612826621069789</v>
      </c>
      <c r="R40" s="6">
        <f t="shared" si="38"/>
        <v>0.24847445654544759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x14ac:dyDescent="0.25">
      <c r="A41" s="2"/>
      <c r="B41" s="5" t="s">
        <v>100</v>
      </c>
      <c r="C41" s="7"/>
      <c r="D41" s="7">
        <v>7500</v>
      </c>
      <c r="E41" s="7">
        <v>198000</v>
      </c>
      <c r="F41" s="7">
        <v>464</v>
      </c>
      <c r="G41" s="7">
        <v>49</v>
      </c>
      <c r="H41" s="7">
        <v>121</v>
      </c>
      <c r="I41" s="7">
        <v>15.6</v>
      </c>
      <c r="J41" s="7">
        <v>2.11</v>
      </c>
      <c r="K41" s="7">
        <v>0.75</v>
      </c>
      <c r="L41" s="7">
        <v>4.8</v>
      </c>
      <c r="M41" s="7">
        <v>0.66</v>
      </c>
      <c r="N41" s="7">
        <v>0.04</v>
      </c>
      <c r="O41" s="7"/>
      <c r="P41" s="7">
        <v>0.39</v>
      </c>
      <c r="Q41" s="7">
        <v>3.5</v>
      </c>
      <c r="R41" s="7">
        <v>1.57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x14ac:dyDescent="0.25">
      <c r="A42" s="2"/>
      <c r="B42" s="5" t="s">
        <v>86</v>
      </c>
      <c r="C42" s="6"/>
      <c r="D42" s="6">
        <f t="shared" ref="D42:R42" si="39">100*(AVERAGE(D36:D38)-D41)/D41</f>
        <v>2.2844444444444405</v>
      </c>
      <c r="E42" s="6">
        <f t="shared" si="39"/>
        <v>-5.9557239057239109</v>
      </c>
      <c r="F42" s="6">
        <f t="shared" si="39"/>
        <v>0.9051724137931132</v>
      </c>
      <c r="G42" s="6">
        <f t="shared" si="39"/>
        <v>-5.6870748299319764</v>
      </c>
      <c r="H42" s="6">
        <f t="shared" si="39"/>
        <v>6.0055096418732656</v>
      </c>
      <c r="I42" s="6">
        <f t="shared" si="39"/>
        <v>-18.376068376068368</v>
      </c>
      <c r="J42" s="6">
        <f t="shared" si="39"/>
        <v>89.557661927330187</v>
      </c>
      <c r="K42" s="6">
        <f t="shared" si="39"/>
        <v>-6.239999999999978</v>
      </c>
      <c r="L42" s="6">
        <f t="shared" si="39"/>
        <v>-9.5555555555555394</v>
      </c>
      <c r="M42" s="6">
        <f t="shared" si="39"/>
        <v>-40.626262626262616</v>
      </c>
      <c r="N42" s="6">
        <f t="shared" si="39"/>
        <v>-12.05833333333333</v>
      </c>
      <c r="O42" s="6"/>
      <c r="P42" s="6">
        <f t="shared" si="39"/>
        <v>6.4786324786324769</v>
      </c>
      <c r="Q42" s="6">
        <f t="shared" si="39"/>
        <v>-0.952380952380949</v>
      </c>
      <c r="R42" s="6">
        <f t="shared" si="39"/>
        <v>-6.5392781316348207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x14ac:dyDescent="0.25">
      <c r="A43" s="2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x14ac:dyDescent="0.25">
      <c r="A44" s="24" t="s">
        <v>94</v>
      </c>
      <c r="B44" s="24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x14ac:dyDescent="0.25">
      <c r="A45" s="2">
        <v>46030</v>
      </c>
      <c r="B45" s="1" t="s">
        <v>71</v>
      </c>
      <c r="C45" s="1">
        <v>928756</v>
      </c>
      <c r="D45" s="1">
        <v>5091</v>
      </c>
      <c r="E45" s="1">
        <v>65724</v>
      </c>
      <c r="F45" s="1">
        <v>116.2</v>
      </c>
      <c r="G45" s="1">
        <v>61.46</v>
      </c>
      <c r="H45" s="1">
        <v>159.60000000000002</v>
      </c>
      <c r="I45" s="1">
        <v>10.220000000000001</v>
      </c>
      <c r="J45" s="1">
        <v>6.008</v>
      </c>
      <c r="K45" s="1">
        <v>2.1829999999999998</v>
      </c>
      <c r="L45" s="1">
        <v>2.4910000000000001</v>
      </c>
      <c r="M45" s="1">
        <v>0.81950000000000001</v>
      </c>
      <c r="N45" s="1">
        <v>2.712E-3</v>
      </c>
      <c r="O45" s="1">
        <v>4.1959999999999997E-2</v>
      </c>
      <c r="P45" s="1">
        <v>1.4809999999999999E-2</v>
      </c>
      <c r="Q45" s="1">
        <v>6.0760000000000005</v>
      </c>
      <c r="R45" s="1">
        <v>1.232</v>
      </c>
      <c r="T45" s="1" t="s">
        <v>71</v>
      </c>
      <c r="U45" s="21">
        <v>0.78870000000000007</v>
      </c>
      <c r="V45" s="21">
        <v>4.9609999999999994E-2</v>
      </c>
      <c r="W45" s="21">
        <v>7.1199999999999999E-2</v>
      </c>
      <c r="X45" s="21">
        <v>1.857E-2</v>
      </c>
      <c r="Y45" s="21">
        <v>5.3349999999999995E-3</v>
      </c>
      <c r="Z45" s="21">
        <v>1.7299999999999999E-2</v>
      </c>
      <c r="AA45" s="21">
        <v>3.3259999999999998E-2</v>
      </c>
      <c r="AB45" s="21">
        <v>9.2739999999999993E-3</v>
      </c>
      <c r="AC45" s="21">
        <v>7.2349999999999997E-4</v>
      </c>
      <c r="AD45" s="21">
        <v>1.3279999999999998E-2</v>
      </c>
      <c r="AE45" s="21">
        <v>8.3129999999999992E-3</v>
      </c>
      <c r="AF45" s="21">
        <v>1.2469999999999998E-3</v>
      </c>
      <c r="AG45" s="21">
        <v>3.7879999999999997E-3</v>
      </c>
      <c r="AH45" s="21">
        <v>3.2799999999999999E-3</v>
      </c>
      <c r="AI45" s="21">
        <v>3.8649999999999999E-3</v>
      </c>
      <c r="AJ45" s="21">
        <v>6.4739999999999997E-3</v>
      </c>
    </row>
    <row r="46" spans="1:36" x14ac:dyDescent="0.25">
      <c r="A46" s="2">
        <v>46030</v>
      </c>
      <c r="B46" s="1" t="s">
        <v>71</v>
      </c>
      <c r="C46" s="1">
        <v>929734</v>
      </c>
      <c r="D46" s="1">
        <v>5049</v>
      </c>
      <c r="E46" s="1">
        <v>64782</v>
      </c>
      <c r="F46" s="1">
        <v>116.7</v>
      </c>
      <c r="G46" s="1">
        <v>62.24</v>
      </c>
      <c r="H46" s="1">
        <v>162.80000000000001</v>
      </c>
      <c r="I46" s="1">
        <v>10.91</v>
      </c>
      <c r="J46" s="1">
        <v>6.319</v>
      </c>
      <c r="K46" s="1">
        <v>2.214</v>
      </c>
      <c r="L46" s="1">
        <v>2.597</v>
      </c>
      <c r="M46" s="1">
        <v>0.90140000000000009</v>
      </c>
      <c r="N46" s="1">
        <v>4.8589999999999996E-3</v>
      </c>
      <c r="O46" s="1">
        <v>6.0679999999999998E-2</v>
      </c>
      <c r="P46" s="1">
        <v>2.6229999999999996E-2</v>
      </c>
      <c r="Q46" s="1">
        <v>6.0380000000000003</v>
      </c>
      <c r="R46" s="1">
        <v>0.96130000000000004</v>
      </c>
      <c r="T46" s="1" t="s">
        <v>71</v>
      </c>
      <c r="U46" s="21">
        <v>0.80820000000000003</v>
      </c>
      <c r="V46" s="21">
        <v>1.5499999999999998E-2</v>
      </c>
      <c r="W46" s="21">
        <v>0.48770000000000002</v>
      </c>
      <c r="X46" s="21">
        <v>2.1289999999999996E-2</v>
      </c>
      <c r="Y46" s="21">
        <v>4.1659999999999996E-3</v>
      </c>
      <c r="Z46" s="21">
        <v>2.0399999999999998E-2</v>
      </c>
      <c r="AA46" s="21">
        <v>3.3959999999999997E-2</v>
      </c>
      <c r="AB46" s="21">
        <v>1.2939999999999998E-2</v>
      </c>
      <c r="AC46" s="21">
        <v>1.6379999999999999E-3</v>
      </c>
      <c r="AD46" s="21">
        <v>1.9009999999999999E-2</v>
      </c>
      <c r="AE46" s="21">
        <v>1.325E-2</v>
      </c>
      <c r="AF46" s="21">
        <v>2.5999999999999999E-3</v>
      </c>
      <c r="AG46" s="21">
        <v>5.9099999999999995E-3</v>
      </c>
      <c r="AH46" s="21">
        <v>4.9159999999999994E-3</v>
      </c>
      <c r="AI46" s="21">
        <v>1.4979999999999999E-2</v>
      </c>
      <c r="AJ46" s="21">
        <v>1.0879999999999999E-2</v>
      </c>
    </row>
    <row r="47" spans="1:36" x14ac:dyDescent="0.25">
      <c r="A47" s="2">
        <v>46030</v>
      </c>
      <c r="B47" s="1" t="s">
        <v>71</v>
      </c>
      <c r="C47" s="1">
        <v>929930</v>
      </c>
      <c r="D47" s="1">
        <v>4986</v>
      </c>
      <c r="E47" s="1">
        <v>64589</v>
      </c>
      <c r="F47" s="1">
        <v>118.30000000000001</v>
      </c>
      <c r="G47" s="1">
        <v>63.15</v>
      </c>
      <c r="H47" s="1">
        <v>165.60000000000002</v>
      </c>
      <c r="I47" s="1">
        <v>11.76</v>
      </c>
      <c r="J47" s="1">
        <v>6.6340000000000003</v>
      </c>
      <c r="K47" s="1">
        <v>2.4489999999999998</v>
      </c>
      <c r="L47" s="1">
        <v>2.8479999999999999</v>
      </c>
      <c r="M47" s="1">
        <v>0.87440000000000007</v>
      </c>
      <c r="N47" s="1">
        <v>1.04E-2</v>
      </c>
      <c r="O47" s="1">
        <v>7.0289999999999991E-2</v>
      </c>
      <c r="P47" s="1">
        <v>2.9289999999999997E-2</v>
      </c>
      <c r="Q47" s="1">
        <v>5.9630000000000001</v>
      </c>
      <c r="R47" s="1">
        <v>0.98220000000000007</v>
      </c>
      <c r="T47" s="1" t="s">
        <v>71</v>
      </c>
      <c r="U47" s="21">
        <v>3.6320000000000001</v>
      </c>
      <c r="V47" s="21">
        <v>1.7170000000000001</v>
      </c>
      <c r="W47" s="21">
        <v>0.18510000000000001</v>
      </c>
      <c r="X47" s="21">
        <v>6.8719999999999989E-2</v>
      </c>
      <c r="Y47" s="21">
        <v>1.1919999999999998E-2</v>
      </c>
      <c r="Z47" s="21">
        <v>4.4729999999999999E-2</v>
      </c>
      <c r="AA47" s="21">
        <v>9.4019999999999992E-2</v>
      </c>
      <c r="AB47" s="21">
        <v>2.2119999999999997E-2</v>
      </c>
      <c r="AC47" s="21">
        <v>1.4679999999999999E-3</v>
      </c>
      <c r="AD47" s="21">
        <v>3.2349999999999997E-2</v>
      </c>
      <c r="AE47" s="21">
        <v>1.5349999999999999E-2</v>
      </c>
      <c r="AF47" s="21">
        <v>4.2560000000000002E-3</v>
      </c>
      <c r="AG47" s="21">
        <v>1.0129999999999998E-2</v>
      </c>
      <c r="AH47" s="21">
        <v>4.4640000000000001E-3</v>
      </c>
      <c r="AI47" s="21">
        <v>2.5409999999999999E-2</v>
      </c>
      <c r="AJ47" s="21">
        <v>3.0299999999999997E-2</v>
      </c>
    </row>
    <row r="48" spans="1:36" x14ac:dyDescent="0.25">
      <c r="A48" s="2">
        <v>46030</v>
      </c>
      <c r="B48" s="1" t="s">
        <v>71</v>
      </c>
      <c r="C48" s="1">
        <v>927103</v>
      </c>
      <c r="D48" s="1">
        <v>4935</v>
      </c>
      <c r="E48" s="1">
        <v>67526</v>
      </c>
      <c r="F48" s="1">
        <v>119.80000000000001</v>
      </c>
      <c r="G48" s="1">
        <v>64.95</v>
      </c>
      <c r="H48" s="1">
        <v>167</v>
      </c>
      <c r="I48" s="1">
        <v>10.89</v>
      </c>
      <c r="J48" s="1">
        <v>6.23</v>
      </c>
      <c r="K48" s="1">
        <v>2.4159999999999999</v>
      </c>
      <c r="L48" s="1">
        <v>2.6520000000000001</v>
      </c>
      <c r="M48" s="1">
        <v>0.92670000000000008</v>
      </c>
      <c r="N48" s="1">
        <v>3.5099999999999997E-3</v>
      </c>
      <c r="O48" s="1">
        <v>6.4769999999999994E-2</v>
      </c>
      <c r="P48" s="1">
        <v>2.9859999999999998E-2</v>
      </c>
      <c r="Q48" s="1">
        <v>6.0360000000000005</v>
      </c>
      <c r="R48" s="1">
        <v>1.054</v>
      </c>
      <c r="T48" s="1" t="s">
        <v>71</v>
      </c>
      <c r="U48" s="21">
        <v>5.3239999999999998</v>
      </c>
      <c r="V48" s="21">
        <v>4.9579999999999999E-2</v>
      </c>
      <c r="W48" s="21">
        <v>0.42910000000000004</v>
      </c>
      <c r="X48" s="21">
        <v>3.0619999999999998E-2</v>
      </c>
      <c r="Y48" s="21">
        <v>4.614E-3</v>
      </c>
      <c r="Z48" s="21">
        <v>3.1089999999999996E-2</v>
      </c>
      <c r="AA48" s="21">
        <v>4.8999999999999995E-2</v>
      </c>
      <c r="AB48" s="21">
        <v>5.28E-3</v>
      </c>
      <c r="AC48" s="21">
        <v>6.9689999999999997E-4</v>
      </c>
      <c r="AD48" s="21">
        <v>2.6669999999999999E-2</v>
      </c>
      <c r="AE48" s="21">
        <v>9.5409999999999991E-3</v>
      </c>
      <c r="AF48" s="21">
        <v>2.3539999999999998E-3</v>
      </c>
      <c r="AG48" s="21">
        <v>8.548E-3</v>
      </c>
      <c r="AH48" s="21">
        <v>2.0599999999999998E-3</v>
      </c>
      <c r="AI48" s="21">
        <v>2.1999999999999999E-2</v>
      </c>
      <c r="AJ48" s="21">
        <v>1.9549999999999998E-2</v>
      </c>
    </row>
    <row r="49" spans="1:36" x14ac:dyDescent="0.25">
      <c r="A49" s="2"/>
      <c r="B49" s="5" t="s">
        <v>130</v>
      </c>
      <c r="C49" s="14">
        <f>AVERAGE(C45:C48)</f>
        <v>928880.75</v>
      </c>
      <c r="D49" s="14">
        <f t="shared" ref="D49" si="40">AVERAGE(D45:D48)</f>
        <v>5015.25</v>
      </c>
      <c r="E49" s="14">
        <f t="shared" ref="E49" si="41">AVERAGE(E45:E48)</f>
        <v>65655.25</v>
      </c>
      <c r="F49" s="14">
        <f t="shared" ref="F49" si="42">AVERAGE(F45:F48)</f>
        <v>117.75000000000001</v>
      </c>
      <c r="G49" s="6">
        <f t="shared" ref="G49" si="43">AVERAGE(G45:G48)</f>
        <v>62.95</v>
      </c>
      <c r="H49" s="6">
        <f t="shared" ref="H49" si="44">AVERAGE(H45:H48)</f>
        <v>163.75</v>
      </c>
      <c r="I49" s="6">
        <f t="shared" ref="I49" si="45">AVERAGE(I45:I48)</f>
        <v>10.945</v>
      </c>
      <c r="J49" s="6">
        <f t="shared" ref="J49" si="46">AVERAGE(J45:J48)</f>
        <v>6.2977499999999997</v>
      </c>
      <c r="K49" s="6">
        <f t="shared" ref="K49" si="47">AVERAGE(K45:K48)</f>
        <v>2.3155000000000001</v>
      </c>
      <c r="L49" s="6">
        <f t="shared" ref="L49" si="48">AVERAGE(L45:L48)</f>
        <v>2.6470000000000002</v>
      </c>
      <c r="M49" s="6">
        <f t="shared" ref="M49" si="49">AVERAGE(M45:M48)</f>
        <v>0.88050000000000006</v>
      </c>
      <c r="N49" s="6">
        <f t="shared" ref="N49" si="50">AVERAGE(N45:N48)</f>
        <v>5.37025E-3</v>
      </c>
      <c r="O49" s="6">
        <f t="shared" ref="O49" si="51">AVERAGE(O45:O48)</f>
        <v>5.9424999999999992E-2</v>
      </c>
      <c r="P49" s="6">
        <f t="shared" ref="P49" si="52">AVERAGE(P45:P48)</f>
        <v>2.5047499999999997E-2</v>
      </c>
      <c r="Q49" s="6">
        <f t="shared" ref="Q49" si="53">AVERAGE(Q45:Q48)</f>
        <v>6.0282500000000008</v>
      </c>
      <c r="R49" s="6">
        <f t="shared" ref="R49" si="54">AVERAGE(R45:R48)</f>
        <v>1.057375</v>
      </c>
      <c r="T49" s="5" t="s">
        <v>130</v>
      </c>
      <c r="U49" s="18">
        <f>AVERAGE(U45:U48)</f>
        <v>2.6382250000000003</v>
      </c>
      <c r="V49" s="18">
        <f t="shared" ref="V49:AJ49" si="55">AVERAGE(V45:V48)</f>
        <v>0.45792250000000001</v>
      </c>
      <c r="W49" s="18">
        <f t="shared" si="55"/>
        <v>0.29327500000000006</v>
      </c>
      <c r="X49" s="18">
        <f t="shared" si="55"/>
        <v>3.4799999999999998E-2</v>
      </c>
      <c r="Y49" s="18">
        <f t="shared" si="55"/>
        <v>6.5087499999999989E-3</v>
      </c>
      <c r="Z49" s="18">
        <f t="shared" si="55"/>
        <v>2.8379999999999999E-2</v>
      </c>
      <c r="AA49" s="18">
        <f t="shared" si="55"/>
        <v>5.2559999999999996E-2</v>
      </c>
      <c r="AB49" s="18">
        <f t="shared" si="55"/>
        <v>1.24035E-2</v>
      </c>
      <c r="AC49" s="18">
        <f t="shared" si="55"/>
        <v>1.1316E-3</v>
      </c>
      <c r="AD49" s="18">
        <f t="shared" si="55"/>
        <v>2.2827500000000001E-2</v>
      </c>
      <c r="AE49" s="18">
        <f t="shared" si="55"/>
        <v>1.1613500000000001E-2</v>
      </c>
      <c r="AF49" s="18">
        <f t="shared" si="55"/>
        <v>2.6142499999999998E-3</v>
      </c>
      <c r="AG49" s="18">
        <f t="shared" si="55"/>
        <v>7.0939999999999996E-3</v>
      </c>
      <c r="AH49" s="18">
        <f t="shared" si="55"/>
        <v>3.6799999999999992E-3</v>
      </c>
      <c r="AI49" s="18">
        <f t="shared" si="55"/>
        <v>1.6563749999999999E-2</v>
      </c>
      <c r="AJ49" s="18">
        <f t="shared" si="55"/>
        <v>1.6800999999999996E-2</v>
      </c>
    </row>
    <row r="50" spans="1:36" x14ac:dyDescent="0.25">
      <c r="A50" s="2"/>
      <c r="B50" s="5" t="s">
        <v>131</v>
      </c>
      <c r="C50" s="14">
        <f>2*_xlfn.STDEV.P(C45:C48)</f>
        <v>2237.1675730709135</v>
      </c>
      <c r="D50" s="14">
        <f t="shared" ref="D50:R50" si="56">2*_xlfn.STDEV.P(D45:D48)</f>
        <v>119.04935951108683</v>
      </c>
      <c r="E50" s="14">
        <f t="shared" si="56"/>
        <v>2324.6261527394036</v>
      </c>
      <c r="F50" s="14">
        <f t="shared" si="56"/>
        <v>2.8301943396169889</v>
      </c>
      <c r="G50" s="6">
        <f t="shared" si="56"/>
        <v>2.600807566891485</v>
      </c>
      <c r="H50" s="6">
        <f t="shared" si="56"/>
        <v>5.6665686266028645</v>
      </c>
      <c r="I50" s="6">
        <f t="shared" si="56"/>
        <v>1.0927488274987984</v>
      </c>
      <c r="J50" s="6">
        <f t="shared" si="56"/>
        <v>0.44951167949231324</v>
      </c>
      <c r="K50" s="6">
        <f t="shared" si="56"/>
        <v>0.23618001608942277</v>
      </c>
      <c r="L50" s="6">
        <f t="shared" si="56"/>
        <v>0.25934918546237984</v>
      </c>
      <c r="M50" s="6">
        <f t="shared" si="56"/>
        <v>7.9557903441455829E-2</v>
      </c>
      <c r="N50" s="6">
        <f t="shared" si="56"/>
        <v>6.0072110625480754E-3</v>
      </c>
      <c r="O50" s="6">
        <f t="shared" si="56"/>
        <v>2.1288929047746895E-2</v>
      </c>
      <c r="P50" s="6">
        <f t="shared" si="56"/>
        <v>1.2139344092660036E-2</v>
      </c>
      <c r="Q50" s="6">
        <f t="shared" si="56"/>
        <v>8.1809229308190221E-2</v>
      </c>
      <c r="R50" s="6">
        <f t="shared" si="56"/>
        <v>0.21304217305500972</v>
      </c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spans="1:36" x14ac:dyDescent="0.25">
      <c r="A51" s="2"/>
      <c r="B51" s="5" t="s">
        <v>110</v>
      </c>
      <c r="C51" s="7"/>
      <c r="D51" s="7">
        <v>4790</v>
      </c>
      <c r="E51" s="7">
        <v>60300</v>
      </c>
      <c r="F51" s="7">
        <v>117</v>
      </c>
      <c r="G51" s="7">
        <v>53.7</v>
      </c>
      <c r="H51" s="7">
        <v>158</v>
      </c>
      <c r="I51" s="7">
        <v>9.4</v>
      </c>
      <c r="J51" s="7">
        <v>6.1</v>
      </c>
      <c r="K51" s="7">
        <v>2</v>
      </c>
      <c r="L51" s="7">
        <v>2.2999999999999998</v>
      </c>
      <c r="M51" s="7">
        <v>0.74</v>
      </c>
      <c r="N51" s="7">
        <v>0.03</v>
      </c>
      <c r="O51" s="7">
        <v>0.02</v>
      </c>
      <c r="P51" s="7">
        <v>2.4E-2</v>
      </c>
      <c r="Q51" s="7">
        <v>5.5</v>
      </c>
      <c r="R51" s="7">
        <v>1.0489999999999999</v>
      </c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spans="1:36" x14ac:dyDescent="0.25">
      <c r="A52" s="2"/>
      <c r="B52" s="5" t="s">
        <v>86</v>
      </c>
      <c r="C52" s="6"/>
      <c r="D52" s="6">
        <f>100*(AVERAGE(D45:D48)-D51)/D51</f>
        <v>4.7025052192066807</v>
      </c>
      <c r="E52" s="6">
        <f t="shared" ref="E52" si="57">100*(AVERAGE(E45:E48)-E51)/E51</f>
        <v>8.8810116086235489</v>
      </c>
      <c r="F52" s="6">
        <f t="shared" ref="F52" si="58">100*(AVERAGE(F45:F48)-F51)/F51</f>
        <v>0.64102564102565318</v>
      </c>
      <c r="G52" s="6">
        <f t="shared" ref="G52" si="59">100*(AVERAGE(G45:G48)-G51)/G51</f>
        <v>17.225325884543761</v>
      </c>
      <c r="H52" s="6">
        <f t="shared" ref="H52" si="60">100*(AVERAGE(H45:H48)-H51)/H51</f>
        <v>3.6392405063291138</v>
      </c>
      <c r="I52" s="6">
        <f t="shared" ref="I52" si="61">100*(AVERAGE(I45:I48)-I51)/I51</f>
        <v>16.436170212765958</v>
      </c>
      <c r="J52" s="6">
        <f t="shared" ref="J52" si="62">100*(AVERAGE(J45:J48)-J51)/J51</f>
        <v>3.2418032786885265</v>
      </c>
      <c r="K52" s="6">
        <f t="shared" ref="K52" si="63">100*(AVERAGE(K45:K48)-K51)/K51</f>
        <v>15.775000000000006</v>
      </c>
      <c r="L52" s="6">
        <f t="shared" ref="L52" si="64">100*(AVERAGE(L45:L48)-L51)/L51</f>
        <v>15.086956521739152</v>
      </c>
      <c r="M52" s="6">
        <f t="shared" ref="M52" si="65">100*(AVERAGE(M45:M48)-M51)/M51</f>
        <v>18.986486486486498</v>
      </c>
      <c r="N52" s="6">
        <f t="shared" ref="N52" si="66">100*(AVERAGE(N45:N48)-N51)/N51</f>
        <v>-82.099166666666662</v>
      </c>
      <c r="O52" s="6">
        <f t="shared" ref="O52" si="67">100*(AVERAGE(O45:O48)-O51)/O51</f>
        <v>197.12499999999994</v>
      </c>
      <c r="P52" s="6">
        <f t="shared" ref="P52" si="68">100*(AVERAGE(P45:P48)-P51)/P51</f>
        <v>4.3645833333333179</v>
      </c>
      <c r="Q52" s="6">
        <f t="shared" ref="Q52" si="69">100*(AVERAGE(Q45:Q48)-Q51)/Q51</f>
        <v>9.6045454545454678</v>
      </c>
      <c r="R52" s="6">
        <f t="shared" ref="R52" si="70">100*(AVERAGE(R45:R48)-R51)/R51</f>
        <v>0.79837940896091719</v>
      </c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 spans="1:36" x14ac:dyDescent="0.25">
      <c r="A53" s="2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36" x14ac:dyDescent="0.25">
      <c r="A54" s="24" t="s">
        <v>94</v>
      </c>
      <c r="B54" s="24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spans="1:36" x14ac:dyDescent="0.25">
      <c r="A55" s="2">
        <v>46030</v>
      </c>
      <c r="B55" s="1" t="s">
        <v>73</v>
      </c>
      <c r="C55" s="1">
        <v>932870</v>
      </c>
      <c r="D55" s="1">
        <v>4720</v>
      </c>
      <c r="E55" s="1">
        <v>61659</v>
      </c>
      <c r="F55" s="1">
        <v>149.1</v>
      </c>
      <c r="G55" s="1">
        <v>69.58</v>
      </c>
      <c r="H55" s="1">
        <v>190.70000000000002</v>
      </c>
      <c r="I55" s="1">
        <v>4.4190000000000005</v>
      </c>
      <c r="J55" s="1">
        <v>33.89</v>
      </c>
      <c r="K55" s="1">
        <v>3.1560000000000001</v>
      </c>
      <c r="L55" s="1">
        <v>1.613</v>
      </c>
      <c r="M55" s="1">
        <v>4.0220000000000002</v>
      </c>
      <c r="N55" s="1">
        <v>4.9649999999999999</v>
      </c>
      <c r="O55" s="1">
        <v>40.630000000000003</v>
      </c>
      <c r="P55" s="1">
        <v>40.1</v>
      </c>
      <c r="Q55" s="1">
        <v>39.869999999999997</v>
      </c>
      <c r="R55" s="1">
        <v>0.55470000000000008</v>
      </c>
      <c r="T55" s="1" t="s">
        <v>73</v>
      </c>
      <c r="U55" s="21">
        <v>1.2590000000000001</v>
      </c>
      <c r="V55" s="21">
        <v>6.3239999999999998E-3</v>
      </c>
      <c r="W55" s="21">
        <v>3.6909999999999998E-2</v>
      </c>
      <c r="X55" s="21">
        <v>1.227E-2</v>
      </c>
      <c r="Y55" s="21">
        <v>3.8969999999999999E-3</v>
      </c>
      <c r="Z55" s="21">
        <v>1.1179999999999999E-2</v>
      </c>
      <c r="AA55" s="21">
        <v>2.2259999999999999E-2</v>
      </c>
      <c r="AB55" s="21">
        <v>7.2659999999999999E-3</v>
      </c>
      <c r="AC55" s="21">
        <v>5.0099999999999993E-4</v>
      </c>
      <c r="AD55" s="21">
        <v>1.0409999999999999E-2</v>
      </c>
      <c r="AE55" s="21">
        <v>7.267E-3</v>
      </c>
      <c r="AF55" s="21">
        <v>2.2429999999999998E-3</v>
      </c>
      <c r="AG55" s="21">
        <v>9.7149999999999992E-4</v>
      </c>
      <c r="AH55" s="21">
        <v>2.5699999999999998E-3</v>
      </c>
      <c r="AI55" s="21">
        <v>3.0279999999999999E-3</v>
      </c>
      <c r="AJ55" s="21">
        <v>5.7729999999999995E-3</v>
      </c>
    </row>
    <row r="56" spans="1:36" x14ac:dyDescent="0.25">
      <c r="A56" s="2">
        <v>46030</v>
      </c>
      <c r="B56" s="1" t="s">
        <v>73</v>
      </c>
      <c r="C56" s="1">
        <v>935552</v>
      </c>
      <c r="D56" s="1">
        <v>4601</v>
      </c>
      <c r="E56" s="1">
        <v>59138</v>
      </c>
      <c r="F56" s="1">
        <v>138.6</v>
      </c>
      <c r="G56" s="1">
        <v>63.31</v>
      </c>
      <c r="H56" s="1">
        <v>172.10000000000002</v>
      </c>
      <c r="I56" s="1">
        <v>3.7850000000000001</v>
      </c>
      <c r="J56" s="1">
        <v>30.34</v>
      </c>
      <c r="K56" s="1">
        <v>2.714</v>
      </c>
      <c r="L56" s="1">
        <v>1.429</v>
      </c>
      <c r="M56" s="1">
        <v>3.6630000000000003</v>
      </c>
      <c r="N56" s="1">
        <v>4.4889999999999999</v>
      </c>
      <c r="O56" s="1">
        <v>42.09</v>
      </c>
      <c r="P56" s="1">
        <v>43.82</v>
      </c>
      <c r="Q56" s="1">
        <v>40.869999999999997</v>
      </c>
      <c r="R56" s="1">
        <v>0.60199999999999998</v>
      </c>
      <c r="T56" s="1" t="s">
        <v>73</v>
      </c>
      <c r="U56" s="21">
        <v>0.88250000000000006</v>
      </c>
      <c r="V56" s="21">
        <v>8.827999999999999E-3</v>
      </c>
      <c r="W56" s="21">
        <v>5.2359999999999997E-2</v>
      </c>
      <c r="X56" s="21">
        <v>1.9009999999999999E-2</v>
      </c>
      <c r="Y56" s="21">
        <v>2.8159999999999999E-3</v>
      </c>
      <c r="Z56" s="21">
        <v>1.2519999999999998E-2</v>
      </c>
      <c r="AA56" s="21">
        <v>2.1409999999999998E-2</v>
      </c>
      <c r="AB56" s="21">
        <v>1.1099999999999999E-2</v>
      </c>
      <c r="AC56" s="21">
        <v>3.6199999999999996E-4</v>
      </c>
      <c r="AD56" s="21">
        <v>1.6319999999999998E-2</v>
      </c>
      <c r="AE56" s="21">
        <v>5.8649999999999996E-3</v>
      </c>
      <c r="AF56" s="21">
        <v>1.0269999999999999E-3</v>
      </c>
      <c r="AG56" s="21">
        <v>1.3059999999999999E-3</v>
      </c>
      <c r="AH56" s="21">
        <v>4.2179999999999995E-3</v>
      </c>
      <c r="AI56" s="21">
        <v>1.2849999999999999E-2</v>
      </c>
      <c r="AJ56" s="21">
        <v>5.3149999999999994E-3</v>
      </c>
    </row>
    <row r="57" spans="1:36" x14ac:dyDescent="0.25">
      <c r="A57" s="2">
        <v>46030</v>
      </c>
      <c r="B57" s="1" t="s">
        <v>73</v>
      </c>
      <c r="C57" s="1">
        <v>935733</v>
      </c>
      <c r="D57" s="1">
        <v>4629</v>
      </c>
      <c r="E57" s="1">
        <v>58800</v>
      </c>
      <c r="F57" s="1">
        <v>143.80000000000001</v>
      </c>
      <c r="G57" s="1">
        <v>66.22</v>
      </c>
      <c r="H57" s="1">
        <v>182.4</v>
      </c>
      <c r="I57" s="1">
        <v>4.5129999999999999</v>
      </c>
      <c r="J57" s="1">
        <v>33.9</v>
      </c>
      <c r="K57" s="1">
        <v>3.181</v>
      </c>
      <c r="L57" s="1">
        <v>1.7949999999999999</v>
      </c>
      <c r="M57" s="1">
        <v>4.2090000000000005</v>
      </c>
      <c r="N57" s="1">
        <v>5.6850000000000005</v>
      </c>
      <c r="O57" s="1">
        <v>49.54</v>
      </c>
      <c r="P57" s="1">
        <v>49.43</v>
      </c>
      <c r="Q57" s="1">
        <v>39.380000000000003</v>
      </c>
      <c r="R57" s="1">
        <v>0.46080000000000004</v>
      </c>
      <c r="T57" s="1" t="s">
        <v>73</v>
      </c>
      <c r="U57" s="21">
        <v>3.2760000000000002</v>
      </c>
      <c r="V57" s="21">
        <v>4.4769999999999997E-2</v>
      </c>
      <c r="W57" s="21">
        <v>0.60920000000000007</v>
      </c>
      <c r="X57" s="21">
        <v>0.10200000000000001</v>
      </c>
      <c r="Y57" s="21">
        <v>1.2109999999999999E-2</v>
      </c>
      <c r="Z57" s="21">
        <v>5.2189999999999993E-2</v>
      </c>
      <c r="AA57" s="21">
        <v>0.14230000000000001</v>
      </c>
      <c r="AB57" s="21">
        <v>3.0809999999999997E-2</v>
      </c>
      <c r="AC57" s="21">
        <v>4.241E-3</v>
      </c>
      <c r="AD57" s="21">
        <v>4.5049999999999993E-2</v>
      </c>
      <c r="AE57" s="21">
        <v>2.7869999999999999E-2</v>
      </c>
      <c r="AF57" s="21">
        <v>1.0499999999999999E-2</v>
      </c>
      <c r="AG57" s="21">
        <v>7.6119999999999998E-3</v>
      </c>
      <c r="AH57" s="21">
        <v>1.1959999999999998E-2</v>
      </c>
      <c r="AI57" s="21">
        <v>1.908E-2</v>
      </c>
      <c r="AJ57" s="21">
        <v>3.7469999999999996E-2</v>
      </c>
    </row>
    <row r="58" spans="1:36" x14ac:dyDescent="0.25">
      <c r="A58" s="2">
        <v>46030</v>
      </c>
      <c r="B58" s="1" t="s">
        <v>73</v>
      </c>
      <c r="C58" s="1">
        <v>932299</v>
      </c>
      <c r="D58" s="1">
        <v>4601</v>
      </c>
      <c r="E58" s="1">
        <v>62360</v>
      </c>
      <c r="F58" s="1">
        <v>144.6</v>
      </c>
      <c r="G58" s="1">
        <v>68.600000000000009</v>
      </c>
      <c r="H58" s="1">
        <v>182.5</v>
      </c>
      <c r="I58" s="1">
        <v>3.819</v>
      </c>
      <c r="J58" s="1">
        <v>32.14</v>
      </c>
      <c r="K58" s="1">
        <v>2.98</v>
      </c>
      <c r="L58" s="1">
        <v>1.45</v>
      </c>
      <c r="M58" s="1">
        <v>3.8759999999999999</v>
      </c>
      <c r="N58" s="1">
        <v>4.6159999999999997</v>
      </c>
      <c r="O58" s="1">
        <v>38.61</v>
      </c>
      <c r="P58" s="1">
        <v>39.26</v>
      </c>
      <c r="Q58" s="1">
        <v>37.480000000000004</v>
      </c>
      <c r="R58" s="1">
        <v>0.48360000000000003</v>
      </c>
      <c r="T58" s="1" t="s">
        <v>73</v>
      </c>
      <c r="U58" s="21">
        <v>0.99740000000000006</v>
      </c>
      <c r="V58" s="21">
        <v>0.35800000000000004</v>
      </c>
      <c r="W58" s="21">
        <v>6.16</v>
      </c>
      <c r="X58" s="21">
        <v>1.9239999999999997E-2</v>
      </c>
      <c r="Y58" s="21">
        <v>2.1119999999999997E-3</v>
      </c>
      <c r="Z58" s="21">
        <v>1.6659999999999998E-2</v>
      </c>
      <c r="AA58" s="21">
        <v>2.4089999999999997E-2</v>
      </c>
      <c r="AB58" s="21">
        <v>1.4339999999999999E-2</v>
      </c>
      <c r="AC58" s="21">
        <v>6.7639999999999996E-4</v>
      </c>
      <c r="AD58" s="21">
        <v>5.3289999999999995E-3</v>
      </c>
      <c r="AE58" s="21">
        <v>6.9959999999999996E-3</v>
      </c>
      <c r="AF58" s="21">
        <v>9.8759999999999994E-4</v>
      </c>
      <c r="AG58" s="21">
        <v>2.3699999999999997E-3</v>
      </c>
      <c r="AH58" s="21">
        <v>5.594E-3</v>
      </c>
      <c r="AI58" s="21">
        <v>4.3959999999999997E-3</v>
      </c>
      <c r="AJ58" s="21">
        <v>1.0699999999999999E-2</v>
      </c>
    </row>
    <row r="59" spans="1:36" x14ac:dyDescent="0.25">
      <c r="A59" s="2"/>
      <c r="B59" s="5" t="s">
        <v>130</v>
      </c>
      <c r="C59" s="14">
        <f>AVERAGE(C55:C58)</f>
        <v>934113.5</v>
      </c>
      <c r="D59" s="14">
        <f t="shared" ref="D59" si="71">AVERAGE(D55:D58)</f>
        <v>4637.75</v>
      </c>
      <c r="E59" s="14">
        <f t="shared" ref="E59" si="72">AVERAGE(E55:E58)</f>
        <v>60489.25</v>
      </c>
      <c r="F59" s="14">
        <f t="shared" ref="F59" si="73">AVERAGE(F55:F58)</f>
        <v>144.02500000000001</v>
      </c>
      <c r="G59" s="6">
        <f t="shared" ref="G59" si="74">AVERAGE(G55:G58)</f>
        <v>66.927499999999995</v>
      </c>
      <c r="H59" s="6">
        <f t="shared" ref="H59" si="75">AVERAGE(H55:H58)</f>
        <v>181.92500000000001</v>
      </c>
      <c r="I59" s="6">
        <f t="shared" ref="I59" si="76">AVERAGE(I55:I58)</f>
        <v>4.1340000000000003</v>
      </c>
      <c r="J59" s="6">
        <f t="shared" ref="J59" si="77">AVERAGE(J55:J58)</f>
        <v>32.567499999999995</v>
      </c>
      <c r="K59" s="6">
        <f t="shared" ref="K59" si="78">AVERAGE(K55:K58)</f>
        <v>3.0077500000000001</v>
      </c>
      <c r="L59" s="6">
        <f t="shared" ref="L59" si="79">AVERAGE(L55:L58)</f>
        <v>1.57175</v>
      </c>
      <c r="M59" s="6">
        <f t="shared" ref="M59" si="80">AVERAGE(M55:M58)</f>
        <v>3.9425000000000003</v>
      </c>
      <c r="N59" s="6">
        <f t="shared" ref="N59" si="81">AVERAGE(N55:N58)</f>
        <v>4.9387500000000006</v>
      </c>
      <c r="O59" s="6">
        <f t="shared" ref="O59" si="82">AVERAGE(O55:O58)</f>
        <v>42.717500000000001</v>
      </c>
      <c r="P59" s="6">
        <f t="shared" ref="P59" si="83">AVERAGE(P55:P58)</f>
        <v>43.152499999999996</v>
      </c>
      <c r="Q59" s="6">
        <f t="shared" ref="Q59" si="84">AVERAGE(Q55:Q58)</f>
        <v>39.400000000000006</v>
      </c>
      <c r="R59" s="6">
        <f t="shared" ref="R59" si="85">AVERAGE(R55:R58)</f>
        <v>0.52527500000000005</v>
      </c>
      <c r="T59" s="5" t="s">
        <v>130</v>
      </c>
      <c r="U59" s="18">
        <f>AVERAGE(U55:U58)</f>
        <v>1.6037250000000001</v>
      </c>
      <c r="V59" s="18">
        <f t="shared" ref="V59:AJ59" si="86">AVERAGE(V55:V58)</f>
        <v>0.1044805</v>
      </c>
      <c r="W59" s="18">
        <f t="shared" si="86"/>
        <v>1.7146175000000001</v>
      </c>
      <c r="X59" s="18">
        <f t="shared" si="86"/>
        <v>3.8130000000000004E-2</v>
      </c>
      <c r="Y59" s="18">
        <f t="shared" si="86"/>
        <v>5.2337499999999997E-3</v>
      </c>
      <c r="Z59" s="18">
        <f t="shared" si="86"/>
        <v>2.3137499999999995E-2</v>
      </c>
      <c r="AA59" s="18">
        <f t="shared" si="86"/>
        <v>5.2515000000000006E-2</v>
      </c>
      <c r="AB59" s="18">
        <f t="shared" si="86"/>
        <v>1.5878999999999997E-2</v>
      </c>
      <c r="AC59" s="18">
        <f t="shared" si="86"/>
        <v>1.4450999999999999E-3</v>
      </c>
      <c r="AD59" s="18">
        <f t="shared" si="86"/>
        <v>1.9277249999999996E-2</v>
      </c>
      <c r="AE59" s="18">
        <f t="shared" si="86"/>
        <v>1.19995E-2</v>
      </c>
      <c r="AF59" s="18">
        <f t="shared" si="86"/>
        <v>3.6893999999999994E-3</v>
      </c>
      <c r="AG59" s="18">
        <f t="shared" si="86"/>
        <v>3.0648749999999999E-3</v>
      </c>
      <c r="AH59" s="18">
        <f t="shared" si="86"/>
        <v>6.0854999999999989E-3</v>
      </c>
      <c r="AI59" s="18">
        <f t="shared" si="86"/>
        <v>9.8385E-3</v>
      </c>
      <c r="AJ59" s="18">
        <f t="shared" si="86"/>
        <v>1.48145E-2</v>
      </c>
    </row>
    <row r="60" spans="1:36" x14ac:dyDescent="0.25">
      <c r="A60" s="2"/>
      <c r="B60" s="5" t="s">
        <v>131</v>
      </c>
      <c r="C60" s="14">
        <f>2*_xlfn.STDEV.P(C55:C58)</f>
        <v>3087.193709503827</v>
      </c>
      <c r="D60" s="14">
        <f t="shared" ref="D60:R60" si="87">2*_xlfn.STDEV.P(D55:D58)</f>
        <v>97.687000158670031</v>
      </c>
      <c r="E60" s="14">
        <f t="shared" si="87"/>
        <v>3089.8968833927129</v>
      </c>
      <c r="F60" s="14">
        <f t="shared" si="87"/>
        <v>7.4543611396282641</v>
      </c>
      <c r="G60" s="6">
        <f t="shared" si="87"/>
        <v>4.8394085382410115</v>
      </c>
      <c r="H60" s="6">
        <f t="shared" si="87"/>
        <v>13.194222220350841</v>
      </c>
      <c r="I60" s="6">
        <f t="shared" si="87"/>
        <v>0.6677514507659269</v>
      </c>
      <c r="J60" s="6">
        <f t="shared" si="87"/>
        <v>2.9443292954423419</v>
      </c>
      <c r="K60" s="6">
        <f t="shared" si="87"/>
        <v>0.37289777419555625</v>
      </c>
      <c r="L60" s="6">
        <f t="shared" si="87"/>
        <v>0.29452122164625077</v>
      </c>
      <c r="M60" s="6">
        <f t="shared" si="87"/>
        <v>0.39985622416063527</v>
      </c>
      <c r="N60" s="6">
        <f t="shared" si="87"/>
        <v>0.92952716474560382</v>
      </c>
      <c r="O60" s="6">
        <f t="shared" si="87"/>
        <v>8.2564807878417525</v>
      </c>
      <c r="P60" s="6">
        <f t="shared" si="87"/>
        <v>8.0200919570787974</v>
      </c>
      <c r="Q60" s="6">
        <f t="shared" si="87"/>
        <v>2.4634528613310169</v>
      </c>
      <c r="R60" s="6">
        <f t="shared" si="87"/>
        <v>0.11245615812395524</v>
      </c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</row>
    <row r="61" spans="1:36" x14ac:dyDescent="0.25">
      <c r="B61" s="5" t="s">
        <v>112</v>
      </c>
      <c r="C61" s="7"/>
      <c r="D61" s="7">
        <v>4470</v>
      </c>
      <c r="E61" s="7">
        <v>54000</v>
      </c>
      <c r="F61" s="7">
        <v>136</v>
      </c>
      <c r="G61" s="7">
        <v>60.2</v>
      </c>
      <c r="H61" s="7">
        <v>182</v>
      </c>
      <c r="I61" s="7">
        <v>4.01</v>
      </c>
      <c r="J61" s="7"/>
      <c r="K61" s="7"/>
      <c r="L61" s="7"/>
      <c r="M61" s="7">
        <v>3.52</v>
      </c>
      <c r="N61" s="7">
        <v>4.5199999999999996</v>
      </c>
      <c r="O61" s="7"/>
      <c r="P61" s="7">
        <v>42.6</v>
      </c>
      <c r="Q61" s="7">
        <v>37.200000000000003</v>
      </c>
      <c r="R61" s="7">
        <v>0.53400000000000003</v>
      </c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</row>
    <row r="62" spans="1:36" x14ac:dyDescent="0.25">
      <c r="A62" s="2"/>
      <c r="B62" s="5" t="s">
        <v>86</v>
      </c>
      <c r="C62" s="6"/>
      <c r="D62" s="6">
        <f>100*(AVERAGE(D55:D58)-D61)/D61</f>
        <v>3.7527964205816553</v>
      </c>
      <c r="E62" s="6">
        <f t="shared" ref="E62" si="88">100*(AVERAGE(E55:E58)-E61)/E61</f>
        <v>12.017129629629629</v>
      </c>
      <c r="F62" s="6">
        <f t="shared" ref="F62" si="89">100*(AVERAGE(F55:F58)-F61)/F61</f>
        <v>5.9007352941176512</v>
      </c>
      <c r="G62" s="6">
        <f t="shared" ref="G62" si="90">100*(AVERAGE(G55:G58)-G61)/G61</f>
        <v>11.175249169435203</v>
      </c>
      <c r="H62" s="6">
        <f t="shared" ref="H62" si="91">100*(AVERAGE(H55:H58)-H61)/H61</f>
        <v>-4.1208791208784963E-2</v>
      </c>
      <c r="I62" s="6">
        <f t="shared" ref="I62" si="92">100*(AVERAGE(I55:I58)-I61)/I61</f>
        <v>3.0922693266833057</v>
      </c>
      <c r="J62" s="6"/>
      <c r="K62" s="6"/>
      <c r="L62" s="6"/>
      <c r="M62" s="6">
        <f t="shared" ref="M62" si="93">100*(AVERAGE(M55:M58)-M61)/M61</f>
        <v>12.002840909090917</v>
      </c>
      <c r="N62" s="6">
        <f t="shared" ref="N62" si="94">100*(AVERAGE(N55:N58)-N61)/N61</f>
        <v>9.2643805309734759</v>
      </c>
      <c r="O62" s="6"/>
      <c r="P62" s="6">
        <f t="shared" ref="P62" si="95">100*(AVERAGE(P55:P58)-P61)/P61</f>
        <v>1.2969483568074998</v>
      </c>
      <c r="Q62" s="6">
        <f t="shared" ref="Q62" si="96">100*(AVERAGE(Q55:Q58)-Q61)/Q61</f>
        <v>5.9139784946236631</v>
      </c>
      <c r="R62" s="6">
        <f t="shared" ref="R62" si="97">100*(AVERAGE(R55:R58)-R61)/R61</f>
        <v>-1.6338951310861389</v>
      </c>
    </row>
    <row r="63" spans="1:36" x14ac:dyDescent="0.25">
      <c r="A63" s="2"/>
    </row>
    <row r="66" spans="2:18" x14ac:dyDescent="0.25">
      <c r="B66" s="13" t="s">
        <v>116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2:18" x14ac:dyDescent="0.25">
      <c r="B67" s="1" t="s">
        <v>119</v>
      </c>
    </row>
    <row r="68" spans="2:18" x14ac:dyDescent="0.25">
      <c r="B68" s="1" t="s">
        <v>120</v>
      </c>
    </row>
    <row r="69" spans="2:18" x14ac:dyDescent="0.25">
      <c r="B69" s="1" t="s">
        <v>121</v>
      </c>
    </row>
    <row r="70" spans="2:18" x14ac:dyDescent="0.25">
      <c r="B70" s="1" t="s">
        <v>122</v>
      </c>
    </row>
  </sheetData>
  <mergeCells count="9">
    <mergeCell ref="A54:B54"/>
    <mergeCell ref="A1:V1"/>
    <mergeCell ref="A4:B4"/>
    <mergeCell ref="A15:B15"/>
    <mergeCell ref="A25:B25"/>
    <mergeCell ref="A35:B35"/>
    <mergeCell ref="A44:B44"/>
    <mergeCell ref="B2:B3"/>
    <mergeCell ref="T2:T3"/>
  </mergeCells>
  <phoneticPr fontId="1" type="noConversion"/>
  <conditionalFormatting sqref="C13:R1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R2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R3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R5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R6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R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Table1</vt:lpstr>
      <vt:lpstr>Table2</vt:lpstr>
      <vt:lpstr>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Luminous</dc:creator>
  <cp:lastModifiedBy>冉 毕</cp:lastModifiedBy>
  <dcterms:created xsi:type="dcterms:W3CDTF">2015-06-05T18:19:34Z</dcterms:created>
  <dcterms:modified xsi:type="dcterms:W3CDTF">2026-05-10T02:43:54Z</dcterms:modified>
</cp:coreProperties>
</file>