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krob\Dropbox\2017 papers\QSPR dmbs 2018\QSPR\supplemental\"/>
    </mc:Choice>
  </mc:AlternateContent>
  <bookViews>
    <workbookView xWindow="-120" yWindow="-120" windowWidth="19440" windowHeight="15000" firstSheet="2" activeTab="3"/>
  </bookViews>
  <sheets>
    <sheet name="descriptor types" sheetId="2" r:id="rId1"/>
    <sheet name="descriptors and measurements" sheetId="1" r:id="rId2"/>
    <sheet name="redox potential, fit" sheetId="5" r:id="rId3"/>
    <sheet name="cycling stability, fit" sheetId="3" r:id="rId4"/>
    <sheet name="calendar stability, fit" sheetId="4" r:id="rId5"/>
  </sheets>
  <calcPr calcId="162913"/>
</workbook>
</file>

<file path=xl/calcChain.xml><?xml version="1.0" encoding="utf-8"?>
<calcChain xmlns="http://schemas.openxmlformats.org/spreadsheetml/2006/main">
  <c r="DC3" i="1" l="1"/>
  <c r="DC4" i="1"/>
  <c r="DC5" i="1"/>
  <c r="DC6" i="1"/>
  <c r="DC7" i="1"/>
  <c r="DC8" i="1"/>
  <c r="DC9" i="1"/>
  <c r="DC10" i="1"/>
  <c r="DC11" i="1"/>
  <c r="DC12" i="1"/>
  <c r="DC2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15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14" i="1"/>
  <c r="DC14" i="1" l="1"/>
  <c r="DC15" i="1"/>
</calcChain>
</file>

<file path=xl/sharedStrings.xml><?xml version="1.0" encoding="utf-8"?>
<sst xmlns="http://schemas.openxmlformats.org/spreadsheetml/2006/main" count="519" uniqueCount="219">
  <si>
    <t>DiMe</t>
  </si>
  <si>
    <t>MeEt</t>
  </si>
  <si>
    <t>DiEt</t>
  </si>
  <si>
    <t>MePr</t>
  </si>
  <si>
    <t>DiPr</t>
  </si>
  <si>
    <t>MeiPr</t>
  </si>
  <si>
    <t>DiiPr</t>
  </si>
  <si>
    <t>MesBu</t>
  </si>
  <si>
    <t>DisBu</t>
  </si>
  <si>
    <t>MeBn</t>
  </si>
  <si>
    <t>DiBn</t>
  </si>
  <si>
    <t>ROM</t>
  </si>
  <si>
    <t>E1/2</t>
  </si>
  <si>
    <t>N90</t>
  </si>
  <si>
    <t>dihedral angle</t>
  </si>
  <si>
    <t>bond angle</t>
  </si>
  <si>
    <t>bond length</t>
  </si>
  <si>
    <t>atom labeling is as in Figure 1, with 11 corresponding to methyl in asymmetric molecules</t>
  </si>
  <si>
    <t>Mulliken charge</t>
  </si>
  <si>
    <t>atomic spin density</t>
  </si>
  <si>
    <t>alpha proton count</t>
  </si>
  <si>
    <t>total proton atom count</t>
  </si>
  <si>
    <t>total carbon atom count</t>
  </si>
  <si>
    <t>tot_dipole</t>
  </si>
  <si>
    <t>PMI1.coord</t>
  </si>
  <si>
    <t>PMI2.coord</t>
  </si>
  <si>
    <t>PMI3.coord</t>
  </si>
  <si>
    <t>NPR1.coord</t>
  </si>
  <si>
    <t>NPR2.coord</t>
  </si>
  <si>
    <t>rgyr.coord</t>
  </si>
  <si>
    <t>eccentricity.coord</t>
  </si>
  <si>
    <t>asphericity.coord</t>
  </si>
  <si>
    <t>spherosity.coord</t>
  </si>
  <si>
    <t>PMI1.mass</t>
  </si>
  <si>
    <t>PMI2.mass</t>
  </si>
  <si>
    <t>PMI3.mass</t>
  </si>
  <si>
    <t>NPR1.mass</t>
  </si>
  <si>
    <t>NPR2.mass</t>
  </si>
  <si>
    <t>rgyr.mass</t>
  </si>
  <si>
    <t>eccentricity.mass</t>
  </si>
  <si>
    <t>asphericity.mass</t>
  </si>
  <si>
    <t>spherosity.mass</t>
  </si>
  <si>
    <t>charge_C0</t>
  </si>
  <si>
    <t>spin_C0</t>
  </si>
  <si>
    <t>charge_C1</t>
  </si>
  <si>
    <t>spin_C1</t>
  </si>
  <si>
    <t>charge_C2</t>
  </si>
  <si>
    <t>spin_C2</t>
  </si>
  <si>
    <t>charge_C3</t>
  </si>
  <si>
    <t>spin_C3</t>
  </si>
  <si>
    <t>charge_C4</t>
  </si>
  <si>
    <t>spin_C4</t>
  </si>
  <si>
    <t>charge_C5</t>
  </si>
  <si>
    <t>spin_C5</t>
  </si>
  <si>
    <t>charge_C6</t>
  </si>
  <si>
    <t>spin_C6</t>
  </si>
  <si>
    <t>charge_C7</t>
  </si>
  <si>
    <t>spin_C7</t>
  </si>
  <si>
    <t>charge_C8</t>
  </si>
  <si>
    <t>spin_C8</t>
  </si>
  <si>
    <t>charge_C9</t>
  </si>
  <si>
    <t>spin_C9</t>
  </si>
  <si>
    <t>charge_O10</t>
  </si>
  <si>
    <t>spin_O10</t>
  </si>
  <si>
    <t>charge_C11</t>
  </si>
  <si>
    <t>spin_C11</t>
  </si>
  <si>
    <t>charge_C12</t>
  </si>
  <si>
    <t>spin_C12</t>
  </si>
  <si>
    <t>charge_C13</t>
  </si>
  <si>
    <t>spin_C13</t>
  </si>
  <si>
    <t>charge_C14</t>
  </si>
  <si>
    <t>spin_C14</t>
  </si>
  <si>
    <t>charge_C15</t>
  </si>
  <si>
    <t>spin_C15</t>
  </si>
  <si>
    <t>charge_O16</t>
  </si>
  <si>
    <t>spin_O16</t>
  </si>
  <si>
    <t>charge_C17</t>
  </si>
  <si>
    <t>spin_C17</t>
  </si>
  <si>
    <t>charge_H2</t>
  </si>
  <si>
    <t>spin_H2</t>
  </si>
  <si>
    <t>r(2-H2)</t>
  </si>
  <si>
    <t>r(11-H2)</t>
  </si>
  <si>
    <t>charge_H5</t>
  </si>
  <si>
    <t>spin_H5</t>
  </si>
  <si>
    <t>r(5-H5)</t>
  </si>
  <si>
    <t>r(17-H5)</t>
  </si>
  <si>
    <t>nH11</t>
  </si>
  <si>
    <t>charge_H11</t>
  </si>
  <si>
    <t>spin_H11</t>
  </si>
  <si>
    <t>nH17</t>
  </si>
  <si>
    <t>charge_H17</t>
  </si>
  <si>
    <t>spin_H17</t>
  </si>
  <si>
    <t>charge_ring_avg</t>
  </si>
  <si>
    <t>charge_ring_stdev</t>
  </si>
  <si>
    <t>spin_ring_avg</t>
  </si>
  <si>
    <t>spin_ring_stdev</t>
  </si>
  <si>
    <t>charge_ring+O_avg</t>
  </si>
  <si>
    <t>charge_ring+O_stdev</t>
  </si>
  <si>
    <t>spin_ringwO_avg</t>
  </si>
  <si>
    <t>spin_ringwO_stdev</t>
  </si>
  <si>
    <t>nH</t>
  </si>
  <si>
    <t>nC</t>
  </si>
  <si>
    <t>d(12-1-0-16)</t>
  </si>
  <si>
    <t>d(1-0-16-17)</t>
  </si>
  <si>
    <t>d(5-0-16-17)</t>
  </si>
  <si>
    <t>a(0-16-17)</t>
  </si>
  <si>
    <t>a(0-1-12)</t>
  </si>
  <si>
    <t>r(0-16)</t>
  </si>
  <si>
    <t>r(16-17)</t>
  </si>
  <si>
    <t>r(0-1)</t>
  </si>
  <si>
    <t>r(0-5)</t>
  </si>
  <si>
    <t>r(4-5)</t>
  </si>
  <si>
    <t>d(6-4-3-10)</t>
  </si>
  <si>
    <t>d(4-3-10-11)</t>
  </si>
  <si>
    <t>d(2-3-10-11)</t>
  </si>
  <si>
    <t>a(3-10-11)</t>
  </si>
  <si>
    <t>a(3-4-6)</t>
  </si>
  <si>
    <t>r(3-10)</t>
  </si>
  <si>
    <t>r(10-11)</t>
  </si>
  <si>
    <t>r(4-6)</t>
  </si>
  <si>
    <t>r(3-4)</t>
  </si>
  <si>
    <t>r(3-2)</t>
  </si>
  <si>
    <t>electric dipole moment</t>
  </si>
  <si>
    <t>gyration radius, unweighted</t>
  </si>
  <si>
    <t>the same as above, atomic-Z weighted</t>
  </si>
  <si>
    <t>partial atomic charges and spin densities</t>
  </si>
  <si>
    <t>gyration ellipsoid, principal semiaxis 1 (short)</t>
  </si>
  <si>
    <t>gyration ellipsoid, principal semiaxis 1 (medium)</t>
  </si>
  <si>
    <t>gyration ellipsoid, principal semiaxis 1 (long)</t>
  </si>
  <si>
    <t>PMI1/PMI3</t>
  </si>
  <si>
    <t>PMI2/PMI3</t>
  </si>
  <si>
    <t>.5*((PMI3-PMI2)^2+(PMI2-PMI1)^2+(PMI1-PMI3)^2)/(PMI1^2+PMI2^2+PMI3^2)</t>
  </si>
  <si>
    <t>3*PMI1/(PMI1+PMI2+PMI3)</t>
  </si>
  <si>
    <r>
      <t>sqrt</t>
    </r>
    <r>
      <rPr>
        <sz val="11"/>
        <color theme="1"/>
        <rFont val="Calibri"/>
        <family val="2"/>
        <scheme val="minor"/>
      </rPr>
      <t>(1-NPR1^2)</t>
    </r>
  </si>
  <si>
    <t>equal weigth for all atoms</t>
  </si>
  <si>
    <t>***.mass</t>
  </si>
  <si>
    <t>***.coord</t>
  </si>
  <si>
    <t>shape asymmetry and size metrics</t>
  </si>
  <si>
    <t>PMI1</t>
  </si>
  <si>
    <t>PMI2</t>
  </si>
  <si>
    <t>PMI3</t>
  </si>
  <si>
    <t>NPR1</t>
  </si>
  <si>
    <t>NPR2</t>
  </si>
  <si>
    <t>rgyr</t>
  </si>
  <si>
    <t>eccentricity</t>
  </si>
  <si>
    <t>asphericity</t>
  </si>
  <si>
    <t>spherosity</t>
  </si>
  <si>
    <t>the shortest C-H distance (metric of hindrance)</t>
  </si>
  <si>
    <t xml:space="preserve">average charge and spin densities and their variances over the arene ring and quinoid fragment </t>
  </si>
  <si>
    <t>atom counts</t>
  </si>
  <si>
    <t>geometry parameters</t>
  </si>
  <si>
    <t xml:space="preserve">average charge and spin densities and their variances over the quinoid fragment </t>
  </si>
  <si>
    <t>charge average</t>
  </si>
  <si>
    <t>charge standard deviation</t>
  </si>
  <si>
    <t>spin density average</t>
  </si>
  <si>
    <t>spin density standard deviation</t>
  </si>
  <si>
    <t>descriptor name</t>
  </si>
  <si>
    <t>descriptor meaning</t>
  </si>
  <si>
    <t>descriptor</t>
  </si>
  <si>
    <t>avg</t>
  </si>
  <si>
    <t>type</t>
  </si>
  <si>
    <t>=y[av]=</t>
  </si>
  <si>
    <t>=y[std]=</t>
  </si>
  <si>
    <t>offset</t>
  </si>
  <si>
    <t>cycles</t>
  </si>
  <si>
    <t>compound</t>
  </si>
  <si>
    <t>fit</t>
  </si>
  <si>
    <t>R^2</t>
  </si>
  <si>
    <t>total</t>
  </si>
  <si>
    <t>#</t>
  </si>
  <si>
    <t>standard deviation of spin density in the arene ring</t>
  </si>
  <si>
    <t>average</t>
  </si>
  <si>
    <t>std. dev</t>
  </si>
  <si>
    <t>t1/2</t>
  </si>
  <si>
    <t>log(t1/2)</t>
  </si>
  <si>
    <t>FIT1</t>
  </si>
  <si>
    <t>E1/2, calculated</t>
  </si>
  <si>
    <t>median semiaxis ofmass weighted gyration ellipsoid</t>
  </si>
  <si>
    <t>C-H bond distance in the arene ring</t>
  </si>
  <si>
    <t>all distances are in Angstroms and all angles are in degrees</t>
  </si>
  <si>
    <t>SMILES</t>
  </si>
  <si>
    <t>COc1cc(C(C)(C)C)c(OC)cc1C(C)(C)C</t>
  </si>
  <si>
    <t>CCOc1cc(C(C)(C)C)c(OC)cc1C(C)(C)C</t>
  </si>
  <si>
    <t>CCOc1cc(C(C)(C)C)c(OCC)cc1C(C)(C)C</t>
  </si>
  <si>
    <t>CCCOc1cc(C(C)(C)C)c(OC)cc1C(C)(C)C</t>
  </si>
  <si>
    <t>CCCOc1cc(C(C)(C)C)c(OCCC)cc1C(C)(C)C</t>
  </si>
  <si>
    <t>COc1cc(C(C)(C)C)c(OC(C)C)cc1C(C)(C)C</t>
  </si>
  <si>
    <t>CC(C)Oc1cc(C(C)(C)C)c(OC(C)C)cc1C(C)(C)C</t>
  </si>
  <si>
    <t>CCC(C)Oc1cc(C(C)(C)C)c(OC)cc1C(C)(C)C</t>
  </si>
  <si>
    <t>CCC(C)Oc1cc(C(C)(C)C)c(OC(C)CC)cc1C(C)(C)C</t>
  </si>
  <si>
    <t>COc1cc(C(C)(C)C)c(OCc2ccccc2)cc1C(C)(C)C</t>
  </si>
  <si>
    <t>CC(C)(C)c1cc(OCc2ccccc2)c(C(C)(C)C)cc1OCc1ccccc1</t>
  </si>
  <si>
    <t>DFT estimate for redox potential, V vs Li/Li+</t>
  </si>
  <si>
    <t>Mulliken charge on alpha-carbon</t>
  </si>
  <si>
    <t>Mulliken charge on tert-butyl carbon</t>
  </si>
  <si>
    <t>C(ring)-O bond distance</t>
  </si>
  <si>
    <t>residue</t>
  </si>
  <si>
    <t>FIT2</t>
  </si>
  <si>
    <t>spin_O16.G98</t>
  </si>
  <si>
    <t>r(3-10).G98</t>
  </si>
  <si>
    <t>spin density in oxygen</t>
  </si>
  <si>
    <t>C(arene)-O bond length</t>
  </si>
  <si>
    <t>including computed E1/2</t>
  </si>
  <si>
    <t>free choice of 2 descriptors</t>
  </si>
  <si>
    <t>free choice of 3 descriptors for cycling stability (N90)</t>
  </si>
  <si>
    <t>free choice of 3 descriptors for calendar life stability (log(t1/2,s))</t>
  </si>
  <si>
    <t>unit</t>
  </si>
  <si>
    <t>Debye</t>
  </si>
  <si>
    <t>V vs Ag/Ag+</t>
  </si>
  <si>
    <t>s</t>
  </si>
  <si>
    <t>Ang</t>
  </si>
  <si>
    <t>deg</t>
  </si>
  <si>
    <t>E1/2, computed</t>
  </si>
  <si>
    <t>additional parameters</t>
  </si>
  <si>
    <t>computed estimate for redox potential vs Li/Li+</t>
  </si>
  <si>
    <t>E1/2, calc.</t>
  </si>
  <si>
    <t>V vs Li/Li+</t>
  </si>
  <si>
    <t>std. dev.</t>
  </si>
  <si>
    <t>std.dev.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</si>
</sst>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34E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16" fillId="33" borderId="0" xfId="0" applyFont="1" applyFill="1" applyAlignment="1">
      <alignment horizontal="left"/>
    </xf>
    <xf numFmtId="164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3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33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3" fillId="33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9" fillId="34" borderId="0" xfId="0" applyFont="1" applyFill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6" fillId="0" borderId="14" xfId="0" applyFont="1" applyFill="1" applyBorder="1" applyAlignment="1">
      <alignment horizontal="left"/>
    </xf>
    <xf numFmtId="0" fontId="24" fillId="0" borderId="0" xfId="0" applyFont="1" applyAlignment="1">
      <alignment horizontal="left"/>
    </xf>
    <xf numFmtId="164" fontId="16" fillId="0" borderId="10" xfId="0" applyNumberFormat="1" applyFont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6" fillId="0" borderId="0" xfId="0" applyNumberFormat="1" applyFont="1" applyAlignment="1">
      <alignment horizontal="left"/>
    </xf>
    <xf numFmtId="164" fontId="16" fillId="33" borderId="16" xfId="0" applyNumberFormat="1" applyFont="1" applyFill="1" applyBorder="1" applyAlignment="1">
      <alignment horizontal="left"/>
    </xf>
    <xf numFmtId="164" fontId="16" fillId="33" borderId="17" xfId="0" applyNumberFormat="1" applyFont="1" applyFill="1" applyBorder="1" applyAlignment="1">
      <alignment horizontal="left"/>
    </xf>
    <xf numFmtId="164" fontId="16" fillId="33" borderId="18" xfId="0" applyNumberFormat="1" applyFont="1" applyFill="1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0" fillId="33" borderId="19" xfId="0" applyNumberFormat="1" applyFill="1" applyBorder="1" applyAlignment="1">
      <alignment horizontal="left"/>
    </xf>
    <xf numFmtId="164" fontId="0" fillId="33" borderId="0" xfId="0" applyNumberFormat="1" applyFill="1" applyBorder="1" applyAlignment="1">
      <alignment horizontal="left"/>
    </xf>
    <xf numFmtId="164" fontId="0" fillId="33" borderId="20" xfId="0" applyNumberFormat="1" applyFill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4" fontId="0" fillId="33" borderId="21" xfId="0" applyNumberFormat="1" applyFill="1" applyBorder="1" applyAlignment="1">
      <alignment horizontal="left"/>
    </xf>
    <xf numFmtId="164" fontId="0" fillId="33" borderId="22" xfId="0" applyNumberFormat="1" applyFill="1" applyBorder="1" applyAlignment="1">
      <alignment horizontal="left"/>
    </xf>
    <xf numFmtId="164" fontId="0" fillId="33" borderId="23" xfId="0" applyNumberFormat="1" applyFill="1" applyBorder="1" applyAlignment="1">
      <alignment horizontal="left"/>
    </xf>
    <xf numFmtId="164" fontId="14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1841500</xdr:colOff>
      <xdr:row>18</xdr:row>
      <xdr:rowOff>38100</xdr:rowOff>
    </xdr:from>
    <xdr:to>
      <xdr:col>3</xdr:col>
      <xdr:colOff>5397500</xdr:colOff>
      <xdr:row>37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3435350"/>
          <a:ext cx="3556000" cy="3556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2499823</xdr:colOff>
      <xdr:row>88</xdr:row>
      <xdr:rowOff>120212</xdr:rowOff>
    </xdr:from>
    <xdr:to>
      <xdr:col>3</xdr:col>
      <xdr:colOff>5135990</xdr:colOff>
      <xdr:row>102</xdr:row>
      <xdr:rowOff>178279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91616">
          <a:off x="5516073" y="16592112"/>
          <a:ext cx="2636167" cy="2636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585078</xdr:colOff>
      <xdr:row>29</xdr:row>
      <xdr:rowOff>151151</xdr:rowOff>
    </xdr:from>
    <xdr:to>
      <xdr:col>11</xdr:col>
      <xdr:colOff>330876</xdr:colOff>
      <xdr:row>41</xdr:row>
      <xdr:rowOff>93799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91616">
          <a:off x="5836528" y="5688351"/>
          <a:ext cx="2184198" cy="21841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1503</xdr:colOff>
      <xdr:row>3</xdr:row>
      <xdr:rowOff>44192</xdr:rowOff>
    </xdr:from>
    <xdr:to>
      <xdr:col>10</xdr:col>
      <xdr:colOff>450255</xdr:colOff>
      <xdr:row>15</xdr:row>
      <xdr:rowOff>181794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91616">
          <a:off x="6770603" y="653792"/>
          <a:ext cx="2372802" cy="2372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508311</xdr:colOff>
      <xdr:row>2</xdr:row>
      <xdr:rowOff>14148</xdr:rowOff>
    </xdr:from>
    <xdr:to>
      <xdr:col>13</xdr:col>
      <xdr:colOff>280120</xdr:colOff>
      <xdr:row>14</xdr:row>
      <xdr:rowOff>116157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91616">
          <a:off x="7652061" y="484048"/>
          <a:ext cx="2337209" cy="2337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opLeftCell="A94" workbookViewId="0">
      <selection activeCell="D107" sqref="D107"/>
    </sheetView>
  </sheetViews>
  <sheetFormatPr defaultColWidth="9.1796875" defaultRowHeight="14.5" x14ac:dyDescent="0.35"/>
  <cols>
    <col min="1" max="2" width="9.1796875" style="11"/>
    <col min="3" max="3" width="24.81640625" style="5" customWidth="1"/>
    <col min="4" max="4" width="89.1796875" style="5" customWidth="1"/>
    <col min="5" max="16384" width="9.1796875" style="5"/>
  </cols>
  <sheetData>
    <row r="1" spans="1:4" s="4" customFormat="1" ht="21" x14ac:dyDescent="0.5">
      <c r="A1" s="9" t="s">
        <v>168</v>
      </c>
      <c r="B1" s="9" t="s">
        <v>169</v>
      </c>
      <c r="C1" s="4" t="s">
        <v>156</v>
      </c>
      <c r="D1" s="4" t="s">
        <v>157</v>
      </c>
    </row>
    <row r="3" spans="1:4" s="2" customFormat="1" x14ac:dyDescent="0.35">
      <c r="A3" s="10"/>
      <c r="B3" s="10"/>
      <c r="D3" s="2" t="s">
        <v>137</v>
      </c>
    </row>
    <row r="4" spans="1:4" x14ac:dyDescent="0.35">
      <c r="A4" s="11">
        <v>1</v>
      </c>
      <c r="B4" s="11">
        <v>1</v>
      </c>
      <c r="C4" s="5" t="s">
        <v>23</v>
      </c>
      <c r="D4" s="5" t="s">
        <v>122</v>
      </c>
    </row>
    <row r="5" spans="1:4" x14ac:dyDescent="0.35">
      <c r="A5" s="11">
        <v>2</v>
      </c>
      <c r="B5" s="11">
        <v>2</v>
      </c>
      <c r="C5" s="5" t="s">
        <v>138</v>
      </c>
      <c r="D5" s="5" t="s">
        <v>126</v>
      </c>
    </row>
    <row r="6" spans="1:4" x14ac:dyDescent="0.35">
      <c r="A6" s="11">
        <v>3</v>
      </c>
      <c r="B6" s="11">
        <v>3</v>
      </c>
      <c r="C6" s="5" t="s">
        <v>139</v>
      </c>
      <c r="D6" s="5" t="s">
        <v>127</v>
      </c>
    </row>
    <row r="7" spans="1:4" x14ac:dyDescent="0.35">
      <c r="A7" s="11">
        <v>4</v>
      </c>
      <c r="B7" s="11">
        <v>4</v>
      </c>
      <c r="C7" s="5" t="s">
        <v>140</v>
      </c>
      <c r="D7" s="5" t="s">
        <v>128</v>
      </c>
    </row>
    <row r="8" spans="1:4" x14ac:dyDescent="0.35">
      <c r="A8" s="11">
        <v>5</v>
      </c>
      <c r="B8" s="11">
        <v>5</v>
      </c>
      <c r="C8" s="5" t="s">
        <v>141</v>
      </c>
      <c r="D8" s="5" t="s">
        <v>129</v>
      </c>
    </row>
    <row r="9" spans="1:4" x14ac:dyDescent="0.35">
      <c r="A9" s="11">
        <v>6</v>
      </c>
      <c r="B9" s="11">
        <v>6</v>
      </c>
      <c r="C9" s="5" t="s">
        <v>142</v>
      </c>
      <c r="D9" s="5" t="s">
        <v>130</v>
      </c>
    </row>
    <row r="10" spans="1:4" x14ac:dyDescent="0.35">
      <c r="A10" s="11">
        <v>7</v>
      </c>
      <c r="B10" s="11">
        <v>7</v>
      </c>
      <c r="C10" s="5" t="s">
        <v>143</v>
      </c>
      <c r="D10" s="5" t="s">
        <v>123</v>
      </c>
    </row>
    <row r="11" spans="1:4" x14ac:dyDescent="0.35">
      <c r="A11" s="11">
        <v>8</v>
      </c>
      <c r="B11" s="11">
        <v>8</v>
      </c>
      <c r="C11" s="5" t="s">
        <v>144</v>
      </c>
      <c r="D11" s="6" t="s">
        <v>133</v>
      </c>
    </row>
    <row r="12" spans="1:4" x14ac:dyDescent="0.35">
      <c r="A12" s="11">
        <v>9</v>
      </c>
      <c r="B12" s="11">
        <v>9</v>
      </c>
      <c r="C12" s="5" t="s">
        <v>145</v>
      </c>
      <c r="D12" s="5" t="s">
        <v>131</v>
      </c>
    </row>
    <row r="13" spans="1:4" x14ac:dyDescent="0.35">
      <c r="A13" s="11">
        <v>10</v>
      </c>
      <c r="B13" s="11">
        <v>10</v>
      </c>
      <c r="C13" s="5" t="s">
        <v>146</v>
      </c>
      <c r="D13" s="5" t="s">
        <v>132</v>
      </c>
    </row>
    <row r="15" spans="1:4" x14ac:dyDescent="0.35">
      <c r="C15" s="5" t="s">
        <v>135</v>
      </c>
      <c r="D15" s="5" t="s">
        <v>124</v>
      </c>
    </row>
    <row r="16" spans="1:4" x14ac:dyDescent="0.35">
      <c r="C16" s="5" t="s">
        <v>136</v>
      </c>
      <c r="D16" s="5" t="s">
        <v>134</v>
      </c>
    </row>
    <row r="18" spans="1:4" s="7" customFormat="1" x14ac:dyDescent="0.35">
      <c r="A18" s="12"/>
      <c r="B18" s="12"/>
      <c r="D18" s="2" t="s">
        <v>125</v>
      </c>
    </row>
    <row r="19" spans="1:4" x14ac:dyDescent="0.35">
      <c r="A19" s="11">
        <v>20</v>
      </c>
      <c r="B19" s="11">
        <v>1</v>
      </c>
      <c r="C19" s="5" t="s">
        <v>42</v>
      </c>
      <c r="D19" s="5" t="s">
        <v>18</v>
      </c>
    </row>
    <row r="20" spans="1:4" x14ac:dyDescent="0.35">
      <c r="A20" s="11">
        <v>21</v>
      </c>
      <c r="B20" s="11">
        <v>2</v>
      </c>
      <c r="C20" s="5" t="s">
        <v>43</v>
      </c>
      <c r="D20" s="5" t="s">
        <v>19</v>
      </c>
    </row>
    <row r="21" spans="1:4" x14ac:dyDescent="0.35">
      <c r="A21" s="11">
        <v>22</v>
      </c>
      <c r="B21" s="11">
        <v>3</v>
      </c>
      <c r="C21" s="5" t="s">
        <v>44</v>
      </c>
      <c r="D21" s="5" t="s">
        <v>18</v>
      </c>
    </row>
    <row r="22" spans="1:4" x14ac:dyDescent="0.35">
      <c r="A22" s="11">
        <v>23</v>
      </c>
      <c r="B22" s="11">
        <v>4</v>
      </c>
      <c r="C22" s="5" t="s">
        <v>45</v>
      </c>
      <c r="D22" s="5" t="s">
        <v>19</v>
      </c>
    </row>
    <row r="23" spans="1:4" x14ac:dyDescent="0.35">
      <c r="A23" s="11">
        <v>24</v>
      </c>
      <c r="B23" s="11">
        <v>5</v>
      </c>
      <c r="C23" s="5" t="s">
        <v>46</v>
      </c>
      <c r="D23" s="5" t="s">
        <v>18</v>
      </c>
    </row>
    <row r="24" spans="1:4" x14ac:dyDescent="0.35">
      <c r="A24" s="11">
        <v>25</v>
      </c>
      <c r="B24" s="11">
        <v>6</v>
      </c>
      <c r="C24" s="5" t="s">
        <v>47</v>
      </c>
      <c r="D24" s="5" t="s">
        <v>19</v>
      </c>
    </row>
    <row r="25" spans="1:4" x14ac:dyDescent="0.35">
      <c r="A25" s="11">
        <v>26</v>
      </c>
      <c r="B25" s="11">
        <v>7</v>
      </c>
      <c r="C25" s="5" t="s">
        <v>48</v>
      </c>
      <c r="D25" s="5" t="s">
        <v>18</v>
      </c>
    </row>
    <row r="26" spans="1:4" x14ac:dyDescent="0.35">
      <c r="A26" s="11">
        <v>27</v>
      </c>
      <c r="B26" s="11">
        <v>8</v>
      </c>
      <c r="C26" s="5" t="s">
        <v>49</v>
      </c>
      <c r="D26" s="5" t="s">
        <v>19</v>
      </c>
    </row>
    <row r="27" spans="1:4" x14ac:dyDescent="0.35">
      <c r="A27" s="11">
        <v>28</v>
      </c>
      <c r="B27" s="11">
        <v>9</v>
      </c>
      <c r="C27" s="5" t="s">
        <v>50</v>
      </c>
      <c r="D27" s="5" t="s">
        <v>18</v>
      </c>
    </row>
    <row r="28" spans="1:4" x14ac:dyDescent="0.35">
      <c r="A28" s="11">
        <v>29</v>
      </c>
      <c r="B28" s="11">
        <v>10</v>
      </c>
      <c r="C28" s="5" t="s">
        <v>51</v>
      </c>
      <c r="D28" s="5" t="s">
        <v>19</v>
      </c>
    </row>
    <row r="29" spans="1:4" x14ac:dyDescent="0.35">
      <c r="A29" s="11">
        <v>30</v>
      </c>
      <c r="B29" s="11">
        <v>11</v>
      </c>
      <c r="C29" s="5" t="s">
        <v>52</v>
      </c>
      <c r="D29" s="5" t="s">
        <v>18</v>
      </c>
    </row>
    <row r="30" spans="1:4" x14ac:dyDescent="0.35">
      <c r="A30" s="11">
        <v>31</v>
      </c>
      <c r="B30" s="11">
        <v>12</v>
      </c>
      <c r="C30" s="5" t="s">
        <v>53</v>
      </c>
      <c r="D30" s="5" t="s">
        <v>19</v>
      </c>
    </row>
    <row r="31" spans="1:4" x14ac:dyDescent="0.35">
      <c r="A31" s="11">
        <v>32</v>
      </c>
      <c r="B31" s="11">
        <v>13</v>
      </c>
      <c r="C31" s="5" t="s">
        <v>54</v>
      </c>
      <c r="D31" s="5" t="s">
        <v>18</v>
      </c>
    </row>
    <row r="32" spans="1:4" x14ac:dyDescent="0.35">
      <c r="A32" s="11">
        <v>33</v>
      </c>
      <c r="B32" s="11">
        <v>14</v>
      </c>
      <c r="C32" s="5" t="s">
        <v>55</v>
      </c>
      <c r="D32" s="5" t="s">
        <v>19</v>
      </c>
    </row>
    <row r="33" spans="1:4" x14ac:dyDescent="0.35">
      <c r="A33" s="11">
        <v>34</v>
      </c>
      <c r="B33" s="11">
        <v>15</v>
      </c>
      <c r="C33" s="5" t="s">
        <v>56</v>
      </c>
      <c r="D33" s="5" t="s">
        <v>18</v>
      </c>
    </row>
    <row r="34" spans="1:4" x14ac:dyDescent="0.35">
      <c r="A34" s="11">
        <v>35</v>
      </c>
      <c r="B34" s="11">
        <v>16</v>
      </c>
      <c r="C34" s="5" t="s">
        <v>57</v>
      </c>
      <c r="D34" s="5" t="s">
        <v>19</v>
      </c>
    </row>
    <row r="35" spans="1:4" x14ac:dyDescent="0.35">
      <c r="A35" s="11">
        <v>36</v>
      </c>
      <c r="B35" s="11">
        <v>17</v>
      </c>
      <c r="C35" s="5" t="s">
        <v>58</v>
      </c>
      <c r="D35" s="5" t="s">
        <v>18</v>
      </c>
    </row>
    <row r="36" spans="1:4" x14ac:dyDescent="0.35">
      <c r="A36" s="11">
        <v>37</v>
      </c>
      <c r="B36" s="11">
        <v>18</v>
      </c>
      <c r="C36" s="5" t="s">
        <v>59</v>
      </c>
      <c r="D36" s="5" t="s">
        <v>19</v>
      </c>
    </row>
    <row r="37" spans="1:4" x14ac:dyDescent="0.35">
      <c r="A37" s="11">
        <v>38</v>
      </c>
      <c r="B37" s="11">
        <v>19</v>
      </c>
      <c r="C37" s="5" t="s">
        <v>60</v>
      </c>
      <c r="D37" s="5" t="s">
        <v>18</v>
      </c>
    </row>
    <row r="38" spans="1:4" x14ac:dyDescent="0.35">
      <c r="A38" s="11">
        <v>39</v>
      </c>
      <c r="B38" s="11">
        <v>20</v>
      </c>
      <c r="C38" s="5" t="s">
        <v>61</v>
      </c>
      <c r="D38" s="5" t="s">
        <v>19</v>
      </c>
    </row>
    <row r="39" spans="1:4" x14ac:dyDescent="0.35">
      <c r="A39" s="11">
        <v>40</v>
      </c>
      <c r="B39" s="11">
        <v>21</v>
      </c>
      <c r="C39" s="5" t="s">
        <v>62</v>
      </c>
      <c r="D39" s="5" t="s">
        <v>18</v>
      </c>
    </row>
    <row r="40" spans="1:4" x14ac:dyDescent="0.35">
      <c r="A40" s="11">
        <v>41</v>
      </c>
      <c r="B40" s="11">
        <v>22</v>
      </c>
      <c r="C40" s="5" t="s">
        <v>63</v>
      </c>
      <c r="D40" s="5" t="s">
        <v>19</v>
      </c>
    </row>
    <row r="41" spans="1:4" x14ac:dyDescent="0.35">
      <c r="A41" s="11">
        <v>42</v>
      </c>
      <c r="B41" s="11">
        <v>23</v>
      </c>
      <c r="C41" s="5" t="s">
        <v>64</v>
      </c>
      <c r="D41" s="5" t="s">
        <v>18</v>
      </c>
    </row>
    <row r="42" spans="1:4" x14ac:dyDescent="0.35">
      <c r="A42" s="11">
        <v>43</v>
      </c>
      <c r="B42" s="11">
        <v>24</v>
      </c>
      <c r="C42" s="5" t="s">
        <v>65</v>
      </c>
      <c r="D42" s="5" t="s">
        <v>19</v>
      </c>
    </row>
    <row r="43" spans="1:4" x14ac:dyDescent="0.35">
      <c r="A43" s="11">
        <v>44</v>
      </c>
      <c r="B43" s="11">
        <v>25</v>
      </c>
      <c r="C43" s="5" t="s">
        <v>66</v>
      </c>
      <c r="D43" s="5" t="s">
        <v>18</v>
      </c>
    </row>
    <row r="44" spans="1:4" x14ac:dyDescent="0.35">
      <c r="A44" s="11">
        <v>45</v>
      </c>
      <c r="B44" s="11">
        <v>26</v>
      </c>
      <c r="C44" s="5" t="s">
        <v>67</v>
      </c>
      <c r="D44" s="5" t="s">
        <v>19</v>
      </c>
    </row>
    <row r="45" spans="1:4" x14ac:dyDescent="0.35">
      <c r="A45" s="11">
        <v>46</v>
      </c>
      <c r="B45" s="11">
        <v>27</v>
      </c>
      <c r="C45" s="5" t="s">
        <v>68</v>
      </c>
      <c r="D45" s="5" t="s">
        <v>18</v>
      </c>
    </row>
    <row r="46" spans="1:4" x14ac:dyDescent="0.35">
      <c r="A46" s="11">
        <v>47</v>
      </c>
      <c r="B46" s="11">
        <v>28</v>
      </c>
      <c r="C46" s="5" t="s">
        <v>69</v>
      </c>
      <c r="D46" s="5" t="s">
        <v>19</v>
      </c>
    </row>
    <row r="47" spans="1:4" x14ac:dyDescent="0.35">
      <c r="A47" s="11">
        <v>48</v>
      </c>
      <c r="B47" s="11">
        <v>29</v>
      </c>
      <c r="C47" s="5" t="s">
        <v>70</v>
      </c>
      <c r="D47" s="5" t="s">
        <v>18</v>
      </c>
    </row>
    <row r="48" spans="1:4" x14ac:dyDescent="0.35">
      <c r="A48" s="11">
        <v>49</v>
      </c>
      <c r="B48" s="11">
        <v>30</v>
      </c>
      <c r="C48" s="5" t="s">
        <v>71</v>
      </c>
      <c r="D48" s="5" t="s">
        <v>19</v>
      </c>
    </row>
    <row r="49" spans="1:4" x14ac:dyDescent="0.35">
      <c r="A49" s="11">
        <v>50</v>
      </c>
      <c r="B49" s="11">
        <v>31</v>
      </c>
      <c r="C49" s="5" t="s">
        <v>72</v>
      </c>
      <c r="D49" s="5" t="s">
        <v>18</v>
      </c>
    </row>
    <row r="50" spans="1:4" x14ac:dyDescent="0.35">
      <c r="A50" s="11">
        <v>51</v>
      </c>
      <c r="B50" s="11">
        <v>32</v>
      </c>
      <c r="C50" s="5" t="s">
        <v>73</v>
      </c>
      <c r="D50" s="5" t="s">
        <v>19</v>
      </c>
    </row>
    <row r="51" spans="1:4" x14ac:dyDescent="0.35">
      <c r="A51" s="11">
        <v>52</v>
      </c>
      <c r="B51" s="11">
        <v>33</v>
      </c>
      <c r="C51" s="5" t="s">
        <v>74</v>
      </c>
      <c r="D51" s="5" t="s">
        <v>18</v>
      </c>
    </row>
    <row r="52" spans="1:4" x14ac:dyDescent="0.35">
      <c r="A52" s="11">
        <v>53</v>
      </c>
      <c r="B52" s="11">
        <v>34</v>
      </c>
      <c r="C52" s="5" t="s">
        <v>75</v>
      </c>
      <c r="D52" s="5" t="s">
        <v>19</v>
      </c>
    </row>
    <row r="53" spans="1:4" x14ac:dyDescent="0.35">
      <c r="A53" s="11">
        <v>54</v>
      </c>
      <c r="B53" s="11">
        <v>35</v>
      </c>
      <c r="C53" s="5" t="s">
        <v>76</v>
      </c>
      <c r="D53" s="5" t="s">
        <v>18</v>
      </c>
    </row>
    <row r="54" spans="1:4" x14ac:dyDescent="0.35">
      <c r="A54" s="11">
        <v>55</v>
      </c>
      <c r="B54" s="11">
        <v>36</v>
      </c>
      <c r="C54" s="5" t="s">
        <v>77</v>
      </c>
      <c r="D54" s="5" t="s">
        <v>19</v>
      </c>
    </row>
    <row r="55" spans="1:4" x14ac:dyDescent="0.35">
      <c r="A55" s="11">
        <v>56</v>
      </c>
      <c r="B55" s="11">
        <v>37</v>
      </c>
      <c r="C55" s="5" t="s">
        <v>78</v>
      </c>
      <c r="D55" s="5" t="s">
        <v>18</v>
      </c>
    </row>
    <row r="56" spans="1:4" x14ac:dyDescent="0.35">
      <c r="A56" s="11">
        <v>57</v>
      </c>
      <c r="B56" s="11">
        <v>38</v>
      </c>
      <c r="C56" s="5" t="s">
        <v>79</v>
      </c>
      <c r="D56" s="5" t="s">
        <v>19</v>
      </c>
    </row>
    <row r="57" spans="1:4" x14ac:dyDescent="0.35">
      <c r="A57" s="11">
        <v>58</v>
      </c>
      <c r="B57" s="11">
        <v>39</v>
      </c>
      <c r="C57" s="5" t="s">
        <v>82</v>
      </c>
      <c r="D57" s="5" t="s">
        <v>18</v>
      </c>
    </row>
    <row r="58" spans="1:4" x14ac:dyDescent="0.35">
      <c r="A58" s="11">
        <v>59</v>
      </c>
      <c r="B58" s="11">
        <v>40</v>
      </c>
      <c r="C58" s="5" t="s">
        <v>83</v>
      </c>
      <c r="D58" s="5" t="s">
        <v>19</v>
      </c>
    </row>
    <row r="59" spans="1:4" x14ac:dyDescent="0.35">
      <c r="A59" s="11">
        <v>60</v>
      </c>
      <c r="B59" s="11">
        <v>41</v>
      </c>
      <c r="C59" s="5" t="s">
        <v>87</v>
      </c>
      <c r="D59" s="5" t="s">
        <v>18</v>
      </c>
    </row>
    <row r="60" spans="1:4" x14ac:dyDescent="0.35">
      <c r="A60" s="11">
        <v>61</v>
      </c>
      <c r="B60" s="11">
        <v>42</v>
      </c>
      <c r="C60" s="5" t="s">
        <v>88</v>
      </c>
      <c r="D60" s="5" t="s">
        <v>19</v>
      </c>
    </row>
    <row r="61" spans="1:4" x14ac:dyDescent="0.35">
      <c r="A61" s="11">
        <v>62</v>
      </c>
      <c r="B61" s="11">
        <v>43</v>
      </c>
      <c r="C61" s="5" t="s">
        <v>90</v>
      </c>
      <c r="D61" s="5" t="s">
        <v>18</v>
      </c>
    </row>
    <row r="62" spans="1:4" x14ac:dyDescent="0.35">
      <c r="A62" s="11">
        <v>63</v>
      </c>
      <c r="B62" s="11">
        <v>44</v>
      </c>
      <c r="C62" s="5" t="s">
        <v>91</v>
      </c>
      <c r="D62" s="5" t="s">
        <v>19</v>
      </c>
    </row>
    <row r="64" spans="1:4" s="2" customFormat="1" x14ac:dyDescent="0.35">
      <c r="A64" s="10"/>
      <c r="B64" s="10"/>
      <c r="D64" s="2" t="s">
        <v>148</v>
      </c>
    </row>
    <row r="65" spans="1:4" x14ac:dyDescent="0.35">
      <c r="A65" s="11">
        <v>64</v>
      </c>
      <c r="B65" s="11">
        <v>1</v>
      </c>
      <c r="C65" s="5" t="s">
        <v>92</v>
      </c>
      <c r="D65" s="5" t="s">
        <v>152</v>
      </c>
    </row>
    <row r="66" spans="1:4" x14ac:dyDescent="0.35">
      <c r="A66" s="11">
        <v>65</v>
      </c>
      <c r="B66" s="11">
        <v>2</v>
      </c>
      <c r="C66" s="5" t="s">
        <v>93</v>
      </c>
      <c r="D66" s="5" t="s">
        <v>153</v>
      </c>
    </row>
    <row r="67" spans="1:4" x14ac:dyDescent="0.35">
      <c r="A67" s="11">
        <v>66</v>
      </c>
      <c r="B67" s="11">
        <v>3</v>
      </c>
      <c r="C67" s="5" t="s">
        <v>94</v>
      </c>
      <c r="D67" s="5" t="s">
        <v>154</v>
      </c>
    </row>
    <row r="68" spans="1:4" x14ac:dyDescent="0.35">
      <c r="A68" s="11">
        <v>67</v>
      </c>
      <c r="B68" s="11">
        <v>4</v>
      </c>
      <c r="C68" s="5" t="s">
        <v>95</v>
      </c>
      <c r="D68" s="5" t="s">
        <v>155</v>
      </c>
    </row>
    <row r="70" spans="1:4" s="2" customFormat="1" x14ac:dyDescent="0.35">
      <c r="A70" s="10"/>
      <c r="B70" s="10"/>
      <c r="D70" s="2" t="s">
        <v>151</v>
      </c>
    </row>
    <row r="71" spans="1:4" x14ac:dyDescent="0.35">
      <c r="A71" s="11">
        <v>68</v>
      </c>
      <c r="B71" s="11">
        <v>5</v>
      </c>
      <c r="C71" s="5" t="s">
        <v>96</v>
      </c>
      <c r="D71" s="5" t="s">
        <v>152</v>
      </c>
    </row>
    <row r="72" spans="1:4" x14ac:dyDescent="0.35">
      <c r="A72" s="11">
        <v>69</v>
      </c>
      <c r="B72" s="11">
        <v>6</v>
      </c>
      <c r="C72" s="5" t="s">
        <v>97</v>
      </c>
      <c r="D72" s="5" t="s">
        <v>153</v>
      </c>
    </row>
    <row r="73" spans="1:4" x14ac:dyDescent="0.35">
      <c r="A73" s="11">
        <v>70</v>
      </c>
      <c r="B73" s="11">
        <v>7</v>
      </c>
      <c r="C73" s="5" t="s">
        <v>98</v>
      </c>
      <c r="D73" s="5" t="s">
        <v>154</v>
      </c>
    </row>
    <row r="74" spans="1:4" x14ac:dyDescent="0.35">
      <c r="A74" s="11">
        <v>71</v>
      </c>
      <c r="B74" s="11">
        <v>8</v>
      </c>
      <c r="C74" s="5" t="s">
        <v>99</v>
      </c>
      <c r="D74" s="5" t="s">
        <v>155</v>
      </c>
    </row>
    <row r="76" spans="1:4" s="2" customFormat="1" x14ac:dyDescent="0.35">
      <c r="A76" s="10"/>
      <c r="B76" s="10"/>
      <c r="D76" s="2" t="s">
        <v>149</v>
      </c>
    </row>
    <row r="77" spans="1:4" x14ac:dyDescent="0.35">
      <c r="A77" s="11">
        <v>72</v>
      </c>
      <c r="B77" s="11">
        <v>1</v>
      </c>
      <c r="C77" s="5" t="s">
        <v>86</v>
      </c>
      <c r="D77" s="5" t="s">
        <v>20</v>
      </c>
    </row>
    <row r="78" spans="1:4" x14ac:dyDescent="0.35">
      <c r="A78" s="11">
        <v>73</v>
      </c>
      <c r="B78" s="11">
        <v>2</v>
      </c>
      <c r="C78" s="5" t="s">
        <v>89</v>
      </c>
      <c r="D78" s="5" t="s">
        <v>20</v>
      </c>
    </row>
    <row r="79" spans="1:4" x14ac:dyDescent="0.35">
      <c r="A79" s="11">
        <v>74</v>
      </c>
      <c r="B79" s="11">
        <v>3</v>
      </c>
      <c r="C79" s="5" t="s">
        <v>100</v>
      </c>
      <c r="D79" s="5" t="s">
        <v>21</v>
      </c>
    </row>
    <row r="80" spans="1:4" x14ac:dyDescent="0.35">
      <c r="A80" s="11">
        <v>75</v>
      </c>
      <c r="B80" s="11">
        <v>4</v>
      </c>
      <c r="C80" s="5" t="s">
        <v>101</v>
      </c>
      <c r="D80" s="5" t="s">
        <v>22</v>
      </c>
    </row>
    <row r="82" spans="1:4" s="8" customFormat="1" x14ac:dyDescent="0.35">
      <c r="C82" s="8" t="s">
        <v>17</v>
      </c>
    </row>
    <row r="83" spans="1:4" x14ac:dyDescent="0.35">
      <c r="C83" s="5" t="s">
        <v>179</v>
      </c>
    </row>
    <row r="85" spans="1:4" s="2" customFormat="1" x14ac:dyDescent="0.35">
      <c r="A85" s="10"/>
      <c r="B85" s="10"/>
      <c r="D85" s="2" t="s">
        <v>150</v>
      </c>
    </row>
    <row r="86" spans="1:4" x14ac:dyDescent="0.35">
      <c r="A86" s="11">
        <v>76</v>
      </c>
      <c r="B86" s="11">
        <v>1</v>
      </c>
      <c r="C86" s="5" t="s">
        <v>102</v>
      </c>
      <c r="D86" s="5" t="s">
        <v>14</v>
      </c>
    </row>
    <row r="87" spans="1:4" x14ac:dyDescent="0.35">
      <c r="A87" s="11">
        <v>77</v>
      </c>
      <c r="B87" s="11">
        <v>2</v>
      </c>
      <c r="C87" s="5" t="s">
        <v>103</v>
      </c>
      <c r="D87" s="5" t="s">
        <v>14</v>
      </c>
    </row>
    <row r="88" spans="1:4" x14ac:dyDescent="0.35">
      <c r="A88" s="11">
        <v>78</v>
      </c>
      <c r="B88" s="11">
        <v>3</v>
      </c>
      <c r="C88" s="5" t="s">
        <v>104</v>
      </c>
      <c r="D88" s="5" t="s">
        <v>14</v>
      </c>
    </row>
    <row r="89" spans="1:4" x14ac:dyDescent="0.35">
      <c r="A89" s="11">
        <v>79</v>
      </c>
      <c r="B89" s="11">
        <v>4</v>
      </c>
      <c r="C89" s="5" t="s">
        <v>105</v>
      </c>
      <c r="D89" s="5" t="s">
        <v>15</v>
      </c>
    </row>
    <row r="90" spans="1:4" x14ac:dyDescent="0.35">
      <c r="A90" s="11">
        <v>80</v>
      </c>
      <c r="B90" s="11">
        <v>5</v>
      </c>
      <c r="C90" s="5" t="s">
        <v>106</v>
      </c>
      <c r="D90" s="5" t="s">
        <v>15</v>
      </c>
    </row>
    <row r="91" spans="1:4" x14ac:dyDescent="0.35">
      <c r="A91" s="11">
        <v>81</v>
      </c>
      <c r="B91" s="11">
        <v>6</v>
      </c>
      <c r="C91" s="5" t="s">
        <v>107</v>
      </c>
      <c r="D91" s="5" t="s">
        <v>16</v>
      </c>
    </row>
    <row r="92" spans="1:4" x14ac:dyDescent="0.35">
      <c r="A92" s="11">
        <v>82</v>
      </c>
      <c r="B92" s="11">
        <v>7</v>
      </c>
      <c r="C92" s="5" t="s">
        <v>108</v>
      </c>
      <c r="D92" s="5" t="s">
        <v>16</v>
      </c>
    </row>
    <row r="93" spans="1:4" x14ac:dyDescent="0.35">
      <c r="A93" s="11">
        <v>83</v>
      </c>
      <c r="B93" s="11">
        <v>8</v>
      </c>
      <c r="C93" s="5" t="s">
        <v>109</v>
      </c>
      <c r="D93" s="5" t="s">
        <v>16</v>
      </c>
    </row>
    <row r="94" spans="1:4" x14ac:dyDescent="0.35">
      <c r="A94" s="11">
        <v>84</v>
      </c>
      <c r="B94" s="11">
        <v>9</v>
      </c>
      <c r="C94" s="5" t="s">
        <v>110</v>
      </c>
      <c r="D94" s="5" t="s">
        <v>16</v>
      </c>
    </row>
    <row r="95" spans="1:4" x14ac:dyDescent="0.35">
      <c r="A95" s="11">
        <v>85</v>
      </c>
      <c r="B95" s="11">
        <v>10</v>
      </c>
      <c r="C95" s="5" t="s">
        <v>111</v>
      </c>
      <c r="D95" s="5" t="s">
        <v>16</v>
      </c>
    </row>
    <row r="96" spans="1:4" x14ac:dyDescent="0.35">
      <c r="A96" s="11">
        <v>86</v>
      </c>
      <c r="B96" s="11">
        <v>11</v>
      </c>
      <c r="C96" s="5" t="s">
        <v>111</v>
      </c>
      <c r="D96" s="5" t="s">
        <v>16</v>
      </c>
    </row>
    <row r="97" spans="1:4" x14ac:dyDescent="0.35">
      <c r="A97" s="11">
        <v>87</v>
      </c>
      <c r="B97" s="11">
        <v>12</v>
      </c>
      <c r="C97" s="5" t="s">
        <v>112</v>
      </c>
      <c r="D97" s="5" t="s">
        <v>14</v>
      </c>
    </row>
    <row r="98" spans="1:4" x14ac:dyDescent="0.35">
      <c r="A98" s="11">
        <v>88</v>
      </c>
      <c r="B98" s="11">
        <v>13</v>
      </c>
      <c r="C98" s="5" t="s">
        <v>113</v>
      </c>
      <c r="D98" s="5" t="s">
        <v>14</v>
      </c>
    </row>
    <row r="99" spans="1:4" x14ac:dyDescent="0.35">
      <c r="A99" s="11">
        <v>89</v>
      </c>
      <c r="B99" s="11">
        <v>14</v>
      </c>
      <c r="C99" s="5" t="s">
        <v>114</v>
      </c>
      <c r="D99" s="5" t="s">
        <v>14</v>
      </c>
    </row>
    <row r="100" spans="1:4" x14ac:dyDescent="0.35">
      <c r="A100" s="11">
        <v>90</v>
      </c>
      <c r="B100" s="11">
        <v>15</v>
      </c>
      <c r="C100" s="5" t="s">
        <v>115</v>
      </c>
      <c r="D100" s="5" t="s">
        <v>15</v>
      </c>
    </row>
    <row r="101" spans="1:4" x14ac:dyDescent="0.35">
      <c r="A101" s="11">
        <v>91</v>
      </c>
      <c r="B101" s="11">
        <v>16</v>
      </c>
      <c r="C101" s="5" t="s">
        <v>116</v>
      </c>
      <c r="D101" s="5" t="s">
        <v>15</v>
      </c>
    </row>
    <row r="102" spans="1:4" x14ac:dyDescent="0.35">
      <c r="A102" s="11">
        <v>92</v>
      </c>
      <c r="B102" s="11">
        <v>17</v>
      </c>
      <c r="C102" s="5" t="s">
        <v>117</v>
      </c>
      <c r="D102" s="5" t="s">
        <v>16</v>
      </c>
    </row>
    <row r="103" spans="1:4" x14ac:dyDescent="0.35">
      <c r="A103" s="11">
        <v>93</v>
      </c>
      <c r="B103" s="11">
        <v>18</v>
      </c>
      <c r="C103" s="5" t="s">
        <v>118</v>
      </c>
      <c r="D103" s="5" t="s">
        <v>16</v>
      </c>
    </row>
    <row r="104" spans="1:4" x14ac:dyDescent="0.35">
      <c r="A104" s="11">
        <v>94</v>
      </c>
      <c r="B104" s="11">
        <v>19</v>
      </c>
      <c r="C104" s="5" t="s">
        <v>119</v>
      </c>
      <c r="D104" s="5" t="s">
        <v>16</v>
      </c>
    </row>
    <row r="105" spans="1:4" x14ac:dyDescent="0.35">
      <c r="A105" s="11">
        <v>95</v>
      </c>
      <c r="B105" s="11">
        <v>20</v>
      </c>
      <c r="C105" s="5" t="s">
        <v>120</v>
      </c>
      <c r="D105" s="5" t="s">
        <v>16</v>
      </c>
    </row>
    <row r="106" spans="1:4" x14ac:dyDescent="0.35">
      <c r="A106" s="11">
        <v>96</v>
      </c>
      <c r="B106" s="11">
        <v>21</v>
      </c>
      <c r="C106" s="5" t="s">
        <v>121</v>
      </c>
      <c r="D106" s="5" t="s">
        <v>16</v>
      </c>
    </row>
    <row r="107" spans="1:4" x14ac:dyDescent="0.35">
      <c r="A107" s="11">
        <v>97</v>
      </c>
      <c r="B107" s="11">
        <v>22</v>
      </c>
      <c r="C107" s="5" t="s">
        <v>84</v>
      </c>
      <c r="D107" s="5" t="s">
        <v>147</v>
      </c>
    </row>
    <row r="108" spans="1:4" x14ac:dyDescent="0.35">
      <c r="A108" s="11">
        <v>98</v>
      </c>
      <c r="B108" s="11">
        <v>23</v>
      </c>
      <c r="C108" s="5" t="s">
        <v>85</v>
      </c>
      <c r="D108" s="5" t="s">
        <v>147</v>
      </c>
    </row>
    <row r="109" spans="1:4" x14ac:dyDescent="0.35">
      <c r="A109" s="11">
        <v>99</v>
      </c>
      <c r="B109" s="11">
        <v>24</v>
      </c>
      <c r="C109" s="5" t="s">
        <v>80</v>
      </c>
      <c r="D109" s="5" t="s">
        <v>147</v>
      </c>
    </row>
    <row r="110" spans="1:4" x14ac:dyDescent="0.35">
      <c r="A110" s="11">
        <v>100</v>
      </c>
      <c r="B110" s="11">
        <v>25</v>
      </c>
      <c r="C110" s="5" t="s">
        <v>81</v>
      </c>
      <c r="D110" s="5" t="s">
        <v>147</v>
      </c>
    </row>
    <row r="112" spans="1:4" s="2" customFormat="1" x14ac:dyDescent="0.35">
      <c r="A112" s="10"/>
      <c r="B112" s="10"/>
      <c r="D112" s="2" t="s">
        <v>213</v>
      </c>
    </row>
    <row r="113" spans="1:4" x14ac:dyDescent="0.35">
      <c r="A113" s="11">
        <v>101</v>
      </c>
      <c r="B113" s="11">
        <v>1</v>
      </c>
      <c r="C113" s="5" t="s">
        <v>212</v>
      </c>
      <c r="D113" s="5" t="s">
        <v>214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8"/>
  <sheetViews>
    <sheetView topLeftCell="A13" workbookViewId="0">
      <selection activeCell="C14" sqref="C14"/>
    </sheetView>
  </sheetViews>
  <sheetFormatPr defaultColWidth="9.1796875" defaultRowHeight="14.5" x14ac:dyDescent="0.35"/>
  <cols>
    <col min="1" max="1" width="9.1796875" style="3"/>
    <col min="2" max="2" width="47.26953125" style="3" customWidth="1"/>
    <col min="3" max="3" width="11.08984375" style="3" customWidth="1"/>
    <col min="4" max="103" width="9.26953125" style="3" bestFit="1" customWidth="1"/>
    <col min="104" max="105" width="10.6328125" style="3" customWidth="1"/>
    <col min="106" max="106" width="8.7265625" style="3" customWidth="1"/>
    <col min="107" max="16384" width="9.1796875" style="3"/>
  </cols>
  <sheetData>
    <row r="1" spans="1:107" s="25" customFormat="1" x14ac:dyDescent="0.35">
      <c r="A1" s="23" t="s">
        <v>11</v>
      </c>
      <c r="B1" s="23" t="s">
        <v>180</v>
      </c>
      <c r="C1" s="24" t="s">
        <v>215</v>
      </c>
      <c r="D1" s="25" t="s">
        <v>23</v>
      </c>
      <c r="E1" s="25" t="s">
        <v>24</v>
      </c>
      <c r="F1" s="25" t="s">
        <v>25</v>
      </c>
      <c r="G1" s="25" t="s">
        <v>26</v>
      </c>
      <c r="H1" s="25" t="s">
        <v>27</v>
      </c>
      <c r="I1" s="25" t="s">
        <v>28</v>
      </c>
      <c r="J1" s="25" t="s">
        <v>29</v>
      </c>
      <c r="K1" s="25" t="s">
        <v>30</v>
      </c>
      <c r="L1" s="25" t="s">
        <v>31</v>
      </c>
      <c r="M1" s="25" t="s">
        <v>32</v>
      </c>
      <c r="N1" s="25" t="s">
        <v>33</v>
      </c>
      <c r="O1" s="25" t="s">
        <v>34</v>
      </c>
      <c r="P1" s="25" t="s">
        <v>35</v>
      </c>
      <c r="Q1" s="25" t="s">
        <v>36</v>
      </c>
      <c r="R1" s="25" t="s">
        <v>37</v>
      </c>
      <c r="S1" s="25" t="s">
        <v>38</v>
      </c>
      <c r="T1" s="25" t="s">
        <v>39</v>
      </c>
      <c r="U1" s="25" t="s">
        <v>40</v>
      </c>
      <c r="V1" s="25" t="s">
        <v>41</v>
      </c>
      <c r="W1" s="25" t="s">
        <v>42</v>
      </c>
      <c r="X1" s="25" t="s">
        <v>43</v>
      </c>
      <c r="Y1" s="25" t="s">
        <v>44</v>
      </c>
      <c r="Z1" s="25" t="s">
        <v>45</v>
      </c>
      <c r="AA1" s="25" t="s">
        <v>46</v>
      </c>
      <c r="AB1" s="25" t="s">
        <v>47</v>
      </c>
      <c r="AC1" s="25" t="s">
        <v>48</v>
      </c>
      <c r="AD1" s="25" t="s">
        <v>49</v>
      </c>
      <c r="AE1" s="25" t="s">
        <v>50</v>
      </c>
      <c r="AF1" s="25" t="s">
        <v>51</v>
      </c>
      <c r="AG1" s="25" t="s">
        <v>52</v>
      </c>
      <c r="AH1" s="25" t="s">
        <v>53</v>
      </c>
      <c r="AI1" s="25" t="s">
        <v>54</v>
      </c>
      <c r="AJ1" s="25" t="s">
        <v>55</v>
      </c>
      <c r="AK1" s="25" t="s">
        <v>56</v>
      </c>
      <c r="AL1" s="25" t="s">
        <v>57</v>
      </c>
      <c r="AM1" s="25" t="s">
        <v>58</v>
      </c>
      <c r="AN1" s="25" t="s">
        <v>59</v>
      </c>
      <c r="AO1" s="25" t="s">
        <v>60</v>
      </c>
      <c r="AP1" s="25" t="s">
        <v>61</v>
      </c>
      <c r="AQ1" s="25" t="s">
        <v>62</v>
      </c>
      <c r="AR1" s="25" t="s">
        <v>63</v>
      </c>
      <c r="AS1" s="25" t="s">
        <v>64</v>
      </c>
      <c r="AT1" s="25" t="s">
        <v>65</v>
      </c>
      <c r="AU1" s="25" t="s">
        <v>66</v>
      </c>
      <c r="AV1" s="25" t="s">
        <v>67</v>
      </c>
      <c r="AW1" s="25" t="s">
        <v>68</v>
      </c>
      <c r="AX1" s="25" t="s">
        <v>69</v>
      </c>
      <c r="AY1" s="25" t="s">
        <v>70</v>
      </c>
      <c r="AZ1" s="25" t="s">
        <v>71</v>
      </c>
      <c r="BA1" s="25" t="s">
        <v>72</v>
      </c>
      <c r="BB1" s="25" t="s">
        <v>73</v>
      </c>
      <c r="BC1" s="25" t="s">
        <v>74</v>
      </c>
      <c r="BD1" s="25" t="s">
        <v>75</v>
      </c>
      <c r="BE1" s="25" t="s">
        <v>76</v>
      </c>
      <c r="BF1" s="25" t="s">
        <v>77</v>
      </c>
      <c r="BG1" s="25" t="s">
        <v>78</v>
      </c>
      <c r="BH1" s="25" t="s">
        <v>79</v>
      </c>
      <c r="BI1" s="25" t="s">
        <v>80</v>
      </c>
      <c r="BJ1" s="25" t="s">
        <v>81</v>
      </c>
      <c r="BK1" s="25" t="s">
        <v>82</v>
      </c>
      <c r="BL1" s="25" t="s">
        <v>83</v>
      </c>
      <c r="BM1" s="25" t="s">
        <v>84</v>
      </c>
      <c r="BN1" s="25" t="s">
        <v>85</v>
      </c>
      <c r="BO1" s="25" t="s">
        <v>86</v>
      </c>
      <c r="BP1" s="25" t="s">
        <v>87</v>
      </c>
      <c r="BQ1" s="25" t="s">
        <v>88</v>
      </c>
      <c r="BR1" s="25" t="s">
        <v>89</v>
      </c>
      <c r="BS1" s="25" t="s">
        <v>90</v>
      </c>
      <c r="BT1" s="25" t="s">
        <v>91</v>
      </c>
      <c r="BU1" s="25" t="s">
        <v>92</v>
      </c>
      <c r="BV1" s="25" t="s">
        <v>93</v>
      </c>
      <c r="BW1" s="25" t="s">
        <v>94</v>
      </c>
      <c r="BX1" s="25" t="s">
        <v>95</v>
      </c>
      <c r="BY1" s="25" t="s">
        <v>96</v>
      </c>
      <c r="BZ1" s="25" t="s">
        <v>97</v>
      </c>
      <c r="CA1" s="25" t="s">
        <v>98</v>
      </c>
      <c r="CB1" s="25" t="s">
        <v>99</v>
      </c>
      <c r="CC1" s="25" t="s">
        <v>100</v>
      </c>
      <c r="CD1" s="25" t="s">
        <v>101</v>
      </c>
      <c r="CE1" s="25" t="s">
        <v>102</v>
      </c>
      <c r="CF1" s="25" t="s">
        <v>103</v>
      </c>
      <c r="CG1" s="25" t="s">
        <v>104</v>
      </c>
      <c r="CH1" s="25" t="s">
        <v>105</v>
      </c>
      <c r="CI1" s="25" t="s">
        <v>106</v>
      </c>
      <c r="CJ1" s="25" t="s">
        <v>107</v>
      </c>
      <c r="CK1" s="25" t="s">
        <v>108</v>
      </c>
      <c r="CL1" s="25" t="s">
        <v>109</v>
      </c>
      <c r="CM1" s="25" t="s">
        <v>110</v>
      </c>
      <c r="CN1" s="25" t="s">
        <v>111</v>
      </c>
      <c r="CO1" s="25" t="s">
        <v>111</v>
      </c>
      <c r="CP1" s="25" t="s">
        <v>112</v>
      </c>
      <c r="CQ1" s="25" t="s">
        <v>113</v>
      </c>
      <c r="CR1" s="25" t="s">
        <v>114</v>
      </c>
      <c r="CS1" s="25" t="s">
        <v>115</v>
      </c>
      <c r="CT1" s="25" t="s">
        <v>116</v>
      </c>
      <c r="CU1" s="25" t="s">
        <v>117</v>
      </c>
      <c r="CV1" s="25" t="s">
        <v>118</v>
      </c>
      <c r="CW1" s="25" t="s">
        <v>119</v>
      </c>
      <c r="CX1" s="25" t="s">
        <v>120</v>
      </c>
      <c r="CY1" s="25" t="s">
        <v>121</v>
      </c>
      <c r="CZ1" s="26" t="s">
        <v>13</v>
      </c>
      <c r="DA1" s="27" t="s">
        <v>12</v>
      </c>
      <c r="DB1" s="27" t="s">
        <v>173</v>
      </c>
      <c r="DC1" s="28" t="s">
        <v>174</v>
      </c>
    </row>
    <row r="2" spans="1:107" x14ac:dyDescent="0.35">
      <c r="A2" s="29" t="s">
        <v>0</v>
      </c>
      <c r="B2" s="29" t="s">
        <v>181</v>
      </c>
      <c r="C2" s="3">
        <v>4.0193380000000003</v>
      </c>
      <c r="D2" s="3">
        <v>0</v>
      </c>
      <c r="E2" s="3">
        <v>1.03017</v>
      </c>
      <c r="F2" s="3">
        <v>4.1974600000000004</v>
      </c>
      <c r="G2" s="3">
        <v>8.3636300000000006</v>
      </c>
      <c r="H2" s="3">
        <v>0.123173</v>
      </c>
      <c r="I2" s="3">
        <v>0.50187099999999996</v>
      </c>
      <c r="J2" s="3">
        <v>4.5583200000000001</v>
      </c>
      <c r="K2" s="3">
        <v>0.99238499999999996</v>
      </c>
      <c r="L2" s="3">
        <v>0.45790399999999998</v>
      </c>
      <c r="M2" s="3">
        <v>0.22739000000000001</v>
      </c>
      <c r="N2" s="3">
        <v>0.46776499999999999</v>
      </c>
      <c r="O2" s="3">
        <v>2.95513</v>
      </c>
      <c r="P2" s="3">
        <v>6.2570499999999996</v>
      </c>
      <c r="Q2" s="3">
        <v>7.4758000000000005E-2</v>
      </c>
      <c r="R2" s="3">
        <v>0.47228900000000001</v>
      </c>
      <c r="S2" s="3">
        <v>3.5912999999999999</v>
      </c>
      <c r="T2" s="3">
        <v>0.99720200000000003</v>
      </c>
      <c r="U2" s="3">
        <v>0.52601900000000001</v>
      </c>
      <c r="V2" s="3">
        <v>0.14496899999999999</v>
      </c>
      <c r="W2" s="3">
        <v>-0.585646</v>
      </c>
      <c r="X2" s="3">
        <v>0.25153900000000001</v>
      </c>
      <c r="Y2" s="3">
        <v>0.658725</v>
      </c>
      <c r="Z2" s="3">
        <v>0.11293400000000001</v>
      </c>
      <c r="AA2" s="3">
        <v>-4.8300000000000001E-3</v>
      </c>
      <c r="AB2" s="3">
        <v>-3.1032000000000001E-2</v>
      </c>
      <c r="AC2" s="3">
        <v>-0.585646</v>
      </c>
      <c r="AD2" s="3">
        <v>0.25153900000000001</v>
      </c>
      <c r="AE2" s="3">
        <v>0.658725</v>
      </c>
      <c r="AF2" s="3">
        <v>0.11293400000000001</v>
      </c>
      <c r="AG2" s="3">
        <v>-4.8300000000000001E-3</v>
      </c>
      <c r="AH2" s="3">
        <v>-3.1032000000000001E-2</v>
      </c>
      <c r="AI2" s="3">
        <v>0.25262499999999999</v>
      </c>
      <c r="AJ2" s="3">
        <v>-5.9379999999999997E-3</v>
      </c>
      <c r="AK2" s="3">
        <v>-0.55325899999999995</v>
      </c>
      <c r="AL2" s="3">
        <v>1.0139E-2</v>
      </c>
      <c r="AM2" s="3">
        <v>-0.55324799999999996</v>
      </c>
      <c r="AN2" s="3">
        <v>1.0137999999999999E-2</v>
      </c>
      <c r="AO2" s="3">
        <v>-0.47185199999999999</v>
      </c>
      <c r="AP2" s="3">
        <v>3.0299999999999999E-4</v>
      </c>
      <c r="AQ2" s="3">
        <v>-0.27562799999999998</v>
      </c>
      <c r="AR2" s="3">
        <v>0.14167399999999999</v>
      </c>
      <c r="AS2" s="3">
        <v>-0.15448400000000001</v>
      </c>
      <c r="AT2" s="3">
        <v>-9.4230000000000008E-3</v>
      </c>
      <c r="AU2" s="3">
        <v>0.25262499999999999</v>
      </c>
      <c r="AV2" s="3">
        <v>-5.9379999999999997E-3</v>
      </c>
      <c r="AW2" s="3">
        <v>-0.55325899999999995</v>
      </c>
      <c r="AX2" s="3">
        <v>1.0139E-2</v>
      </c>
      <c r="AY2" s="3">
        <v>-0.55324799999999996</v>
      </c>
      <c r="AZ2" s="3">
        <v>1.0137999999999999E-2</v>
      </c>
      <c r="BA2" s="3">
        <v>-0.47185199999999999</v>
      </c>
      <c r="BB2" s="3">
        <v>3.0299999999999999E-4</v>
      </c>
      <c r="BC2" s="3">
        <v>-0.27562799999999998</v>
      </c>
      <c r="BD2" s="3">
        <v>0.14167399999999999</v>
      </c>
      <c r="BE2" s="3">
        <v>-0.15448400000000001</v>
      </c>
      <c r="BF2" s="3">
        <v>-9.4230000000000008E-3</v>
      </c>
      <c r="BG2" s="3">
        <v>0.16226699999999999</v>
      </c>
      <c r="BH2" s="3">
        <v>-5.5400000000000002E-4</v>
      </c>
      <c r="BI2" s="3">
        <v>1.0788199999999999</v>
      </c>
      <c r="BJ2" s="3">
        <v>5.7871800000000002</v>
      </c>
      <c r="BK2" s="3">
        <v>0.16226699999999999</v>
      </c>
      <c r="BL2" s="3">
        <v>-5.5400000000000002E-4</v>
      </c>
      <c r="BM2" s="3">
        <v>1.0788199999999999</v>
      </c>
      <c r="BN2" s="3">
        <v>2.4703499999999998</v>
      </c>
      <c r="BO2" s="3">
        <v>3</v>
      </c>
      <c r="BP2" s="3">
        <v>0.18632399999999999</v>
      </c>
      <c r="BQ2" s="3">
        <v>6.1219999999999998E-3</v>
      </c>
      <c r="BR2" s="3">
        <v>3</v>
      </c>
      <c r="BS2" s="3">
        <v>0.18632399999999999</v>
      </c>
      <c r="BT2" s="3">
        <v>6.1219999999999998E-3</v>
      </c>
      <c r="BU2" s="3">
        <v>2.2749999999999999E-2</v>
      </c>
      <c r="BV2" s="3">
        <v>0.508386</v>
      </c>
      <c r="BW2" s="3">
        <v>0.111147</v>
      </c>
      <c r="BX2" s="3">
        <v>0.115366</v>
      </c>
      <c r="BY2" s="3">
        <v>-5.1845000000000002E-2</v>
      </c>
      <c r="BZ2" s="3">
        <v>0.45884200000000003</v>
      </c>
      <c r="CA2" s="3">
        <v>0.118779</v>
      </c>
      <c r="CB2" s="3">
        <v>0.100781</v>
      </c>
      <c r="CC2" s="3">
        <v>26</v>
      </c>
      <c r="CD2" s="3">
        <v>16</v>
      </c>
      <c r="CE2" s="3">
        <v>5.62E-4</v>
      </c>
      <c r="CF2" s="3">
        <v>179.996994</v>
      </c>
      <c r="CG2" s="3">
        <v>3.369E-3</v>
      </c>
      <c r="CH2" s="3">
        <v>122.181</v>
      </c>
      <c r="CI2" s="3">
        <v>122.626999</v>
      </c>
      <c r="CJ2" s="3">
        <v>1.3237300000000001</v>
      </c>
      <c r="CK2" s="3">
        <v>1.4480299999999999</v>
      </c>
      <c r="CL2" s="3">
        <v>1.4496500000000001</v>
      </c>
      <c r="CM2" s="3">
        <v>1.41944</v>
      </c>
      <c r="CN2" s="3">
        <v>1.37782</v>
      </c>
      <c r="CO2" s="3">
        <v>1.37782</v>
      </c>
      <c r="CP2" s="3">
        <v>5.62E-4</v>
      </c>
      <c r="CQ2" s="3">
        <v>179.996994</v>
      </c>
      <c r="CR2" s="3">
        <v>3.369E-3</v>
      </c>
      <c r="CS2" s="3">
        <v>122.181</v>
      </c>
      <c r="CT2" s="3">
        <v>122.626999</v>
      </c>
      <c r="CU2" s="3">
        <v>1.3237300000000001</v>
      </c>
      <c r="CV2" s="3">
        <v>1.4480299999999999</v>
      </c>
      <c r="CW2" s="3">
        <v>1.53647</v>
      </c>
      <c r="CX2" s="3">
        <v>1.4496500000000001</v>
      </c>
      <c r="CY2" s="3">
        <v>1.41944</v>
      </c>
      <c r="CZ2" s="30">
        <v>573</v>
      </c>
      <c r="DA2" s="31">
        <v>0.72299999999999998</v>
      </c>
      <c r="DB2" s="31">
        <v>26.5</v>
      </c>
      <c r="DC2" s="32">
        <f>LOG(DB2)</f>
        <v>1.4232458739368079</v>
      </c>
    </row>
    <row r="3" spans="1:107" x14ac:dyDescent="0.35">
      <c r="A3" s="29" t="s">
        <v>1</v>
      </c>
      <c r="B3" s="29" t="s">
        <v>182</v>
      </c>
      <c r="C3" s="3">
        <v>3.9929969999999999</v>
      </c>
      <c r="D3" s="3">
        <v>0.55059999999999998</v>
      </c>
      <c r="E3" s="3">
        <v>1.1142099999999999</v>
      </c>
      <c r="F3" s="3">
        <v>5.0949799999999996</v>
      </c>
      <c r="G3" s="3">
        <v>7.91798</v>
      </c>
      <c r="H3" s="3">
        <v>0.14071900000000001</v>
      </c>
      <c r="I3" s="3">
        <v>0.64346999999999999</v>
      </c>
      <c r="J3" s="3">
        <v>4.7265499999999996</v>
      </c>
      <c r="K3" s="3">
        <v>0.99004999999999999</v>
      </c>
      <c r="L3" s="3">
        <v>0.38994000000000001</v>
      </c>
      <c r="M3" s="3">
        <v>0.23661099999999999</v>
      </c>
      <c r="N3" s="3">
        <v>0.52490099999999995</v>
      </c>
      <c r="O3" s="3">
        <v>3.6215299999999999</v>
      </c>
      <c r="P3" s="3">
        <v>6.0418900000000004</v>
      </c>
      <c r="Q3" s="3">
        <v>8.6876999999999996E-2</v>
      </c>
      <c r="R3" s="3">
        <v>0.59940300000000002</v>
      </c>
      <c r="S3" s="3">
        <v>3.7651300000000001</v>
      </c>
      <c r="T3" s="3">
        <v>0.99621899999999997</v>
      </c>
      <c r="U3" s="3">
        <v>0.45980599999999999</v>
      </c>
      <c r="V3" s="3">
        <v>0.15456</v>
      </c>
      <c r="W3" s="3">
        <v>-0.54464800000000002</v>
      </c>
      <c r="X3" s="3">
        <v>0.25461800000000001</v>
      </c>
      <c r="Y3" s="3">
        <v>0.59879199999999999</v>
      </c>
      <c r="Z3" s="3">
        <v>0.114403</v>
      </c>
      <c r="AA3" s="3">
        <v>-3.7960000000000001E-2</v>
      </c>
      <c r="AB3" s="3">
        <v>-3.4505000000000001E-2</v>
      </c>
      <c r="AC3" s="3">
        <v>-0.61791399999999996</v>
      </c>
      <c r="AD3" s="3">
        <v>0.26281700000000002</v>
      </c>
      <c r="AE3" s="3">
        <v>0.61010799999999998</v>
      </c>
      <c r="AF3" s="3">
        <v>9.4125E-2</v>
      </c>
      <c r="AG3" s="3">
        <v>7.7074000000000004E-2</v>
      </c>
      <c r="AH3" s="3">
        <v>-2.5486000000000002E-2</v>
      </c>
      <c r="AI3" s="3">
        <v>0.30929299999999998</v>
      </c>
      <c r="AJ3" s="3">
        <v>-7.9330000000000008E-3</v>
      </c>
      <c r="AK3" s="3">
        <v>-0.55565900000000001</v>
      </c>
      <c r="AL3" s="3">
        <v>9.0430000000000007E-3</v>
      </c>
      <c r="AM3" s="3">
        <v>-0.48838300000000001</v>
      </c>
      <c r="AN3" s="3">
        <v>6.5600000000000001E-4</v>
      </c>
      <c r="AO3" s="3">
        <v>-0.54952699999999999</v>
      </c>
      <c r="AP3" s="3">
        <v>9.5560000000000003E-3</v>
      </c>
      <c r="AQ3" s="3">
        <v>-0.27676099999999998</v>
      </c>
      <c r="AR3" s="3">
        <v>0.13884199999999999</v>
      </c>
      <c r="AS3" s="3">
        <v>-0.155721</v>
      </c>
      <c r="AT3" s="3">
        <v>-9.0270000000000003E-3</v>
      </c>
      <c r="AU3" s="3">
        <v>0.23399400000000001</v>
      </c>
      <c r="AV3" s="3">
        <v>-5.9750000000000003E-3</v>
      </c>
      <c r="AW3" s="3">
        <v>-0.55918999999999996</v>
      </c>
      <c r="AX3" s="3">
        <v>9.2879999999999994E-3</v>
      </c>
      <c r="AY3" s="3">
        <v>-0.46667900000000001</v>
      </c>
      <c r="AZ3" s="3">
        <v>2.9700000000000001E-4</v>
      </c>
      <c r="BA3" s="3">
        <v>-0.55838500000000002</v>
      </c>
      <c r="BB3" s="3">
        <v>9.0200000000000002E-3</v>
      </c>
      <c r="BC3" s="3">
        <v>-0.25739000000000001</v>
      </c>
      <c r="BD3" s="3">
        <v>0.148927</v>
      </c>
      <c r="BE3" s="3">
        <v>2.2426000000000001E-2</v>
      </c>
      <c r="BF3" s="3">
        <v>-5.855E-3</v>
      </c>
      <c r="BG3" s="3">
        <v>0.160942</v>
      </c>
      <c r="BH3" s="3">
        <v>-5.1599999999999997E-4</v>
      </c>
      <c r="BI3" s="3">
        <v>1.07884</v>
      </c>
      <c r="BJ3" s="3">
        <v>5.81684</v>
      </c>
      <c r="BK3" s="3">
        <v>0.15063799999999999</v>
      </c>
      <c r="BL3" s="3">
        <v>-8.8599999999999996E-4</v>
      </c>
      <c r="BM3" s="3">
        <v>1.0783700000000001</v>
      </c>
      <c r="BN3" s="3">
        <v>2.5321799999999999</v>
      </c>
      <c r="BO3" s="3">
        <v>3</v>
      </c>
      <c r="BP3" s="3">
        <v>0.18568200000000001</v>
      </c>
      <c r="BQ3" s="3">
        <v>6.0390000000000001E-3</v>
      </c>
      <c r="BR3" s="3">
        <v>2</v>
      </c>
      <c r="BS3" s="3">
        <v>0.17169499999999999</v>
      </c>
      <c r="BT3" s="3">
        <v>3.336E-3</v>
      </c>
      <c r="BU3" s="3">
        <v>1.4241999999999999E-2</v>
      </c>
      <c r="BV3" s="3">
        <v>0.48569699999999999</v>
      </c>
      <c r="BW3" s="3">
        <v>0.110995</v>
      </c>
      <c r="BX3" s="3">
        <v>0.11816</v>
      </c>
      <c r="BY3" s="3">
        <v>-5.6086999999999998E-2</v>
      </c>
      <c r="BZ3" s="3">
        <v>0.43793599999999999</v>
      </c>
      <c r="CA3" s="3">
        <v>0.119218</v>
      </c>
      <c r="CB3" s="3">
        <v>0.10334699999999999</v>
      </c>
      <c r="CC3" s="3">
        <v>28</v>
      </c>
      <c r="CD3" s="3">
        <v>17</v>
      </c>
      <c r="CE3" s="3">
        <v>0.36761500000000003</v>
      </c>
      <c r="CF3" s="3">
        <v>178.983994</v>
      </c>
      <c r="CG3" s="3">
        <v>0.79553499999999999</v>
      </c>
      <c r="CH3" s="3">
        <v>123.83899700000001</v>
      </c>
      <c r="CI3" s="3">
        <v>122.649002</v>
      </c>
      <c r="CJ3" s="3">
        <v>1.3224499999999999</v>
      </c>
      <c r="CK3" s="3">
        <v>1.4637</v>
      </c>
      <c r="CL3" s="3">
        <v>1.4505399999999999</v>
      </c>
      <c r="CM3" s="3">
        <v>1.4214899999999999</v>
      </c>
      <c r="CN3" s="3">
        <v>1.3772200000000001</v>
      </c>
      <c r="CO3" s="3">
        <v>1.3772200000000001</v>
      </c>
      <c r="CP3" s="3">
        <v>0.23882</v>
      </c>
      <c r="CQ3" s="3">
        <v>179.73500100000001</v>
      </c>
      <c r="CR3" s="3">
        <v>0.25063299999999999</v>
      </c>
      <c r="CS3" s="3">
        <v>122.128998</v>
      </c>
      <c r="CT3" s="3">
        <v>122.608002</v>
      </c>
      <c r="CU3" s="3">
        <v>1.3244100000000001</v>
      </c>
      <c r="CV3" s="3">
        <v>1.44737</v>
      </c>
      <c r="CW3" s="3">
        <v>1.53732</v>
      </c>
      <c r="CX3" s="3">
        <v>1.4488000000000001</v>
      </c>
      <c r="CY3" s="3">
        <v>1.41899</v>
      </c>
      <c r="CZ3" s="30">
        <v>300</v>
      </c>
      <c r="DA3" s="31">
        <v>0.67249999999999999</v>
      </c>
      <c r="DB3" s="31">
        <v>365.20001200000002</v>
      </c>
      <c r="DC3" s="32">
        <f t="shared" ref="DC3:DC12" si="0">LOG(DB3)</f>
        <v>2.5625307831326163</v>
      </c>
    </row>
    <row r="4" spans="1:107" x14ac:dyDescent="0.35">
      <c r="A4" s="29" t="s">
        <v>2</v>
      </c>
      <c r="B4" s="29" t="s">
        <v>183</v>
      </c>
      <c r="C4" s="3">
        <v>3.956</v>
      </c>
      <c r="D4" s="3">
        <v>0</v>
      </c>
      <c r="E4" s="3">
        <v>1.1475599999999999</v>
      </c>
      <c r="F4" s="3">
        <v>5.9939299999999998</v>
      </c>
      <c r="G4" s="3">
        <v>7.62866</v>
      </c>
      <c r="H4" s="3">
        <v>0.15042700000000001</v>
      </c>
      <c r="I4" s="3">
        <v>0.78571199999999997</v>
      </c>
      <c r="J4" s="3">
        <v>4.8500399999999999</v>
      </c>
      <c r="K4" s="3">
        <v>0.98862099999999997</v>
      </c>
      <c r="L4" s="3">
        <v>0.35710399999999998</v>
      </c>
      <c r="M4" s="3">
        <v>0.23308300000000001</v>
      </c>
      <c r="N4" s="3">
        <v>0.55354499999999995</v>
      </c>
      <c r="O4" s="3">
        <v>4.2132100000000001</v>
      </c>
      <c r="P4" s="3">
        <v>5.9850599999999998</v>
      </c>
      <c r="Q4" s="3">
        <v>9.2488000000000001E-2</v>
      </c>
      <c r="R4" s="3">
        <v>0.70395600000000003</v>
      </c>
      <c r="S4" s="3">
        <v>3.8895200000000001</v>
      </c>
      <c r="T4" s="3">
        <v>0.99571399999999999</v>
      </c>
      <c r="U4" s="3">
        <v>0.427201</v>
      </c>
      <c r="V4" s="3">
        <v>0.15445200000000001</v>
      </c>
      <c r="W4" s="3">
        <v>-0.36772300000000002</v>
      </c>
      <c r="X4" s="3">
        <v>0.25490200000000002</v>
      </c>
      <c r="Y4" s="3">
        <v>0.38371899999999998</v>
      </c>
      <c r="Z4" s="3">
        <v>9.6772999999999998E-2</v>
      </c>
      <c r="AA4" s="3">
        <v>-1.7753999999999999E-2</v>
      </c>
      <c r="AB4" s="3">
        <v>-1.6131E-2</v>
      </c>
      <c r="AC4" s="3">
        <v>-0.36772300000000002</v>
      </c>
      <c r="AD4" s="3">
        <v>0.25490200000000002</v>
      </c>
      <c r="AE4" s="3">
        <v>0.38371899999999998</v>
      </c>
      <c r="AF4" s="3">
        <v>9.6772999999999998E-2</v>
      </c>
      <c r="AG4" s="3">
        <v>-1.7753999999999999E-2</v>
      </c>
      <c r="AH4" s="3">
        <v>-1.6131E-2</v>
      </c>
      <c r="AI4" s="3">
        <v>0.32988499999999998</v>
      </c>
      <c r="AJ4" s="3">
        <v>-1.0843E-2</v>
      </c>
      <c r="AK4" s="3">
        <v>-0.55994699999999997</v>
      </c>
      <c r="AL4" s="3">
        <v>7.8390000000000005E-3</v>
      </c>
      <c r="AM4" s="3">
        <v>-0.50033499999999997</v>
      </c>
      <c r="AN4" s="3">
        <v>8.7900000000000001E-4</v>
      </c>
      <c r="AO4" s="3">
        <v>-0.55898700000000001</v>
      </c>
      <c r="AP4" s="3">
        <v>8.8529999999999998E-3</v>
      </c>
      <c r="AQ4" s="3">
        <v>-0.257996</v>
      </c>
      <c r="AR4" s="3">
        <v>0.14610000000000001</v>
      </c>
      <c r="AS4" s="3">
        <v>2.1502E-2</v>
      </c>
      <c r="AT4" s="3">
        <v>-5.8170000000000001E-3</v>
      </c>
      <c r="AU4" s="3">
        <v>0.32988499999999998</v>
      </c>
      <c r="AV4" s="3">
        <v>-1.0843E-2</v>
      </c>
      <c r="AW4" s="3">
        <v>-0.55994699999999997</v>
      </c>
      <c r="AX4" s="3">
        <v>7.8390000000000005E-3</v>
      </c>
      <c r="AY4" s="3">
        <v>-0.50033499999999997</v>
      </c>
      <c r="AZ4" s="3">
        <v>8.7900000000000001E-4</v>
      </c>
      <c r="BA4" s="3">
        <v>-0.55898700000000001</v>
      </c>
      <c r="BB4" s="3">
        <v>8.8529999999999998E-3</v>
      </c>
      <c r="BC4" s="3">
        <v>-0.257996</v>
      </c>
      <c r="BD4" s="3">
        <v>0.14610000000000001</v>
      </c>
      <c r="BE4" s="3">
        <v>2.1502E-2</v>
      </c>
      <c r="BF4" s="3">
        <v>-5.8170000000000001E-3</v>
      </c>
      <c r="BG4" s="3">
        <v>0.149475</v>
      </c>
      <c r="BH4" s="3">
        <v>-8.6200000000000003E-4</v>
      </c>
      <c r="BI4" s="3">
        <v>1.07836</v>
      </c>
      <c r="BJ4" s="3">
        <v>5.8136999999999999</v>
      </c>
      <c r="BK4" s="3">
        <v>0.149475</v>
      </c>
      <c r="BL4" s="3">
        <v>-8.6200000000000003E-4</v>
      </c>
      <c r="BM4" s="3">
        <v>1.07836</v>
      </c>
      <c r="BN4" s="3">
        <v>2.5356800000000002</v>
      </c>
      <c r="BO4" s="3">
        <v>2</v>
      </c>
      <c r="BP4" s="3">
        <v>0.17088400000000001</v>
      </c>
      <c r="BQ4" s="3">
        <v>3.2669999999999999E-3</v>
      </c>
      <c r="BR4" s="3">
        <v>2</v>
      </c>
      <c r="BS4" s="3">
        <v>0.17088400000000001</v>
      </c>
      <c r="BT4" s="3">
        <v>3.2669999999999999E-3</v>
      </c>
      <c r="BU4" s="3">
        <v>-5.8600000000000004E-4</v>
      </c>
      <c r="BV4" s="3">
        <v>0.30701499999999998</v>
      </c>
      <c r="BW4" s="3">
        <v>0.111848</v>
      </c>
      <c r="BX4" s="3">
        <v>0.111161</v>
      </c>
      <c r="BY4" s="3">
        <v>-6.4938999999999997E-2</v>
      </c>
      <c r="BZ4" s="3">
        <v>0.28830099999999997</v>
      </c>
      <c r="CA4" s="3">
        <v>0.120411</v>
      </c>
      <c r="CB4" s="3">
        <v>9.7404000000000004E-2</v>
      </c>
      <c r="CC4" s="3">
        <v>30</v>
      </c>
      <c r="CD4" s="3">
        <v>18</v>
      </c>
      <c r="CE4" s="3">
        <v>0.159355</v>
      </c>
      <c r="CF4" s="3">
        <v>179.66499300000001</v>
      </c>
      <c r="CG4" s="3">
        <v>7.8244999999999995E-2</v>
      </c>
      <c r="CH4" s="3">
        <v>123.917</v>
      </c>
      <c r="CI4" s="3">
        <v>122.61199999999999</v>
      </c>
      <c r="CJ4" s="3">
        <v>1.3230500000000001</v>
      </c>
      <c r="CK4" s="3">
        <v>1.4631000000000001</v>
      </c>
      <c r="CL4" s="3">
        <v>1.4495899999999999</v>
      </c>
      <c r="CM4" s="3">
        <v>1.4209499999999999</v>
      </c>
      <c r="CN4" s="3">
        <v>1.3773899999999999</v>
      </c>
      <c r="CO4" s="3">
        <v>1.3773899999999999</v>
      </c>
      <c r="CP4" s="3">
        <v>0.159355</v>
      </c>
      <c r="CQ4" s="3">
        <v>179.66499300000001</v>
      </c>
      <c r="CR4" s="3">
        <v>7.8244999999999995E-2</v>
      </c>
      <c r="CS4" s="3">
        <v>123.917</v>
      </c>
      <c r="CT4" s="3">
        <v>122.61199999999999</v>
      </c>
      <c r="CU4" s="3">
        <v>1.3230500000000001</v>
      </c>
      <c r="CV4" s="3">
        <v>1.4631000000000001</v>
      </c>
      <c r="CW4" s="3">
        <v>1.5375799999999999</v>
      </c>
      <c r="CX4" s="3">
        <v>1.4495899999999999</v>
      </c>
      <c r="CY4" s="3">
        <v>1.4209499999999999</v>
      </c>
      <c r="CZ4" s="30">
        <v>337</v>
      </c>
      <c r="DA4" s="31">
        <v>0.65649999999999997</v>
      </c>
      <c r="DB4" s="31">
        <v>208</v>
      </c>
      <c r="DC4" s="32">
        <f t="shared" si="0"/>
        <v>2.3180633349627615</v>
      </c>
    </row>
    <row r="5" spans="1:107" x14ac:dyDescent="0.35">
      <c r="A5" s="29" t="s">
        <v>3</v>
      </c>
      <c r="B5" s="29" t="s">
        <v>184</v>
      </c>
      <c r="C5" s="3">
        <v>3.9982220000000002</v>
      </c>
      <c r="D5" s="3">
        <v>2.1915</v>
      </c>
      <c r="E5" s="3">
        <v>0.96848299999999998</v>
      </c>
      <c r="F5" s="3">
        <v>6.2706099999999996</v>
      </c>
      <c r="G5" s="3">
        <v>8.8012499999999996</v>
      </c>
      <c r="H5" s="3">
        <v>0.110039</v>
      </c>
      <c r="I5" s="3">
        <v>0.71246799999999999</v>
      </c>
      <c r="J5" s="3">
        <v>4.8649800000000001</v>
      </c>
      <c r="K5" s="3">
        <v>0.993927</v>
      </c>
      <c r="L5" s="3">
        <v>0.40718900000000002</v>
      </c>
      <c r="M5" s="3">
        <v>0.18113399999999999</v>
      </c>
      <c r="N5" s="3">
        <v>0.43175000000000002</v>
      </c>
      <c r="O5" s="3">
        <v>4.3545600000000002</v>
      </c>
      <c r="P5" s="3">
        <v>6.9656700000000003</v>
      </c>
      <c r="Q5" s="3">
        <v>6.1983000000000003E-2</v>
      </c>
      <c r="R5" s="3">
        <v>0.62514599999999998</v>
      </c>
      <c r="S5" s="3">
        <v>3.8483999999999998</v>
      </c>
      <c r="T5" s="3">
        <v>0.99807699999999999</v>
      </c>
      <c r="U5" s="3">
        <v>0.47952800000000001</v>
      </c>
      <c r="V5" s="3">
        <v>0.11021499999999999</v>
      </c>
      <c r="W5" s="3">
        <v>-3.7039000000000002E-2</v>
      </c>
      <c r="X5" s="3">
        <v>0.25537399999999999</v>
      </c>
      <c r="Y5" s="3">
        <v>0.57427899999999998</v>
      </c>
      <c r="Z5" s="3">
        <v>0.110055</v>
      </c>
      <c r="AA5" s="3">
        <v>-6.9420999999999997E-2</v>
      </c>
      <c r="AB5" s="3">
        <v>-2.7980000000000001E-2</v>
      </c>
      <c r="AC5" s="3">
        <v>-0.53842299999999998</v>
      </c>
      <c r="AD5" s="3">
        <v>0.238756</v>
      </c>
      <c r="AE5" s="3">
        <v>0.23951900000000001</v>
      </c>
      <c r="AF5" s="3">
        <v>0.109765</v>
      </c>
      <c r="AG5" s="3">
        <v>-3.1593999999999997E-2</v>
      </c>
      <c r="AH5" s="3">
        <v>-1.9952999999999999E-2</v>
      </c>
      <c r="AI5" s="3">
        <v>0.38442199999999999</v>
      </c>
      <c r="AJ5" s="3">
        <v>-8.2050000000000005E-3</v>
      </c>
      <c r="AK5" s="3">
        <v>-0.552624</v>
      </c>
      <c r="AL5" s="3">
        <v>9.8189999999999996E-3</v>
      </c>
      <c r="AM5" s="3">
        <v>-0.51546599999999998</v>
      </c>
      <c r="AN5" s="3">
        <v>6.0700000000000001E-4</v>
      </c>
      <c r="AO5" s="3">
        <v>-0.55262500000000003</v>
      </c>
      <c r="AP5" s="3">
        <v>9.8189999999999996E-3</v>
      </c>
      <c r="AQ5" s="3">
        <v>-0.27007300000000001</v>
      </c>
      <c r="AR5" s="3">
        <v>0.14061499999999999</v>
      </c>
      <c r="AS5" s="3">
        <v>-0.15779599999999999</v>
      </c>
      <c r="AT5" s="3">
        <v>-9.9889999999999996E-3</v>
      </c>
      <c r="AU5" s="3">
        <v>0.20444399999999999</v>
      </c>
      <c r="AV5" s="3">
        <v>-8.4539999999999997E-3</v>
      </c>
      <c r="AW5" s="3">
        <v>-0.56313000000000002</v>
      </c>
      <c r="AX5" s="3">
        <v>1.0461E-2</v>
      </c>
      <c r="AY5" s="3">
        <v>-0.46627800000000003</v>
      </c>
      <c r="AZ5" s="3">
        <v>4.5199999999999998E-4</v>
      </c>
      <c r="BA5" s="3">
        <v>-0.56312700000000004</v>
      </c>
      <c r="BB5" s="3">
        <v>1.0462000000000001E-2</v>
      </c>
      <c r="BC5" s="3">
        <v>-0.29030899999999998</v>
      </c>
      <c r="BD5" s="3">
        <v>0.14613799999999999</v>
      </c>
      <c r="BE5" s="3">
        <v>0.115943</v>
      </c>
      <c r="BF5" s="3">
        <v>-4.15E-3</v>
      </c>
      <c r="BG5" s="3">
        <v>0.161437</v>
      </c>
      <c r="BH5" s="3">
        <v>-4.8799999999999999E-4</v>
      </c>
      <c r="BI5" s="3">
        <v>1.07881</v>
      </c>
      <c r="BJ5" s="3">
        <v>5.8041</v>
      </c>
      <c r="BK5" s="3">
        <v>0.15901499999999999</v>
      </c>
      <c r="BL5" s="3">
        <v>-7.27E-4</v>
      </c>
      <c r="BM5" s="3">
        <v>1.0785499999999999</v>
      </c>
      <c r="BN5" s="3">
        <v>2.47662</v>
      </c>
      <c r="BO5" s="3">
        <v>3</v>
      </c>
      <c r="BP5" s="3">
        <v>0.18571099999999999</v>
      </c>
      <c r="BQ5" s="3">
        <v>6.0870000000000004E-3</v>
      </c>
      <c r="BR5" s="3">
        <v>2</v>
      </c>
      <c r="BS5" s="3">
        <v>0.17740900000000001</v>
      </c>
      <c r="BT5" s="3">
        <v>8.9180000000000006E-3</v>
      </c>
      <c r="BU5" s="3">
        <v>2.2887000000000001E-2</v>
      </c>
      <c r="BV5" s="3">
        <v>0.33692499999999997</v>
      </c>
      <c r="BW5" s="3">
        <v>0.111003</v>
      </c>
      <c r="BX5" s="3">
        <v>0.110779</v>
      </c>
      <c r="BY5" s="3">
        <v>-5.2882999999999999E-2</v>
      </c>
      <c r="BZ5" s="3">
        <v>0.31998100000000002</v>
      </c>
      <c r="CA5" s="3">
        <v>0.11909599999999999</v>
      </c>
      <c r="CB5" s="3">
        <v>9.6965999999999997E-2</v>
      </c>
      <c r="CC5" s="3">
        <v>30</v>
      </c>
      <c r="CD5" s="3">
        <v>18</v>
      </c>
      <c r="CE5" s="3">
        <v>5.0299999999999997E-4</v>
      </c>
      <c r="CF5" s="3">
        <v>179.99899300000001</v>
      </c>
      <c r="CG5" s="3">
        <v>1.5499999999999999E-3</v>
      </c>
      <c r="CH5" s="3">
        <v>122.50599699999999</v>
      </c>
      <c r="CI5" s="3">
        <v>122.72199999999999</v>
      </c>
      <c r="CJ5" s="3">
        <v>1.3225</v>
      </c>
      <c r="CK5" s="3">
        <v>1.4615199999999999</v>
      </c>
      <c r="CL5" s="3">
        <v>1.45052</v>
      </c>
      <c r="CM5" s="3">
        <v>1.4207700000000001</v>
      </c>
      <c r="CN5" s="3">
        <v>1.3776200000000001</v>
      </c>
      <c r="CO5" s="3">
        <v>1.3776200000000001</v>
      </c>
      <c r="CP5" s="3">
        <v>4.57E-4</v>
      </c>
      <c r="CQ5" s="3">
        <v>179.99899300000001</v>
      </c>
      <c r="CR5" s="3">
        <v>5.3200000000000003E-4</v>
      </c>
      <c r="CS5" s="3">
        <v>122.120003</v>
      </c>
      <c r="CT5" s="3">
        <v>122.649002</v>
      </c>
      <c r="CU5" s="3">
        <v>1.32412</v>
      </c>
      <c r="CV5" s="3">
        <v>1.44764</v>
      </c>
      <c r="CW5" s="3">
        <v>1.53664</v>
      </c>
      <c r="CX5" s="3">
        <v>1.4491700000000001</v>
      </c>
      <c r="CY5" s="3">
        <v>1.4191100000000001</v>
      </c>
      <c r="CZ5" s="30">
        <v>255</v>
      </c>
      <c r="DA5" s="31">
        <v>0.70199999999999996</v>
      </c>
      <c r="DB5" s="31">
        <v>86.300003000000004</v>
      </c>
      <c r="DC5" s="32">
        <f t="shared" si="0"/>
        <v>1.9360108108123524</v>
      </c>
    </row>
    <row r="6" spans="1:107" x14ac:dyDescent="0.35">
      <c r="A6" s="29" t="s">
        <v>4</v>
      </c>
      <c r="B6" s="29" t="s">
        <v>185</v>
      </c>
      <c r="C6" s="3">
        <v>3.9682620000000002</v>
      </c>
      <c r="D6" s="3">
        <v>0</v>
      </c>
      <c r="E6" s="3">
        <v>0.920319</v>
      </c>
      <c r="F6" s="3">
        <v>6.1916200000000003</v>
      </c>
      <c r="G6" s="3">
        <v>11.7818</v>
      </c>
      <c r="H6" s="3">
        <v>7.8114000000000003E-2</v>
      </c>
      <c r="I6" s="3">
        <v>0.52552500000000002</v>
      </c>
      <c r="J6" s="3">
        <v>5.0533799999999998</v>
      </c>
      <c r="K6" s="3">
        <v>0.99694400000000005</v>
      </c>
      <c r="L6" s="3">
        <v>0.49723099999999998</v>
      </c>
      <c r="M6" s="3">
        <v>0.14613100000000001</v>
      </c>
      <c r="N6" s="3">
        <v>0.402505</v>
      </c>
      <c r="O6" s="3">
        <v>4.4115700000000002</v>
      </c>
      <c r="P6" s="3">
        <v>9.2266399999999997</v>
      </c>
      <c r="Q6" s="3">
        <v>4.3624000000000003E-2</v>
      </c>
      <c r="R6" s="3">
        <v>0.478134</v>
      </c>
      <c r="S6" s="3">
        <v>3.9947699999999999</v>
      </c>
      <c r="T6" s="3">
        <v>0.99904800000000005</v>
      </c>
      <c r="U6" s="3">
        <v>0.559033</v>
      </c>
      <c r="V6" s="3">
        <v>8.6000999999999994E-2</v>
      </c>
      <c r="W6" s="3">
        <v>-3.7469000000000002E-2</v>
      </c>
      <c r="X6" s="3">
        <v>0.24235699999999999</v>
      </c>
      <c r="Y6" s="3">
        <v>0.259523</v>
      </c>
      <c r="Z6" s="3">
        <v>0.114162</v>
      </c>
      <c r="AA6" s="3">
        <v>-0.172433</v>
      </c>
      <c r="AB6" s="3">
        <v>-2.3658999999999999E-2</v>
      </c>
      <c r="AC6" s="3">
        <v>-3.7469000000000002E-2</v>
      </c>
      <c r="AD6" s="3">
        <v>0.24235699999999999</v>
      </c>
      <c r="AE6" s="3">
        <v>0.259523</v>
      </c>
      <c r="AF6" s="3">
        <v>0.114162</v>
      </c>
      <c r="AG6" s="3">
        <v>-0.172433</v>
      </c>
      <c r="AH6" s="3">
        <v>-2.3658999999999999E-2</v>
      </c>
      <c r="AI6" s="3">
        <v>0.33051799999999998</v>
      </c>
      <c r="AJ6" s="3">
        <v>-9.5549999999999993E-3</v>
      </c>
      <c r="AK6" s="3">
        <v>-0.56978099999999998</v>
      </c>
      <c r="AL6" s="3">
        <v>1.0243E-2</v>
      </c>
      <c r="AM6" s="3">
        <v>-0.50517699999999999</v>
      </c>
      <c r="AN6" s="3">
        <v>7.1100000000000004E-4</v>
      </c>
      <c r="AO6" s="3">
        <v>-0.56999599999999995</v>
      </c>
      <c r="AP6" s="3">
        <v>1.0248E-2</v>
      </c>
      <c r="AQ6" s="3">
        <v>-0.28882099999999999</v>
      </c>
      <c r="AR6" s="3">
        <v>0.144672</v>
      </c>
      <c r="AS6" s="3">
        <v>0.16228100000000001</v>
      </c>
      <c r="AT6" s="3">
        <v>-6.4250000000000002E-3</v>
      </c>
      <c r="AU6" s="3">
        <v>0.33051799999999998</v>
      </c>
      <c r="AV6" s="3">
        <v>-9.5549999999999993E-3</v>
      </c>
      <c r="AW6" s="3">
        <v>-0.56978099999999998</v>
      </c>
      <c r="AX6" s="3">
        <v>1.0243E-2</v>
      </c>
      <c r="AY6" s="3">
        <v>-0.50517699999999999</v>
      </c>
      <c r="AZ6" s="3">
        <v>7.1100000000000004E-4</v>
      </c>
      <c r="BA6" s="3">
        <v>-0.56999599999999995</v>
      </c>
      <c r="BB6" s="3">
        <v>1.0248E-2</v>
      </c>
      <c r="BC6" s="3">
        <v>-0.28882099999999999</v>
      </c>
      <c r="BD6" s="3">
        <v>0.144672</v>
      </c>
      <c r="BE6" s="3">
        <v>0.16228100000000001</v>
      </c>
      <c r="BF6" s="3">
        <v>-6.4250000000000002E-3</v>
      </c>
      <c r="BG6" s="3">
        <v>0.15821299999999999</v>
      </c>
      <c r="BH6" s="3">
        <v>-6.4400000000000004E-4</v>
      </c>
      <c r="BI6" s="3">
        <v>1.0784499999999999</v>
      </c>
      <c r="BJ6" s="3">
        <v>5.8015699999999999</v>
      </c>
      <c r="BK6" s="3">
        <v>0.15821299999999999</v>
      </c>
      <c r="BL6" s="3">
        <v>-6.4400000000000004E-4</v>
      </c>
      <c r="BM6" s="3">
        <v>1.0784499999999999</v>
      </c>
      <c r="BN6" s="3">
        <v>2.4742500000000001</v>
      </c>
      <c r="BO6" s="3">
        <v>2</v>
      </c>
      <c r="BP6" s="3">
        <v>0.175621</v>
      </c>
      <c r="BQ6" s="3">
        <v>8.8570000000000003E-3</v>
      </c>
      <c r="BR6" s="3">
        <v>2</v>
      </c>
      <c r="BS6" s="3">
        <v>0.175621</v>
      </c>
      <c r="BT6" s="3">
        <v>8.8570000000000003E-3</v>
      </c>
      <c r="BU6" s="3">
        <v>1.6539999999999999E-2</v>
      </c>
      <c r="BV6" s="3">
        <v>0.18043300000000001</v>
      </c>
      <c r="BW6" s="3">
        <v>0.110953</v>
      </c>
      <c r="BX6" s="3">
        <v>0.108624</v>
      </c>
      <c r="BY6" s="3">
        <v>-5.9799999999999999E-2</v>
      </c>
      <c r="BZ6" s="3">
        <v>0.20469699999999999</v>
      </c>
      <c r="CA6" s="3">
        <v>0.119383</v>
      </c>
      <c r="CB6" s="3">
        <v>9.5198000000000005E-2</v>
      </c>
      <c r="CC6" s="3">
        <v>34</v>
      </c>
      <c r="CD6" s="3">
        <v>20</v>
      </c>
      <c r="CE6" s="3">
        <v>1.0149999999999999E-2</v>
      </c>
      <c r="CF6" s="3">
        <v>179.98800700000001</v>
      </c>
      <c r="CG6" s="3">
        <v>1.0865E-2</v>
      </c>
      <c r="CH6" s="3">
        <v>122.38800000000001</v>
      </c>
      <c r="CI6" s="3">
        <v>122.703003</v>
      </c>
      <c r="CJ6" s="3">
        <v>1.3230900000000001</v>
      </c>
      <c r="CK6" s="3">
        <v>1.4609300000000001</v>
      </c>
      <c r="CL6" s="3">
        <v>1.44994</v>
      </c>
      <c r="CM6" s="3">
        <v>1.4204000000000001</v>
      </c>
      <c r="CN6" s="3">
        <v>1.3777299999999999</v>
      </c>
      <c r="CO6" s="3">
        <v>1.3777299999999999</v>
      </c>
      <c r="CP6" s="3">
        <v>1.0149999999999999E-2</v>
      </c>
      <c r="CQ6" s="3">
        <v>179.98800700000001</v>
      </c>
      <c r="CR6" s="3">
        <v>1.0865E-2</v>
      </c>
      <c r="CS6" s="3">
        <v>122.38800000000001</v>
      </c>
      <c r="CT6" s="3">
        <v>122.703003</v>
      </c>
      <c r="CU6" s="3">
        <v>1.3230900000000001</v>
      </c>
      <c r="CV6" s="3">
        <v>1.4609300000000001</v>
      </c>
      <c r="CW6" s="3">
        <v>1.53704</v>
      </c>
      <c r="CX6" s="3">
        <v>1.44994</v>
      </c>
      <c r="CY6" s="3">
        <v>1.4204000000000001</v>
      </c>
      <c r="CZ6" s="30">
        <v>140</v>
      </c>
      <c r="DA6" s="31">
        <v>0.66049999999999998</v>
      </c>
      <c r="DB6" s="31">
        <v>248.60000600000001</v>
      </c>
      <c r="DC6" s="32">
        <f t="shared" si="0"/>
        <v>2.3955011347873914</v>
      </c>
    </row>
    <row r="7" spans="1:107" x14ac:dyDescent="0.35">
      <c r="A7" s="29" t="s">
        <v>5</v>
      </c>
      <c r="B7" s="29" t="s">
        <v>186</v>
      </c>
      <c r="C7" s="3">
        <v>3.98516</v>
      </c>
      <c r="D7" s="3">
        <v>1.2533000000000001</v>
      </c>
      <c r="E7" s="3">
        <v>1.17736</v>
      </c>
      <c r="F7" s="3">
        <v>5.5672800000000002</v>
      </c>
      <c r="G7" s="3">
        <v>8.0911399999999993</v>
      </c>
      <c r="H7" s="3">
        <v>0.145513</v>
      </c>
      <c r="I7" s="3">
        <v>0.68807099999999999</v>
      </c>
      <c r="J7" s="3">
        <v>4.85867</v>
      </c>
      <c r="K7" s="3">
        <v>0.98935600000000001</v>
      </c>
      <c r="L7" s="3">
        <v>0.37528600000000001</v>
      </c>
      <c r="M7" s="3">
        <v>0.23807900000000001</v>
      </c>
      <c r="N7" s="3">
        <v>0.56141099999999999</v>
      </c>
      <c r="O7" s="3">
        <v>3.9327399999999999</v>
      </c>
      <c r="P7" s="3">
        <v>6.32294</v>
      </c>
      <c r="Q7" s="3">
        <v>8.8789999999999994E-2</v>
      </c>
      <c r="R7" s="3">
        <v>0.62197999999999998</v>
      </c>
      <c r="S7" s="3">
        <v>3.8896099999999998</v>
      </c>
      <c r="T7" s="3">
        <v>0.99604999999999999</v>
      </c>
      <c r="U7" s="3">
        <v>0.45079799999999998</v>
      </c>
      <c r="V7" s="3">
        <v>0.15570100000000001</v>
      </c>
      <c r="W7" s="3">
        <v>-0.562087</v>
      </c>
      <c r="X7" s="3">
        <v>0.2442</v>
      </c>
      <c r="Y7" s="3">
        <v>0.50709599999999999</v>
      </c>
      <c r="Z7" s="3">
        <v>0.111763</v>
      </c>
      <c r="AA7" s="3">
        <v>-2.1343999999999998E-2</v>
      </c>
      <c r="AB7" s="3">
        <v>-3.6155E-2</v>
      </c>
      <c r="AC7" s="3">
        <v>-0.77171299999999998</v>
      </c>
      <c r="AD7" s="3">
        <v>0.27066099999999998</v>
      </c>
      <c r="AE7" s="3">
        <v>0.58070200000000005</v>
      </c>
      <c r="AF7" s="3">
        <v>8.6249000000000006E-2</v>
      </c>
      <c r="AG7" s="3">
        <v>0.31729099999999999</v>
      </c>
      <c r="AH7" s="3">
        <v>-1.0387E-2</v>
      </c>
      <c r="AI7" s="3">
        <v>0.35011700000000001</v>
      </c>
      <c r="AJ7" s="3">
        <v>-9.3609999999999995E-3</v>
      </c>
      <c r="AK7" s="3">
        <v>-0.55069999999999997</v>
      </c>
      <c r="AL7" s="3">
        <v>8.6199999999999992E-3</v>
      </c>
      <c r="AM7" s="3">
        <v>-0.50915200000000005</v>
      </c>
      <c r="AN7" s="3">
        <v>7.6000000000000004E-4</v>
      </c>
      <c r="AO7" s="3">
        <v>-0.54510599999999998</v>
      </c>
      <c r="AP7" s="3">
        <v>9.1800000000000007E-3</v>
      </c>
      <c r="AQ7" s="3">
        <v>-0.27583299999999999</v>
      </c>
      <c r="AR7" s="3">
        <v>0.137544</v>
      </c>
      <c r="AS7" s="3">
        <v>-0.15848999999999999</v>
      </c>
      <c r="AT7" s="3">
        <v>-9.1800000000000007E-3</v>
      </c>
      <c r="AU7" s="3">
        <v>0.22311800000000001</v>
      </c>
      <c r="AV7" s="3">
        <v>-7.5139999999999998E-3</v>
      </c>
      <c r="AW7" s="3">
        <v>-0.453623</v>
      </c>
      <c r="AX7" s="3">
        <v>3.1199999999999999E-4</v>
      </c>
      <c r="AY7" s="3">
        <v>-0.55605400000000005</v>
      </c>
      <c r="AZ7" s="3">
        <v>9.4249999999999994E-3</v>
      </c>
      <c r="BA7" s="3">
        <v>-0.56347000000000003</v>
      </c>
      <c r="BB7" s="3">
        <v>9.3550000000000005E-3</v>
      </c>
      <c r="BC7" s="3">
        <v>-0.24843000000000001</v>
      </c>
      <c r="BD7" s="3">
        <v>0.15279599999999999</v>
      </c>
      <c r="BE7" s="3">
        <v>0.23750199999999999</v>
      </c>
      <c r="BF7" s="3">
        <v>-3.3800000000000002E-3</v>
      </c>
      <c r="BG7" s="3">
        <v>0.160327</v>
      </c>
      <c r="BH7" s="3">
        <v>-4.3600000000000003E-4</v>
      </c>
      <c r="BI7" s="3">
        <v>1.0786899999999999</v>
      </c>
      <c r="BJ7" s="3">
        <v>5.8385699999999998</v>
      </c>
      <c r="BK7" s="3">
        <v>0.14799799999999999</v>
      </c>
      <c r="BL7" s="3">
        <v>-1.096E-3</v>
      </c>
      <c r="BM7" s="3">
        <v>1.0778700000000001</v>
      </c>
      <c r="BN7" s="3">
        <v>2.55159</v>
      </c>
      <c r="BO7" s="3">
        <v>3</v>
      </c>
      <c r="BP7" s="3">
        <v>0.18515400000000001</v>
      </c>
      <c r="BQ7" s="3">
        <v>5.9880000000000003E-3</v>
      </c>
      <c r="BR7" s="3">
        <v>1</v>
      </c>
      <c r="BS7" s="3">
        <v>0.15274099999999999</v>
      </c>
      <c r="BT7" s="3">
        <v>4.5069999999999997E-3</v>
      </c>
      <c r="BU7" s="3">
        <v>8.3239999999999998E-3</v>
      </c>
      <c r="BV7" s="3">
        <v>0.517455</v>
      </c>
      <c r="BW7" s="3">
        <v>0.111055</v>
      </c>
      <c r="BX7" s="3">
        <v>0.11564099999999999</v>
      </c>
      <c r="BY7" s="3">
        <v>-5.9290000000000002E-2</v>
      </c>
      <c r="BZ7" s="3">
        <v>0.463229</v>
      </c>
      <c r="CA7" s="3">
        <v>0.119584</v>
      </c>
      <c r="CB7" s="3">
        <v>0.101303</v>
      </c>
      <c r="CC7" s="3">
        <v>30</v>
      </c>
      <c r="CD7" s="3">
        <v>18</v>
      </c>
      <c r="CE7" s="3">
        <v>0.30610599999999999</v>
      </c>
      <c r="CF7" s="3">
        <v>179.78100599999999</v>
      </c>
      <c r="CG7" s="3">
        <v>0.40063900000000002</v>
      </c>
      <c r="CH7" s="3">
        <v>124.41300200000001</v>
      </c>
      <c r="CI7" s="3">
        <v>122.774002</v>
      </c>
      <c r="CJ7" s="3">
        <v>1.32121</v>
      </c>
      <c r="CK7" s="3">
        <v>1.48054</v>
      </c>
      <c r="CL7" s="3">
        <v>1.45164</v>
      </c>
      <c r="CM7" s="3">
        <v>1.42272</v>
      </c>
      <c r="CN7" s="3">
        <v>1.37696</v>
      </c>
      <c r="CO7" s="3">
        <v>1.37696</v>
      </c>
      <c r="CP7" s="3">
        <v>7.0835999999999996E-2</v>
      </c>
      <c r="CQ7" s="3">
        <v>179.841995</v>
      </c>
      <c r="CR7" s="3">
        <v>9.5671999999999993E-2</v>
      </c>
      <c r="CS7" s="3">
        <v>122.081001</v>
      </c>
      <c r="CT7" s="3">
        <v>122.61900300000001</v>
      </c>
      <c r="CU7" s="3">
        <v>1.32484</v>
      </c>
      <c r="CV7" s="3">
        <v>1.4472499999999999</v>
      </c>
      <c r="CW7" s="3">
        <v>1.5377799999999999</v>
      </c>
      <c r="CX7" s="3">
        <v>1.4480299999999999</v>
      </c>
      <c r="CY7" s="3">
        <v>1.41866</v>
      </c>
      <c r="CZ7" s="30">
        <v>9</v>
      </c>
      <c r="DA7" s="31">
        <v>0.64349999999999996</v>
      </c>
      <c r="DB7" s="31">
        <v>213.5</v>
      </c>
      <c r="DC7" s="32">
        <f t="shared" si="0"/>
        <v>2.3293978793610428</v>
      </c>
    </row>
    <row r="8" spans="1:107" x14ac:dyDescent="0.35">
      <c r="A8" s="29" t="s">
        <v>6</v>
      </c>
      <c r="B8" s="29" t="s">
        <v>187</v>
      </c>
      <c r="C8" s="3">
        <v>3.9310100000000001</v>
      </c>
      <c r="D8" s="3">
        <v>0</v>
      </c>
      <c r="E8" s="3">
        <v>1.29227</v>
      </c>
      <c r="F8" s="3">
        <v>5.9334600000000002</v>
      </c>
      <c r="G8" s="3">
        <v>9.17821</v>
      </c>
      <c r="H8" s="3">
        <v>0.14079700000000001</v>
      </c>
      <c r="I8" s="3">
        <v>0.64647299999999996</v>
      </c>
      <c r="J8" s="3">
        <v>5.0932300000000001</v>
      </c>
      <c r="K8" s="3">
        <v>0.99003799999999997</v>
      </c>
      <c r="L8" s="3">
        <v>0.38912099999999999</v>
      </c>
      <c r="M8" s="3">
        <v>0.23633399999999999</v>
      </c>
      <c r="N8" s="3">
        <v>0.63757799999999998</v>
      </c>
      <c r="O8" s="3">
        <v>4.2190700000000003</v>
      </c>
      <c r="P8" s="3">
        <v>7.2769599999999999</v>
      </c>
      <c r="Q8" s="3">
        <v>8.7615999999999999E-2</v>
      </c>
      <c r="R8" s="3">
        <v>0.57978399999999997</v>
      </c>
      <c r="S8" s="3">
        <v>4.11503</v>
      </c>
      <c r="T8" s="3">
        <v>0.99615399999999998</v>
      </c>
      <c r="U8" s="3">
        <v>0.465557</v>
      </c>
      <c r="V8" s="3">
        <v>0.157639</v>
      </c>
      <c r="W8" s="3">
        <v>-0.39098500000000003</v>
      </c>
      <c r="X8" s="3">
        <v>0.25442399999999998</v>
      </c>
      <c r="Y8" s="3">
        <v>0.33583800000000003</v>
      </c>
      <c r="Z8" s="3">
        <v>8.9449000000000001E-2</v>
      </c>
      <c r="AA8" s="3">
        <v>1.1766E-2</v>
      </c>
      <c r="AB8" s="3">
        <v>-1.0895999999999999E-2</v>
      </c>
      <c r="AC8" s="3">
        <v>-0.39098899999999998</v>
      </c>
      <c r="AD8" s="3">
        <v>0.25442399999999998</v>
      </c>
      <c r="AE8" s="3">
        <v>0.33583299999999999</v>
      </c>
      <c r="AF8" s="3">
        <v>8.9449000000000001E-2</v>
      </c>
      <c r="AG8" s="3">
        <v>1.1762999999999999E-2</v>
      </c>
      <c r="AH8" s="3">
        <v>-1.0895999999999999E-2</v>
      </c>
      <c r="AI8" s="3">
        <v>0.34162799999999999</v>
      </c>
      <c r="AJ8" s="3">
        <v>-1.1136E-2</v>
      </c>
      <c r="AK8" s="3">
        <v>-0.56334499999999998</v>
      </c>
      <c r="AL8" s="3">
        <v>8.2979999999999998E-3</v>
      </c>
      <c r="AM8" s="3">
        <v>-0.49715199999999998</v>
      </c>
      <c r="AN8" s="3">
        <v>4.44E-4</v>
      </c>
      <c r="AO8" s="3">
        <v>-0.54794699999999996</v>
      </c>
      <c r="AP8" s="3">
        <v>8.8520000000000005E-3</v>
      </c>
      <c r="AQ8" s="3">
        <v>-0.24657100000000001</v>
      </c>
      <c r="AR8" s="3">
        <v>0.14853</v>
      </c>
      <c r="AS8" s="3">
        <v>0.24973100000000001</v>
      </c>
      <c r="AT8" s="3">
        <v>-2.98E-3</v>
      </c>
      <c r="AU8" s="3">
        <v>0.34162500000000001</v>
      </c>
      <c r="AV8" s="3">
        <v>-1.1136999999999999E-2</v>
      </c>
      <c r="AW8" s="3">
        <v>-0.56334799999999996</v>
      </c>
      <c r="AX8" s="3">
        <v>8.2979999999999998E-3</v>
      </c>
      <c r="AY8" s="3">
        <v>-0.49715100000000001</v>
      </c>
      <c r="AZ8" s="3">
        <v>4.44E-4</v>
      </c>
      <c r="BA8" s="3">
        <v>-0.54794299999999996</v>
      </c>
      <c r="BB8" s="3">
        <v>8.8520000000000005E-3</v>
      </c>
      <c r="BC8" s="3">
        <v>-0.24657100000000001</v>
      </c>
      <c r="BD8" s="3">
        <v>0.14853</v>
      </c>
      <c r="BE8" s="3">
        <v>0.24973200000000001</v>
      </c>
      <c r="BF8" s="3">
        <v>-2.98E-3</v>
      </c>
      <c r="BG8" s="3">
        <v>0.14612900000000001</v>
      </c>
      <c r="BH8" s="3">
        <v>-9.5600000000000004E-4</v>
      </c>
      <c r="BI8" s="3">
        <v>1.07792</v>
      </c>
      <c r="BJ8" s="3">
        <v>5.8326799999999999</v>
      </c>
      <c r="BK8" s="3">
        <v>0.14612900000000001</v>
      </c>
      <c r="BL8" s="3">
        <v>-9.5600000000000004E-4</v>
      </c>
      <c r="BM8" s="3">
        <v>1.07792</v>
      </c>
      <c r="BN8" s="3">
        <v>2.5532599999999999</v>
      </c>
      <c r="BO8" s="3">
        <v>1</v>
      </c>
      <c r="BP8" s="3">
        <v>0.150865</v>
      </c>
      <c r="BQ8" s="3">
        <v>4.3140000000000001E-3</v>
      </c>
      <c r="BR8" s="3">
        <v>1</v>
      </c>
      <c r="BS8" s="3">
        <v>0.150865</v>
      </c>
      <c r="BT8" s="3">
        <v>4.3140000000000001E-3</v>
      </c>
      <c r="BU8" s="3">
        <v>-1.4461999999999999E-2</v>
      </c>
      <c r="BV8" s="3">
        <v>0.29730299999999998</v>
      </c>
      <c r="BW8" s="3">
        <v>0.11099199999999999</v>
      </c>
      <c r="BX8" s="3">
        <v>0.10938199999999999</v>
      </c>
      <c r="BY8" s="3">
        <v>-7.2489999999999999E-2</v>
      </c>
      <c r="BZ8" s="3">
        <v>0.276393</v>
      </c>
      <c r="CA8" s="3">
        <v>0.120377</v>
      </c>
      <c r="CB8" s="3">
        <v>9.6112000000000003E-2</v>
      </c>
      <c r="CC8" s="3">
        <v>34</v>
      </c>
      <c r="CD8" s="3">
        <v>20</v>
      </c>
      <c r="CE8" s="3">
        <v>0.338613</v>
      </c>
      <c r="CF8" s="3">
        <v>179.49099699999999</v>
      </c>
      <c r="CG8" s="3">
        <v>0.74936100000000005</v>
      </c>
      <c r="CH8" s="3">
        <v>124.36799600000001</v>
      </c>
      <c r="CI8" s="3">
        <v>122.714996</v>
      </c>
      <c r="CJ8" s="3">
        <v>1.3224499999999999</v>
      </c>
      <c r="CK8" s="3">
        <v>1.4791399999999999</v>
      </c>
      <c r="CL8" s="3">
        <v>1.45025</v>
      </c>
      <c r="CM8" s="3">
        <v>1.42184</v>
      </c>
      <c r="CN8" s="3">
        <v>1.37737</v>
      </c>
      <c r="CO8" s="3">
        <v>1.37737</v>
      </c>
      <c r="CP8" s="3">
        <v>0.33858300000000002</v>
      </c>
      <c r="CQ8" s="3">
        <v>179.49099699999999</v>
      </c>
      <c r="CR8" s="3">
        <v>0.74935099999999999</v>
      </c>
      <c r="CS8" s="3">
        <v>124.36799600000001</v>
      </c>
      <c r="CT8" s="3">
        <v>122.714996</v>
      </c>
      <c r="CU8" s="3">
        <v>1.3224499999999999</v>
      </c>
      <c r="CV8" s="3">
        <v>1.4791399999999999</v>
      </c>
      <c r="CW8" s="3">
        <v>1.53816</v>
      </c>
      <c r="CX8" s="3">
        <v>1.45025</v>
      </c>
      <c r="CY8" s="3">
        <v>1.42184</v>
      </c>
      <c r="CZ8" s="30">
        <v>210</v>
      </c>
      <c r="DA8" s="31">
        <v>0.59799999999999998</v>
      </c>
      <c r="DB8" s="31">
        <v>312.89999399999999</v>
      </c>
      <c r="DC8" s="32">
        <f t="shared" si="0"/>
        <v>2.4954055548183987</v>
      </c>
    </row>
    <row r="9" spans="1:107" x14ac:dyDescent="0.35">
      <c r="A9" s="29" t="s">
        <v>7</v>
      </c>
      <c r="B9" s="29" t="s">
        <v>188</v>
      </c>
      <c r="C9" s="3">
        <v>3.9707650000000001</v>
      </c>
      <c r="D9" s="3">
        <v>2.4792999999999998</v>
      </c>
      <c r="E9" s="3">
        <v>1.2089700000000001</v>
      </c>
      <c r="F9" s="3">
        <v>6.1578799999999996</v>
      </c>
      <c r="G9" s="3">
        <v>8.6838899999999999</v>
      </c>
      <c r="H9" s="3">
        <v>0.13922000000000001</v>
      </c>
      <c r="I9" s="3">
        <v>0.70911599999999997</v>
      </c>
      <c r="J9" s="3">
        <v>5.0216900000000004</v>
      </c>
      <c r="K9" s="3">
        <v>0.99026099999999995</v>
      </c>
      <c r="L9" s="3">
        <v>0.37784600000000002</v>
      </c>
      <c r="M9" s="3">
        <v>0.225966</v>
      </c>
      <c r="N9" s="3">
        <v>0.588144</v>
      </c>
      <c r="O9" s="3">
        <v>4.32864</v>
      </c>
      <c r="P9" s="3">
        <v>6.9702999999999999</v>
      </c>
      <c r="Q9" s="3">
        <v>8.4378999999999996E-2</v>
      </c>
      <c r="R9" s="3">
        <v>0.62101200000000001</v>
      </c>
      <c r="S9" s="3">
        <v>4.0482800000000001</v>
      </c>
      <c r="T9" s="3">
        <v>0.99643400000000004</v>
      </c>
      <c r="U9" s="3">
        <v>0.45591300000000001</v>
      </c>
      <c r="V9" s="3">
        <v>0.14843300000000001</v>
      </c>
      <c r="W9" s="3">
        <v>-5.4337999999999997E-2</v>
      </c>
      <c r="X9" s="3">
        <v>0.245452</v>
      </c>
      <c r="Y9" s="3">
        <v>0.59081899999999998</v>
      </c>
      <c r="Z9" s="3">
        <v>0.118898</v>
      </c>
      <c r="AA9" s="3">
        <v>-0.106909</v>
      </c>
      <c r="AB9" s="3">
        <v>-2.4109999999999999E-2</v>
      </c>
      <c r="AC9" s="3">
        <v>-0.50153899999999996</v>
      </c>
      <c r="AD9" s="3">
        <v>0.24585399999999999</v>
      </c>
      <c r="AE9" s="3">
        <v>0.31786300000000001</v>
      </c>
      <c r="AF9" s="3">
        <v>9.2552999999999996E-2</v>
      </c>
      <c r="AG9" s="3">
        <v>-0.133578</v>
      </c>
      <c r="AH9" s="3">
        <v>-1.4045999999999999E-2</v>
      </c>
      <c r="AI9" s="3">
        <v>0.370062</v>
      </c>
      <c r="AJ9" s="3">
        <v>-1.1794000000000001E-2</v>
      </c>
      <c r="AK9" s="3">
        <v>-0.55006699999999997</v>
      </c>
      <c r="AL9" s="3">
        <v>9.3349999999999995E-3</v>
      </c>
      <c r="AM9" s="3">
        <v>-0.50739999999999996</v>
      </c>
      <c r="AN9" s="3">
        <v>6.6500000000000001E-4</v>
      </c>
      <c r="AO9" s="3">
        <v>-0.55709900000000001</v>
      </c>
      <c r="AP9" s="3">
        <v>8.9510000000000006E-3</v>
      </c>
      <c r="AQ9" s="3">
        <v>-0.275142</v>
      </c>
      <c r="AR9" s="3">
        <v>0.13764100000000001</v>
      </c>
      <c r="AS9" s="3">
        <v>-0.157912</v>
      </c>
      <c r="AT9" s="3">
        <v>-9.4020000000000006E-3</v>
      </c>
      <c r="AU9" s="3">
        <v>0.17047100000000001</v>
      </c>
      <c r="AV9" s="3">
        <v>-1.0146000000000001E-2</v>
      </c>
      <c r="AW9" s="3">
        <v>-0.57073300000000005</v>
      </c>
      <c r="AX9" s="3">
        <v>9.7140000000000004E-3</v>
      </c>
      <c r="AY9" s="3">
        <v>-0.44925100000000001</v>
      </c>
      <c r="AZ9" s="3">
        <v>5.4900000000000001E-4</v>
      </c>
      <c r="BA9" s="3">
        <v>-0.56379500000000005</v>
      </c>
      <c r="BB9" s="3">
        <v>9.3880000000000005E-3</v>
      </c>
      <c r="BC9" s="3">
        <v>-0.26107900000000001</v>
      </c>
      <c r="BD9" s="3">
        <v>0.15312300000000001</v>
      </c>
      <c r="BE9" s="3">
        <v>0.165219</v>
      </c>
      <c r="BF9" s="3">
        <v>2.2959999999999999E-3</v>
      </c>
      <c r="BG9" s="3">
        <v>0.16023299999999999</v>
      </c>
      <c r="BH9" s="3">
        <v>-4.2400000000000001E-4</v>
      </c>
      <c r="BI9" s="3">
        <v>1.0786500000000001</v>
      </c>
      <c r="BJ9" s="3">
        <v>5.8388600000000004</v>
      </c>
      <c r="BK9" s="3">
        <v>0.145597</v>
      </c>
      <c r="BL9" s="3">
        <v>-1.1230000000000001E-3</v>
      </c>
      <c r="BM9" s="3">
        <v>1.0779300000000001</v>
      </c>
      <c r="BN9" s="3">
        <v>2.55809</v>
      </c>
      <c r="BO9" s="3">
        <v>3</v>
      </c>
      <c r="BP9" s="3">
        <v>0.185193</v>
      </c>
      <c r="BQ9" s="3">
        <v>5.9839999999999997E-3</v>
      </c>
      <c r="BR9" s="3">
        <v>1</v>
      </c>
      <c r="BS9" s="3">
        <v>0.14762400000000001</v>
      </c>
      <c r="BT9" s="3">
        <v>4.1460000000000004E-3</v>
      </c>
      <c r="BU9" s="3">
        <v>1.8720000000000001E-2</v>
      </c>
      <c r="BV9" s="3">
        <v>0.34922999999999998</v>
      </c>
      <c r="BW9" s="3">
        <v>0.110767</v>
      </c>
      <c r="BX9" s="3">
        <v>0.108441</v>
      </c>
      <c r="BY9" s="3">
        <v>-5.2988E-2</v>
      </c>
      <c r="BZ9" s="3">
        <v>0.32696999999999998</v>
      </c>
      <c r="CA9" s="3">
        <v>0.119421</v>
      </c>
      <c r="CB9" s="3">
        <v>9.5180000000000001E-2</v>
      </c>
      <c r="CC9" s="3">
        <v>32</v>
      </c>
      <c r="CD9" s="3">
        <v>19</v>
      </c>
      <c r="CE9" s="3">
        <v>0.34371099999999999</v>
      </c>
      <c r="CF9" s="3">
        <v>179.24800099999999</v>
      </c>
      <c r="CG9" s="3">
        <v>0.89558400000000005</v>
      </c>
      <c r="CH9" s="3">
        <v>124.556999</v>
      </c>
      <c r="CI9" s="3">
        <v>122.78299699999999</v>
      </c>
      <c r="CJ9" s="3">
        <v>1.32135</v>
      </c>
      <c r="CK9" s="3">
        <v>1.47986</v>
      </c>
      <c r="CL9" s="3">
        <v>1.4518200000000001</v>
      </c>
      <c r="CM9" s="3">
        <v>1.42275</v>
      </c>
      <c r="CN9" s="3">
        <v>1.37704</v>
      </c>
      <c r="CO9" s="3">
        <v>1.37704</v>
      </c>
      <c r="CP9" s="3">
        <v>0.21013200000000001</v>
      </c>
      <c r="CQ9" s="3">
        <v>179.66999799999999</v>
      </c>
      <c r="CR9" s="3">
        <v>0.36423499999999998</v>
      </c>
      <c r="CS9" s="3">
        <v>122.164001</v>
      </c>
      <c r="CT9" s="3">
        <v>122.602997</v>
      </c>
      <c r="CU9" s="3">
        <v>1.32498</v>
      </c>
      <c r="CV9" s="3">
        <v>1.4471700000000001</v>
      </c>
      <c r="CW9" s="3">
        <v>1.53769</v>
      </c>
      <c r="CX9" s="3">
        <v>1.44811</v>
      </c>
      <c r="CY9" s="3">
        <v>1.4185700000000001</v>
      </c>
      <c r="CZ9" s="30">
        <v>160</v>
      </c>
      <c r="DA9" s="31">
        <v>0.64800000000000002</v>
      </c>
      <c r="DB9" s="31">
        <v>19.5</v>
      </c>
      <c r="DC9" s="32">
        <f t="shared" si="0"/>
        <v>1.2900346113625181</v>
      </c>
    </row>
    <row r="10" spans="1:107" x14ac:dyDescent="0.35">
      <c r="A10" s="29" t="s">
        <v>8</v>
      </c>
      <c r="B10" s="29" t="s">
        <v>189</v>
      </c>
      <c r="C10" s="3">
        <v>3.905567</v>
      </c>
      <c r="D10" s="3">
        <v>0</v>
      </c>
      <c r="E10" s="3">
        <v>1.3280099999999999</v>
      </c>
      <c r="F10" s="3">
        <v>5.7703800000000003</v>
      </c>
      <c r="G10" s="3">
        <v>12.0952</v>
      </c>
      <c r="H10" s="3">
        <v>0.10979700000000001</v>
      </c>
      <c r="I10" s="3">
        <v>0.47707899999999998</v>
      </c>
      <c r="J10" s="3">
        <v>5.3324499999999997</v>
      </c>
      <c r="K10" s="3">
        <v>0.993954</v>
      </c>
      <c r="L10" s="3">
        <v>0.48432799999999998</v>
      </c>
      <c r="M10" s="3">
        <v>0.20757100000000001</v>
      </c>
      <c r="N10" s="3">
        <v>0.67229099999999997</v>
      </c>
      <c r="O10" s="3">
        <v>4.1752099999999999</v>
      </c>
      <c r="P10" s="3">
        <v>9.6281499999999998</v>
      </c>
      <c r="Q10" s="3">
        <v>6.9825999999999999E-2</v>
      </c>
      <c r="R10" s="3">
        <v>0.43364599999999998</v>
      </c>
      <c r="S10" s="3">
        <v>4.3422999999999998</v>
      </c>
      <c r="T10" s="3">
        <v>0.99755899999999997</v>
      </c>
      <c r="U10" s="3">
        <v>0.55256899999999998</v>
      </c>
      <c r="V10" s="3">
        <v>0.13932900000000001</v>
      </c>
      <c r="W10" s="3">
        <v>2.9380000000000001E-3</v>
      </c>
      <c r="X10" s="3">
        <v>0.242591</v>
      </c>
      <c r="Y10" s="3">
        <v>0.21942900000000001</v>
      </c>
      <c r="Z10" s="3">
        <v>0.10355499999999999</v>
      </c>
      <c r="AA10" s="3">
        <v>-0.21277399999999999</v>
      </c>
      <c r="AB10" s="3">
        <v>-1.7093000000000001E-2</v>
      </c>
      <c r="AC10" s="3">
        <v>2.9380000000000001E-3</v>
      </c>
      <c r="AD10" s="3">
        <v>0.242591</v>
      </c>
      <c r="AE10" s="3">
        <v>0.21942900000000001</v>
      </c>
      <c r="AF10" s="3">
        <v>0.10355499999999999</v>
      </c>
      <c r="AG10" s="3">
        <v>-0.21277399999999999</v>
      </c>
      <c r="AH10" s="3">
        <v>-1.7093000000000001E-2</v>
      </c>
      <c r="AI10" s="3">
        <v>0.30813400000000002</v>
      </c>
      <c r="AJ10" s="3">
        <v>-1.2921999999999999E-2</v>
      </c>
      <c r="AK10" s="3">
        <v>-0.57057400000000003</v>
      </c>
      <c r="AL10" s="3">
        <v>9.0779999999999993E-3</v>
      </c>
      <c r="AM10" s="3">
        <v>-0.49335299999999999</v>
      </c>
      <c r="AN10" s="3">
        <v>3.9500000000000001E-4</v>
      </c>
      <c r="AO10" s="3">
        <v>-0.57598400000000005</v>
      </c>
      <c r="AP10" s="3">
        <v>8.8190000000000004E-3</v>
      </c>
      <c r="AQ10" s="3">
        <v>-0.26090400000000002</v>
      </c>
      <c r="AR10" s="3">
        <v>0.148645</v>
      </c>
      <c r="AS10" s="3">
        <v>0.182751</v>
      </c>
      <c r="AT10" s="3">
        <v>1.9599999999999999E-3</v>
      </c>
      <c r="AU10" s="3">
        <v>0.30813400000000002</v>
      </c>
      <c r="AV10" s="3">
        <v>-1.2921999999999999E-2</v>
      </c>
      <c r="AW10" s="3">
        <v>-0.57057400000000003</v>
      </c>
      <c r="AX10" s="3">
        <v>9.0779999999999993E-3</v>
      </c>
      <c r="AY10" s="3">
        <v>-0.49335299999999999</v>
      </c>
      <c r="AZ10" s="3">
        <v>3.9500000000000001E-4</v>
      </c>
      <c r="BA10" s="3">
        <v>-0.57598400000000005</v>
      </c>
      <c r="BB10" s="3">
        <v>8.8190000000000004E-3</v>
      </c>
      <c r="BC10" s="3">
        <v>-0.26090400000000002</v>
      </c>
      <c r="BD10" s="3">
        <v>0.148645</v>
      </c>
      <c r="BE10" s="3">
        <v>0.182751</v>
      </c>
      <c r="BF10" s="3">
        <v>1.9599999999999999E-3</v>
      </c>
      <c r="BG10" s="3">
        <v>0.14463500000000001</v>
      </c>
      <c r="BH10" s="3">
        <v>-9.8900000000000008E-4</v>
      </c>
      <c r="BI10" s="3">
        <v>1.0779000000000001</v>
      </c>
      <c r="BJ10" s="3">
        <v>5.8328300000000004</v>
      </c>
      <c r="BK10" s="3">
        <v>0.14463500000000001</v>
      </c>
      <c r="BL10" s="3">
        <v>-9.8900000000000008E-4</v>
      </c>
      <c r="BM10" s="3">
        <v>1.0779000000000001</v>
      </c>
      <c r="BN10" s="3">
        <v>2.5508600000000001</v>
      </c>
      <c r="BO10" s="3">
        <v>1</v>
      </c>
      <c r="BP10" s="3">
        <v>0.14648800000000001</v>
      </c>
      <c r="BQ10" s="3">
        <v>4.2240000000000003E-3</v>
      </c>
      <c r="BR10" s="3">
        <v>1</v>
      </c>
      <c r="BS10" s="3">
        <v>0.14648800000000001</v>
      </c>
      <c r="BT10" s="3">
        <v>4.2240000000000003E-3</v>
      </c>
      <c r="BU10" s="3">
        <v>3.1979999999999999E-3</v>
      </c>
      <c r="BV10" s="3">
        <v>0.17644599999999999</v>
      </c>
      <c r="BW10" s="3">
        <v>0.109684</v>
      </c>
      <c r="BX10" s="3">
        <v>0.106104</v>
      </c>
      <c r="BY10" s="3">
        <v>-6.2827999999999995E-2</v>
      </c>
      <c r="BZ10" s="3">
        <v>0.190861</v>
      </c>
      <c r="CA10" s="3">
        <v>0.119424</v>
      </c>
      <c r="CB10" s="3">
        <v>9.3424999999999994E-2</v>
      </c>
      <c r="CC10" s="3">
        <v>38</v>
      </c>
      <c r="CD10" s="3">
        <v>22</v>
      </c>
      <c r="CE10" s="3">
        <v>0.44849899999999998</v>
      </c>
      <c r="CF10" s="3">
        <v>179.705994</v>
      </c>
      <c r="CG10" s="3">
        <v>0.57934600000000003</v>
      </c>
      <c r="CH10" s="3">
        <v>124.40100099999999</v>
      </c>
      <c r="CI10" s="3">
        <v>122.737999</v>
      </c>
      <c r="CJ10" s="3">
        <v>1.32243</v>
      </c>
      <c r="CK10" s="3">
        <v>1.47878</v>
      </c>
      <c r="CL10" s="3">
        <v>1.4501599999999999</v>
      </c>
      <c r="CM10" s="3">
        <v>1.42195</v>
      </c>
      <c r="CN10" s="3">
        <v>1.3773200000000001</v>
      </c>
      <c r="CO10" s="3">
        <v>1.3773200000000001</v>
      </c>
      <c r="CP10" s="3">
        <v>0.44849899999999998</v>
      </c>
      <c r="CQ10" s="3">
        <v>179.705994</v>
      </c>
      <c r="CR10" s="3">
        <v>0.57934600000000003</v>
      </c>
      <c r="CS10" s="3">
        <v>124.40100099999999</v>
      </c>
      <c r="CT10" s="3">
        <v>122.737999</v>
      </c>
      <c r="CU10" s="3">
        <v>1.32243</v>
      </c>
      <c r="CV10" s="3">
        <v>1.47878</v>
      </c>
      <c r="CW10" s="3">
        <v>1.53823</v>
      </c>
      <c r="CX10" s="3">
        <v>1.4501599999999999</v>
      </c>
      <c r="CY10" s="3">
        <v>1.42195</v>
      </c>
      <c r="CZ10" s="30">
        <v>341</v>
      </c>
      <c r="DA10" s="31">
        <v>0.59350000000000003</v>
      </c>
      <c r="DB10" s="31">
        <v>23.700001</v>
      </c>
      <c r="DC10" s="32">
        <f t="shared" si="0"/>
        <v>1.3747483643347651</v>
      </c>
    </row>
    <row r="11" spans="1:107" x14ac:dyDescent="0.35">
      <c r="A11" s="29" t="s">
        <v>9</v>
      </c>
      <c r="B11" s="29" t="s">
        <v>190</v>
      </c>
      <c r="C11" s="3">
        <v>4.0431480000000004</v>
      </c>
      <c r="D11" s="3">
        <v>5.9217000000000004</v>
      </c>
      <c r="E11" s="3">
        <v>1.29061</v>
      </c>
      <c r="F11" s="3">
        <v>5.4178100000000002</v>
      </c>
      <c r="G11" s="3">
        <v>11.9161</v>
      </c>
      <c r="H11" s="3">
        <v>0.108308</v>
      </c>
      <c r="I11" s="3">
        <v>0.45466200000000001</v>
      </c>
      <c r="J11" s="3">
        <v>5.2385999999999999</v>
      </c>
      <c r="K11" s="3">
        <v>0.99411700000000003</v>
      </c>
      <c r="L11" s="3">
        <v>0.49754700000000002</v>
      </c>
      <c r="M11" s="3">
        <v>0.20788799999999999</v>
      </c>
      <c r="N11" s="3">
        <v>0.63149699999999998</v>
      </c>
      <c r="O11" s="3">
        <v>3.6437200000000001</v>
      </c>
      <c r="P11" s="3">
        <v>10.9587</v>
      </c>
      <c r="Q11" s="3">
        <v>5.7625000000000003E-2</v>
      </c>
      <c r="R11" s="3">
        <v>0.33249600000000001</v>
      </c>
      <c r="S11" s="3">
        <v>4.2924199999999999</v>
      </c>
      <c r="T11" s="3">
        <v>0.99833799999999995</v>
      </c>
      <c r="U11" s="3">
        <v>0.63256000000000001</v>
      </c>
      <c r="V11" s="3">
        <v>0.12436</v>
      </c>
      <c r="W11" s="3">
        <v>-0.62013799999999997</v>
      </c>
      <c r="X11" s="3">
        <v>0.25153199999999998</v>
      </c>
      <c r="Y11" s="3">
        <v>0.60121199999999997</v>
      </c>
      <c r="Z11" s="3">
        <v>0.107542</v>
      </c>
      <c r="AA11" s="3">
        <v>0.12967300000000001</v>
      </c>
      <c r="AB11" s="3">
        <v>-2.6317E-2</v>
      </c>
      <c r="AC11" s="3">
        <v>-0.77394099999999999</v>
      </c>
      <c r="AD11" s="3">
        <v>0.23836399999999999</v>
      </c>
      <c r="AE11" s="3">
        <v>0.58085299999999995</v>
      </c>
      <c r="AF11" s="3">
        <v>0.11744</v>
      </c>
      <c r="AG11" s="3">
        <v>1.4711E-2</v>
      </c>
      <c r="AH11" s="3">
        <v>-1.8787000000000002E-2</v>
      </c>
      <c r="AI11" s="3">
        <v>0.32972600000000002</v>
      </c>
      <c r="AJ11" s="3">
        <v>-8.8649999999999996E-3</v>
      </c>
      <c r="AK11" s="3">
        <v>-0.55566599999999999</v>
      </c>
      <c r="AL11" s="3">
        <v>9.8169999999999993E-3</v>
      </c>
      <c r="AM11" s="3">
        <v>-0.49123699999999998</v>
      </c>
      <c r="AN11" s="3">
        <v>7.0799999999999997E-4</v>
      </c>
      <c r="AO11" s="3">
        <v>-0.55567900000000003</v>
      </c>
      <c r="AP11" s="3">
        <v>9.8160000000000001E-3</v>
      </c>
      <c r="AQ11" s="3">
        <v>-0.26982499999999998</v>
      </c>
      <c r="AR11" s="3">
        <v>0.141154</v>
      </c>
      <c r="AS11" s="3">
        <v>-0.159085</v>
      </c>
      <c r="AT11" s="3">
        <v>-9.7300000000000008E-3</v>
      </c>
      <c r="AU11" s="3">
        <v>0.227969</v>
      </c>
      <c r="AV11" s="3">
        <v>-5.2139999999999999E-3</v>
      </c>
      <c r="AW11" s="3">
        <v>-0.55944099999999997</v>
      </c>
      <c r="AX11" s="3">
        <v>9.4859999999999996E-3</v>
      </c>
      <c r="AY11" s="3">
        <v>-0.55942899999999995</v>
      </c>
      <c r="AZ11" s="3">
        <v>9.4870000000000006E-3</v>
      </c>
      <c r="BA11" s="3">
        <v>-0.45412999999999998</v>
      </c>
      <c r="BB11" s="3">
        <v>3.7399999999999998E-4</v>
      </c>
      <c r="BC11" s="3">
        <v>-0.24327199999999999</v>
      </c>
      <c r="BD11" s="3">
        <v>0.14372799999999999</v>
      </c>
      <c r="BE11" s="3">
        <v>0.283891</v>
      </c>
      <c r="BF11" s="3">
        <v>-1.6931000000000002E-2</v>
      </c>
      <c r="BG11" s="3">
        <v>0.16139600000000001</v>
      </c>
      <c r="BH11" s="3">
        <v>-4.84E-4</v>
      </c>
      <c r="BI11" s="3">
        <v>1.0787800000000001</v>
      </c>
      <c r="BJ11" s="3">
        <v>5.8106099999999996</v>
      </c>
      <c r="BK11" s="3">
        <v>0.16234000000000001</v>
      </c>
      <c r="BL11" s="3">
        <v>-5.5599999999999996E-4</v>
      </c>
      <c r="BM11" s="3">
        <v>1.0784800000000001</v>
      </c>
      <c r="BN11" s="3">
        <v>2.4823499999999998</v>
      </c>
      <c r="BO11" s="3">
        <v>3</v>
      </c>
      <c r="BP11" s="3">
        <v>0.18593999999999999</v>
      </c>
      <c r="BQ11" s="3">
        <v>6.1110000000000001E-3</v>
      </c>
      <c r="BR11" s="3">
        <v>2</v>
      </c>
      <c r="BS11" s="3">
        <v>0.17527899999999999</v>
      </c>
      <c r="BT11" s="3">
        <v>8.9359999999999995E-3</v>
      </c>
      <c r="BU11" s="3">
        <v>-1.1272000000000001E-2</v>
      </c>
      <c r="BV11" s="3">
        <v>0.53208299999999997</v>
      </c>
      <c r="BW11" s="3">
        <v>0.11162900000000001</v>
      </c>
      <c r="BX11" s="3">
        <v>0.109333</v>
      </c>
      <c r="BY11" s="3">
        <v>-7.2591000000000003E-2</v>
      </c>
      <c r="BZ11" s="3">
        <v>0.47292499999999998</v>
      </c>
      <c r="CA11" s="3">
        <v>0.11933199999999999</v>
      </c>
      <c r="CB11" s="3">
        <v>9.5623E-2</v>
      </c>
      <c r="CC11" s="3">
        <v>30</v>
      </c>
      <c r="CD11" s="3">
        <v>22</v>
      </c>
      <c r="CE11" s="3">
        <v>3.5760000000000002E-3</v>
      </c>
      <c r="CF11" s="3">
        <v>179.99499499999999</v>
      </c>
      <c r="CG11" s="3">
        <v>7.4359999999999999E-3</v>
      </c>
      <c r="CH11" s="3">
        <v>122.12400100000001</v>
      </c>
      <c r="CI11" s="3">
        <v>122.714996</v>
      </c>
      <c r="CJ11" s="3">
        <v>1.3239300000000001</v>
      </c>
      <c r="CK11" s="3">
        <v>1.4721500000000001</v>
      </c>
      <c r="CL11" s="3">
        <v>1.4509700000000001</v>
      </c>
      <c r="CM11" s="3">
        <v>1.42052</v>
      </c>
      <c r="CN11" s="3">
        <v>1.3778900000000001</v>
      </c>
      <c r="CO11" s="3">
        <v>1.3778900000000001</v>
      </c>
      <c r="CP11" s="3">
        <v>2.8029999999999999E-3</v>
      </c>
      <c r="CQ11" s="3">
        <v>179.99800099999999</v>
      </c>
      <c r="CR11" s="3">
        <v>3.4559999999999999E-3</v>
      </c>
      <c r="CS11" s="3">
        <v>122.17800099999999</v>
      </c>
      <c r="CT11" s="3">
        <v>122.643997</v>
      </c>
      <c r="CU11" s="3">
        <v>1.32395</v>
      </c>
      <c r="CV11" s="3">
        <v>1.44763</v>
      </c>
      <c r="CW11" s="3">
        <v>1.5367200000000001</v>
      </c>
      <c r="CX11" s="3">
        <v>1.4495</v>
      </c>
      <c r="CY11" s="3">
        <v>1.41909</v>
      </c>
      <c r="CZ11" s="30">
        <v>27</v>
      </c>
      <c r="DA11" s="31">
        <v>0.71</v>
      </c>
      <c r="DB11" s="31">
        <v>5.6</v>
      </c>
      <c r="DC11" s="32">
        <f t="shared" si="0"/>
        <v>0.74818802700620035</v>
      </c>
    </row>
    <row r="12" spans="1:107" x14ac:dyDescent="0.35">
      <c r="A12" s="29" t="s">
        <v>10</v>
      </c>
      <c r="B12" s="29" t="s">
        <v>191</v>
      </c>
      <c r="C12" s="3">
        <v>4.0402089999999999</v>
      </c>
      <c r="D12" s="3">
        <v>0</v>
      </c>
      <c r="E12" s="3">
        <v>1.4699899999999999</v>
      </c>
      <c r="F12" s="3">
        <v>4.8179299999999996</v>
      </c>
      <c r="G12" s="3">
        <v>18.420999999999999</v>
      </c>
      <c r="H12" s="3">
        <v>7.9799999999999996E-2</v>
      </c>
      <c r="I12" s="3">
        <v>0.261546</v>
      </c>
      <c r="J12" s="3">
        <v>5.6450899999999997</v>
      </c>
      <c r="K12" s="3">
        <v>0.996811</v>
      </c>
      <c r="L12" s="3">
        <v>0.66298299999999999</v>
      </c>
      <c r="M12" s="3">
        <v>0.178477</v>
      </c>
      <c r="N12" s="3">
        <v>0.73350700000000002</v>
      </c>
      <c r="O12" s="3">
        <v>3.09687</v>
      </c>
      <c r="P12" s="3">
        <v>18.4512</v>
      </c>
      <c r="Q12" s="3">
        <v>3.9753999999999998E-2</v>
      </c>
      <c r="R12" s="3">
        <v>0.16784099999999999</v>
      </c>
      <c r="S12" s="3">
        <v>4.67178</v>
      </c>
      <c r="T12" s="3">
        <v>0.99921000000000004</v>
      </c>
      <c r="U12" s="3">
        <v>0.79192300000000004</v>
      </c>
      <c r="V12" s="3">
        <v>9.8760000000000001E-2</v>
      </c>
      <c r="W12" s="3">
        <v>-0.47427900000000001</v>
      </c>
      <c r="X12" s="3">
        <v>0.24765400000000001</v>
      </c>
      <c r="Y12" s="3">
        <v>0.39691199999999999</v>
      </c>
      <c r="Z12" s="3">
        <v>0.109641</v>
      </c>
      <c r="AA12" s="3">
        <v>-8.4610000000000005E-2</v>
      </c>
      <c r="AB12" s="3">
        <v>-2.2273000000000001E-2</v>
      </c>
      <c r="AC12" s="3">
        <v>-0.47427900000000001</v>
      </c>
      <c r="AD12" s="3">
        <v>0.24765400000000001</v>
      </c>
      <c r="AE12" s="3">
        <v>0.39691199999999999</v>
      </c>
      <c r="AF12" s="3">
        <v>0.109641</v>
      </c>
      <c r="AG12" s="3">
        <v>-8.4610000000000005E-2</v>
      </c>
      <c r="AH12" s="3">
        <v>-2.2273000000000001E-2</v>
      </c>
      <c r="AI12" s="3">
        <v>0.31709500000000002</v>
      </c>
      <c r="AJ12" s="3">
        <v>-5.8539999999999998E-3</v>
      </c>
      <c r="AK12" s="3">
        <v>-0.55879800000000002</v>
      </c>
      <c r="AL12" s="3">
        <v>9.2449999999999997E-3</v>
      </c>
      <c r="AM12" s="3">
        <v>-0.48285099999999997</v>
      </c>
      <c r="AN12" s="3">
        <v>5.1800000000000001E-4</v>
      </c>
      <c r="AO12" s="3">
        <v>-0.55561400000000005</v>
      </c>
      <c r="AP12" s="3">
        <v>9.1599999999999997E-3</v>
      </c>
      <c r="AQ12" s="3">
        <v>-0.23022200000000001</v>
      </c>
      <c r="AR12" s="3">
        <v>0.14325499999999999</v>
      </c>
      <c r="AS12" s="3">
        <v>0.13819699999999999</v>
      </c>
      <c r="AT12" s="3">
        <v>-1.6625000000000001E-2</v>
      </c>
      <c r="AU12" s="3">
        <v>0.31709500000000002</v>
      </c>
      <c r="AV12" s="3">
        <v>-5.8539999999999998E-3</v>
      </c>
      <c r="AW12" s="3">
        <v>-0.55879800000000002</v>
      </c>
      <c r="AX12" s="3">
        <v>9.2449999999999997E-3</v>
      </c>
      <c r="AY12" s="3">
        <v>-0.48285099999999997</v>
      </c>
      <c r="AZ12" s="3">
        <v>5.1800000000000001E-4</v>
      </c>
      <c r="BA12" s="3">
        <v>-0.55561400000000005</v>
      </c>
      <c r="BB12" s="3">
        <v>9.1599999999999997E-3</v>
      </c>
      <c r="BC12" s="3">
        <v>-0.23022200000000001</v>
      </c>
      <c r="BD12" s="3">
        <v>0.14325499999999999</v>
      </c>
      <c r="BE12" s="3">
        <v>0.13819699999999999</v>
      </c>
      <c r="BF12" s="3">
        <v>-1.6625000000000001E-2</v>
      </c>
      <c r="BG12" s="3">
        <v>0.16184100000000001</v>
      </c>
      <c r="BH12" s="3">
        <v>-5.2499999999999997E-4</v>
      </c>
      <c r="BI12" s="3">
        <v>1.0783799999999999</v>
      </c>
      <c r="BJ12" s="3">
        <v>5.8087200000000001</v>
      </c>
      <c r="BK12" s="3">
        <v>0.16184100000000001</v>
      </c>
      <c r="BL12" s="3">
        <v>-5.2499999999999997E-4</v>
      </c>
      <c r="BM12" s="3">
        <v>1.0783799999999999</v>
      </c>
      <c r="BN12" s="3">
        <v>2.4783400000000002</v>
      </c>
      <c r="BO12" s="3">
        <v>2</v>
      </c>
      <c r="BP12" s="3">
        <v>0.17480000000000001</v>
      </c>
      <c r="BQ12" s="3">
        <v>8.8920000000000006E-3</v>
      </c>
      <c r="BR12" s="3">
        <v>2</v>
      </c>
      <c r="BS12" s="3">
        <v>0.17480000000000001</v>
      </c>
      <c r="BT12" s="3">
        <v>8.8920000000000006E-3</v>
      </c>
      <c r="BU12" s="3">
        <v>-5.3991999999999998E-2</v>
      </c>
      <c r="BV12" s="3">
        <v>0.356321</v>
      </c>
      <c r="BW12" s="3">
        <v>0.111674</v>
      </c>
      <c r="BX12" s="3">
        <v>0.110207</v>
      </c>
      <c r="BY12" s="3">
        <v>-9.8049999999999998E-2</v>
      </c>
      <c r="BZ12" s="3">
        <v>0.31787799999999999</v>
      </c>
      <c r="CA12" s="3">
        <v>0.11956899999999999</v>
      </c>
      <c r="CB12" s="3">
        <v>9.6416000000000002E-2</v>
      </c>
      <c r="CC12" s="3">
        <v>34</v>
      </c>
      <c r="CD12" s="3">
        <v>28</v>
      </c>
      <c r="CE12" s="3">
        <v>0.105947</v>
      </c>
      <c r="CF12" s="3">
        <v>179.89300499999999</v>
      </c>
      <c r="CG12" s="3">
        <v>8.2465999999999998E-2</v>
      </c>
      <c r="CH12" s="3">
        <v>122.089996</v>
      </c>
      <c r="CI12" s="3">
        <v>122.724998</v>
      </c>
      <c r="CJ12" s="3">
        <v>1.3241099999999999</v>
      </c>
      <c r="CK12" s="3">
        <v>1.47238</v>
      </c>
      <c r="CL12" s="3">
        <v>1.45024</v>
      </c>
      <c r="CM12" s="3">
        <v>1.4202399999999999</v>
      </c>
      <c r="CN12" s="3">
        <v>1.37792</v>
      </c>
      <c r="CO12" s="3">
        <v>1.37792</v>
      </c>
      <c r="CP12" s="3">
        <v>0.105947</v>
      </c>
      <c r="CQ12" s="3">
        <v>179.89300499999999</v>
      </c>
      <c r="CR12" s="3">
        <v>8.2465999999999998E-2</v>
      </c>
      <c r="CS12" s="3">
        <v>122.089996</v>
      </c>
      <c r="CT12" s="3">
        <v>122.724998</v>
      </c>
      <c r="CU12" s="3">
        <v>1.3241099999999999</v>
      </c>
      <c r="CV12" s="3">
        <v>1.47238</v>
      </c>
      <c r="CW12" s="3">
        <v>1.53694</v>
      </c>
      <c r="CX12" s="3">
        <v>1.45024</v>
      </c>
      <c r="CY12" s="3">
        <v>1.4202399999999999</v>
      </c>
      <c r="CZ12" s="30">
        <v>3</v>
      </c>
      <c r="DA12" s="31">
        <v>0.73099999999999998</v>
      </c>
      <c r="DB12" s="31">
        <v>19.5</v>
      </c>
      <c r="DC12" s="32">
        <f t="shared" si="0"/>
        <v>1.2900346113625181</v>
      </c>
    </row>
    <row r="13" spans="1:107" x14ac:dyDescent="0.35">
      <c r="CZ13" s="33"/>
      <c r="DA13" s="34"/>
      <c r="DB13" s="34"/>
      <c r="DC13" s="35"/>
    </row>
    <row r="14" spans="1:107" x14ac:dyDescent="0.35">
      <c r="A14" s="3" t="s">
        <v>171</v>
      </c>
      <c r="D14" s="3">
        <f>AVERAGE(D2:D12)</f>
        <v>1.1269454545454545</v>
      </c>
      <c r="E14" s="3">
        <f t="shared" ref="E14:BN14" si="1">AVERAGE(E2:E12)</f>
        <v>1.1770865454545456</v>
      </c>
      <c r="F14" s="3">
        <f t="shared" si="1"/>
        <v>5.5830309090909083</v>
      </c>
      <c r="G14" s="3">
        <f t="shared" si="1"/>
        <v>10.261714545454545</v>
      </c>
      <c r="H14" s="3">
        <f t="shared" si="1"/>
        <v>0.12053699999999999</v>
      </c>
      <c r="I14" s="3">
        <f t="shared" si="1"/>
        <v>0.58236299999999996</v>
      </c>
      <c r="J14" s="3">
        <f t="shared" si="1"/>
        <v>5.0220909090909087</v>
      </c>
      <c r="K14" s="3">
        <f t="shared" si="1"/>
        <v>0.99240581818181817</v>
      </c>
      <c r="L14" s="3">
        <f t="shared" si="1"/>
        <v>0.44513445454545447</v>
      </c>
      <c r="M14" s="3">
        <f t="shared" si="1"/>
        <v>0.21078763636363632</v>
      </c>
      <c r="N14" s="3">
        <f t="shared" si="1"/>
        <v>0.56408127272727271</v>
      </c>
      <c r="O14" s="3">
        <f t="shared" si="1"/>
        <v>3.9047500000000004</v>
      </c>
      <c r="P14" s="3">
        <f t="shared" si="1"/>
        <v>8.5531418181818193</v>
      </c>
      <c r="Q14" s="3">
        <f t="shared" si="1"/>
        <v>7.1610909090909072E-2</v>
      </c>
      <c r="R14" s="3">
        <f t="shared" si="1"/>
        <v>0.51233518181818194</v>
      </c>
      <c r="S14" s="3">
        <f t="shared" si="1"/>
        <v>4.0407763636363638</v>
      </c>
      <c r="T14" s="3">
        <f t="shared" si="1"/>
        <v>0.99727318181818181</v>
      </c>
      <c r="U14" s="3">
        <f t="shared" si="1"/>
        <v>0.52735518181818175</v>
      </c>
      <c r="V14" s="3">
        <f t="shared" si="1"/>
        <v>0.13403809090909091</v>
      </c>
      <c r="W14" s="3">
        <f t="shared" si="1"/>
        <v>-0.33376490909090911</v>
      </c>
      <c r="X14" s="3">
        <f t="shared" si="1"/>
        <v>0.24951299999999998</v>
      </c>
      <c r="Y14" s="3">
        <f t="shared" si="1"/>
        <v>0.46603127272727279</v>
      </c>
      <c r="Z14" s="3">
        <f t="shared" si="1"/>
        <v>0.10810681818181819</v>
      </c>
      <c r="AA14" s="3">
        <f t="shared" si="1"/>
        <v>-5.3326909090909085E-2</v>
      </c>
      <c r="AB14" s="3">
        <f t="shared" si="1"/>
        <v>-2.4559181818181817E-2</v>
      </c>
      <c r="AC14" s="3">
        <f t="shared" si="1"/>
        <v>-0.45969981818181826</v>
      </c>
      <c r="AD14" s="3">
        <f t="shared" si="1"/>
        <v>0.24999263636363631</v>
      </c>
      <c r="AE14" s="3">
        <f t="shared" si="1"/>
        <v>0.41665327272727276</v>
      </c>
      <c r="AF14" s="3">
        <f t="shared" si="1"/>
        <v>0.10242236363636364</v>
      </c>
      <c r="AG14" s="3">
        <f t="shared" si="1"/>
        <v>-2.1521272727272726E-2</v>
      </c>
      <c r="AH14" s="3">
        <f t="shared" si="1"/>
        <v>-1.9067545454545452E-2</v>
      </c>
      <c r="AI14" s="3">
        <f t="shared" si="1"/>
        <v>0.32940954545454543</v>
      </c>
      <c r="AJ14" s="3">
        <f t="shared" si="1"/>
        <v>-9.3096363636363637E-3</v>
      </c>
      <c r="AK14" s="3">
        <f t="shared" si="1"/>
        <v>-0.55821999999999994</v>
      </c>
      <c r="AL14" s="3">
        <f t="shared" si="1"/>
        <v>9.2250909090909102E-3</v>
      </c>
      <c r="AM14" s="3">
        <f t="shared" si="1"/>
        <v>-0.50397763636363635</v>
      </c>
      <c r="AN14" s="3">
        <f t="shared" si="1"/>
        <v>1.4982727272727272E-3</v>
      </c>
      <c r="AO14" s="3">
        <f t="shared" si="1"/>
        <v>-0.54912872727272732</v>
      </c>
      <c r="AP14" s="3">
        <f t="shared" si="1"/>
        <v>8.5051818181818197E-3</v>
      </c>
      <c r="AQ14" s="3">
        <f t="shared" si="1"/>
        <v>-0.26616145454545453</v>
      </c>
      <c r="AR14" s="3">
        <f t="shared" si="1"/>
        <v>0.14260654545454543</v>
      </c>
      <c r="AS14" s="3">
        <f t="shared" si="1"/>
        <v>-1.7184181818181824E-2</v>
      </c>
      <c r="AT14" s="3">
        <f t="shared" si="1"/>
        <v>-7.8761818181818186E-3</v>
      </c>
      <c r="AU14" s="3">
        <f t="shared" si="1"/>
        <v>0.26726163636363637</v>
      </c>
      <c r="AV14" s="3">
        <f t="shared" si="1"/>
        <v>-8.5047272727272732E-3</v>
      </c>
      <c r="AW14" s="3">
        <f t="shared" si="1"/>
        <v>-0.55289309090909089</v>
      </c>
      <c r="AX14" s="3">
        <f t="shared" si="1"/>
        <v>8.5548181818181808E-3</v>
      </c>
      <c r="AY14" s="3">
        <f t="shared" si="1"/>
        <v>-0.5027096363636363</v>
      </c>
      <c r="AZ14" s="3">
        <f t="shared" si="1"/>
        <v>3.0268181818181817E-3</v>
      </c>
      <c r="BA14" s="3">
        <f t="shared" si="1"/>
        <v>-0.54393481818181832</v>
      </c>
      <c r="BB14" s="3">
        <f t="shared" si="1"/>
        <v>7.7121818181818185E-3</v>
      </c>
      <c r="BC14" s="3">
        <f t="shared" si="1"/>
        <v>-0.26005654545454548</v>
      </c>
      <c r="BD14" s="3">
        <f t="shared" si="1"/>
        <v>0.14705345454545454</v>
      </c>
      <c r="BE14" s="3">
        <f t="shared" si="1"/>
        <v>0.12954181818181817</v>
      </c>
      <c r="BF14" s="3">
        <f t="shared" si="1"/>
        <v>-6.1209090909090927E-3</v>
      </c>
      <c r="BG14" s="3">
        <f t="shared" si="1"/>
        <v>0.15699045454545457</v>
      </c>
      <c r="BH14" s="3">
        <f t="shared" si="1"/>
        <v>-6.2527272727272735E-4</v>
      </c>
      <c r="BI14" s="3">
        <f t="shared" si="1"/>
        <v>1.0785090909090906</v>
      </c>
      <c r="BJ14" s="3">
        <f t="shared" si="1"/>
        <v>5.8168781818181809</v>
      </c>
      <c r="BK14" s="3">
        <f t="shared" si="1"/>
        <v>0.15346799999999999</v>
      </c>
      <c r="BL14" s="3">
        <f t="shared" si="1"/>
        <v>-8.1072727272727264E-4</v>
      </c>
      <c r="BM14" s="3">
        <f t="shared" si="1"/>
        <v>1.0782754545454545</v>
      </c>
      <c r="BN14" s="3">
        <f t="shared" si="1"/>
        <v>2.5148700000000002</v>
      </c>
      <c r="BO14" s="3">
        <f t="shared" ref="BO14:DB14" si="2">AVERAGE(BO2:BO12)</f>
        <v>2.3636363636363638</v>
      </c>
      <c r="BP14" s="3">
        <f t="shared" si="2"/>
        <v>0.17569654545454544</v>
      </c>
      <c r="BQ14" s="3">
        <f t="shared" si="2"/>
        <v>5.9895454545454549E-3</v>
      </c>
      <c r="BR14" s="3">
        <f t="shared" si="2"/>
        <v>1.7272727272727273</v>
      </c>
      <c r="BS14" s="3">
        <f t="shared" si="2"/>
        <v>0.16633909090909091</v>
      </c>
      <c r="BT14" s="3">
        <f t="shared" si="2"/>
        <v>5.9562727272727276E-3</v>
      </c>
      <c r="BU14" s="3">
        <f t="shared" si="2"/>
        <v>2.395363636363636E-3</v>
      </c>
      <c r="BV14" s="3">
        <f t="shared" si="2"/>
        <v>0.3679358181818182</v>
      </c>
      <c r="BW14" s="3">
        <f t="shared" si="2"/>
        <v>0.11106790909090911</v>
      </c>
      <c r="BX14" s="3">
        <f t="shared" si="2"/>
        <v>0.11119981818181816</v>
      </c>
      <c r="BY14" s="3">
        <f t="shared" si="2"/>
        <v>-6.3980999999999996E-2</v>
      </c>
      <c r="BZ14" s="3">
        <f t="shared" si="2"/>
        <v>0.34163754545454544</v>
      </c>
      <c r="CA14" s="3">
        <f t="shared" si="2"/>
        <v>0.11950854545454546</v>
      </c>
      <c r="CB14" s="3">
        <f t="shared" si="2"/>
        <v>9.7432272727272728E-2</v>
      </c>
      <c r="CC14" s="3">
        <f t="shared" si="2"/>
        <v>31.454545454545453</v>
      </c>
      <c r="CD14" s="3">
        <f t="shared" si="2"/>
        <v>19.818181818181817</v>
      </c>
      <c r="CE14" s="3">
        <f t="shared" si="2"/>
        <v>0.18951245454545454</v>
      </c>
      <c r="CF14" s="3">
        <f t="shared" si="2"/>
        <v>179.70427081818181</v>
      </c>
      <c r="CG14" s="3">
        <f t="shared" si="2"/>
        <v>0.32767236363636365</v>
      </c>
      <c r="CH14" s="3">
        <f t="shared" si="2"/>
        <v>123.343999</v>
      </c>
      <c r="CI14" s="3">
        <f t="shared" si="2"/>
        <v>122.70572654545454</v>
      </c>
      <c r="CJ14" s="3">
        <f t="shared" si="2"/>
        <v>1.3227545454545455</v>
      </c>
      <c r="CK14" s="3">
        <f t="shared" si="2"/>
        <v>1.4691027272727275</v>
      </c>
      <c r="CL14" s="3">
        <f t="shared" si="2"/>
        <v>1.4504836363636364</v>
      </c>
      <c r="CM14" s="3">
        <f t="shared" si="2"/>
        <v>1.4211881818181817</v>
      </c>
      <c r="CN14" s="3">
        <f t="shared" si="2"/>
        <v>1.37748</v>
      </c>
      <c r="CO14" s="3">
        <f t="shared" si="2"/>
        <v>1.37748</v>
      </c>
      <c r="CP14" s="3">
        <f t="shared" si="2"/>
        <v>0.1441949090909091</v>
      </c>
      <c r="CQ14" s="3">
        <f t="shared" si="2"/>
        <v>179.81672527272727</v>
      </c>
      <c r="CR14" s="3">
        <f t="shared" si="2"/>
        <v>0.20165181818181821</v>
      </c>
      <c r="CS14" s="3">
        <f t="shared" si="2"/>
        <v>122.72881790909091</v>
      </c>
      <c r="CT14" s="3">
        <f t="shared" si="2"/>
        <v>122.65845418181816</v>
      </c>
      <c r="CU14" s="3">
        <f t="shared" si="2"/>
        <v>1.3237418181818181</v>
      </c>
      <c r="CV14" s="3">
        <f t="shared" si="2"/>
        <v>1.4581290909090909</v>
      </c>
      <c r="CW14" s="3">
        <f t="shared" si="2"/>
        <v>1.5373245454545454</v>
      </c>
      <c r="CX14" s="3">
        <f t="shared" si="2"/>
        <v>1.4494036363636362</v>
      </c>
      <c r="CY14" s="3">
        <f t="shared" si="2"/>
        <v>1.4199309090909091</v>
      </c>
      <c r="CZ14" s="30">
        <f t="shared" si="2"/>
        <v>214.09090909090909</v>
      </c>
      <c r="DA14" s="31">
        <f t="shared" si="2"/>
        <v>0.66713636363636353</v>
      </c>
      <c r="DB14" s="31">
        <f t="shared" si="2"/>
        <v>139.02727418181817</v>
      </c>
      <c r="DC14" s="32">
        <f t="shared" ref="DC14" si="3">AVERAGE(DC2:DC12)</f>
        <v>1.8330146350797611</v>
      </c>
    </row>
    <row r="15" spans="1:107" ht="15" thickBot="1" x14ac:dyDescent="0.4">
      <c r="A15" s="3" t="s">
        <v>172</v>
      </c>
      <c r="D15" s="3">
        <f>STDEV(D3:D13)</f>
        <v>1.9009640707341688</v>
      </c>
      <c r="E15" s="3">
        <f t="shared" ref="E15:BN15" si="4">STDEV(E3:E13)</f>
        <v>0.16594965652189164</v>
      </c>
      <c r="F15" s="3">
        <f t="shared" si="4"/>
        <v>0.48983828557777903</v>
      </c>
      <c r="G15" s="3">
        <f t="shared" si="4"/>
        <v>3.2923635105263762</v>
      </c>
      <c r="H15" s="3">
        <f t="shared" si="4"/>
        <v>2.6910698373199624E-2</v>
      </c>
      <c r="I15" s="3">
        <f t="shared" si="4"/>
        <v>0.15855642677033907</v>
      </c>
      <c r="J15" s="3">
        <f t="shared" si="4"/>
        <v>0.27572018568751094</v>
      </c>
      <c r="K15" s="3">
        <f t="shared" si="4"/>
        <v>3.1095303128715109E-3</v>
      </c>
      <c r="L15" s="3">
        <f t="shared" si="4"/>
        <v>9.3819352226914648E-2</v>
      </c>
      <c r="M15" s="3">
        <f t="shared" si="4"/>
        <v>3.142315863322586E-2</v>
      </c>
      <c r="N15" s="3">
        <f t="shared" si="4"/>
        <v>0.10289374161234895</v>
      </c>
      <c r="O15" s="3">
        <f t="shared" si="4"/>
        <v>0.42394935173909865</v>
      </c>
      <c r="P15" s="3">
        <f t="shared" si="4"/>
        <v>3.7913590301850268</v>
      </c>
      <c r="Q15" s="3">
        <f t="shared" si="4"/>
        <v>1.9640780159883884E-2</v>
      </c>
      <c r="R15" s="3">
        <f t="shared" si="4"/>
        <v>0.1645287258909178</v>
      </c>
      <c r="S15" s="3">
        <f t="shared" si="4"/>
        <v>0.27860955248838432</v>
      </c>
      <c r="T15" s="3">
        <f t="shared" si="4"/>
        <v>1.3231992417369978E-3</v>
      </c>
      <c r="U15" s="3">
        <f t="shared" si="4"/>
        <v>0.11272800133635343</v>
      </c>
      <c r="V15" s="3">
        <f t="shared" si="4"/>
        <v>2.6459047039192961E-2</v>
      </c>
      <c r="W15" s="3">
        <f t="shared" si="4"/>
        <v>0.25027209013382923</v>
      </c>
      <c r="X15" s="3">
        <f t="shared" si="4"/>
        <v>5.4215154953819577E-3</v>
      </c>
      <c r="Y15" s="3">
        <f t="shared" si="4"/>
        <v>0.146486037115753</v>
      </c>
      <c r="Z15" s="3">
        <f t="shared" si="4"/>
        <v>8.8666105443086004E-3</v>
      </c>
      <c r="AA15" s="3">
        <f t="shared" si="4"/>
        <v>9.6455900371563028E-2</v>
      </c>
      <c r="AB15" s="3">
        <f t="shared" si="4"/>
        <v>7.9140090900742532E-3</v>
      </c>
      <c r="AC15" s="3">
        <f t="shared" si="4"/>
        <v>0.26524604186419481</v>
      </c>
      <c r="AD15" s="3">
        <f t="shared" si="4"/>
        <v>1.0709897519999383E-2</v>
      </c>
      <c r="AE15" s="3">
        <f t="shared" si="4"/>
        <v>0.1483869192793324</v>
      </c>
      <c r="AF15" s="3">
        <f t="shared" si="4"/>
        <v>1.0993213288206483E-2</v>
      </c>
      <c r="AG15" s="3">
        <f t="shared" si="4"/>
        <v>0.15015253334392997</v>
      </c>
      <c r="AH15" s="3">
        <f t="shared" si="4"/>
        <v>5.1528303215050801E-3</v>
      </c>
      <c r="AI15" s="3">
        <f t="shared" si="4"/>
        <v>2.5117550340570852E-2</v>
      </c>
      <c r="AJ15" s="3">
        <f t="shared" si="4"/>
        <v>2.0840282467695427E-3</v>
      </c>
      <c r="AK15" s="3">
        <f t="shared" si="4"/>
        <v>7.3091858864187008E-3</v>
      </c>
      <c r="AL15" s="3">
        <f t="shared" si="4"/>
        <v>7.3559122857437304E-4</v>
      </c>
      <c r="AM15" s="3">
        <f t="shared" si="4"/>
        <v>1.0294243172224413E-2</v>
      </c>
      <c r="AN15" s="3">
        <f t="shared" si="4"/>
        <v>1.4763171143837025E-4</v>
      </c>
      <c r="AO15" s="3">
        <f t="shared" si="4"/>
        <v>9.6327939203074038E-3</v>
      </c>
      <c r="AP15" s="3">
        <f t="shared" si="4"/>
        <v>5.0344153362409183E-4</v>
      </c>
      <c r="AQ15" s="3">
        <f t="shared" si="4"/>
        <v>1.6962377767020483E-2</v>
      </c>
      <c r="AR15" s="3">
        <f t="shared" si="4"/>
        <v>4.2016935157148235E-3</v>
      </c>
      <c r="AS15" s="3">
        <f t="shared" si="4"/>
        <v>0.17193408933709967</v>
      </c>
      <c r="AT15" s="3">
        <f t="shared" si="4"/>
        <v>4.9060605434050192E-3</v>
      </c>
      <c r="AU15" s="3">
        <f t="shared" si="4"/>
        <v>6.2804143929184902E-2</v>
      </c>
      <c r="AV15" s="3">
        <f t="shared" si="4"/>
        <v>2.5881265725531187E-3</v>
      </c>
      <c r="AW15" s="3">
        <f t="shared" si="4"/>
        <v>3.520080038626016E-2</v>
      </c>
      <c r="AX15" s="3">
        <f t="shared" si="4"/>
        <v>2.9486975354477371E-3</v>
      </c>
      <c r="AY15" s="3">
        <f t="shared" si="4"/>
        <v>3.6232472715323559E-2</v>
      </c>
      <c r="AZ15" s="3">
        <f t="shared" si="4"/>
        <v>3.7668538316330898E-3</v>
      </c>
      <c r="BA15" s="3">
        <f t="shared" si="4"/>
        <v>3.4934672507569216E-2</v>
      </c>
      <c r="BB15" s="3">
        <f t="shared" si="4"/>
        <v>2.8961789175087618E-3</v>
      </c>
      <c r="BC15" s="3">
        <f t="shared" si="4"/>
        <v>1.8915999402034707E-2</v>
      </c>
      <c r="BD15" s="3">
        <f t="shared" si="4"/>
        <v>3.4649209771332144E-3</v>
      </c>
      <c r="BE15" s="3">
        <f t="shared" si="4"/>
        <v>8.8468360481398459E-2</v>
      </c>
      <c r="BF15" s="3">
        <f t="shared" si="4"/>
        <v>6.529990438141715E-3</v>
      </c>
      <c r="BG15" s="3">
        <f t="shared" si="4"/>
        <v>6.8782319239758093E-3</v>
      </c>
      <c r="BH15" s="3">
        <f t="shared" si="4"/>
        <v>2.1977068857232887E-4</v>
      </c>
      <c r="BI15" s="3">
        <f t="shared" si="4"/>
        <v>3.4589015597441471E-4</v>
      </c>
      <c r="BJ15" s="3">
        <f t="shared" si="4"/>
        <v>1.4465536668617371E-2</v>
      </c>
      <c r="BK15" s="3">
        <f t="shared" si="4"/>
        <v>7.0084933148605085E-3</v>
      </c>
      <c r="BL15" s="3">
        <f t="shared" si="4"/>
        <v>2.1468799065931318E-4</v>
      </c>
      <c r="BM15" s="3">
        <f t="shared" si="4"/>
        <v>2.7810669415407452E-4</v>
      </c>
      <c r="BN15" s="3">
        <f t="shared" si="4"/>
        <v>3.6552741742431408E-2</v>
      </c>
      <c r="BO15" s="3">
        <f t="shared" ref="BO15:DB15" si="5">STDEV(BO3:BO13)</f>
        <v>0.8232726023485647</v>
      </c>
      <c r="BP15" s="3">
        <f t="shared" si="5"/>
        <v>1.4783525559065924E-2</v>
      </c>
      <c r="BQ15" s="3">
        <f t="shared" si="5"/>
        <v>1.8259964737704787E-3</v>
      </c>
      <c r="BR15" s="3">
        <f t="shared" si="5"/>
        <v>0.51639777949432208</v>
      </c>
      <c r="BS15" s="3">
        <f t="shared" si="5"/>
        <v>1.3073654536254708E-2</v>
      </c>
      <c r="BT15" s="3">
        <f t="shared" si="5"/>
        <v>2.5788432829037459E-3</v>
      </c>
      <c r="BU15" s="3">
        <f t="shared" si="5"/>
        <v>2.2804890121053713E-2</v>
      </c>
      <c r="BV15" s="3">
        <f t="shared" si="5"/>
        <v>0.12612508538995013</v>
      </c>
      <c r="BW15" s="3">
        <f t="shared" si="5"/>
        <v>6.07773532384116E-4</v>
      </c>
      <c r="BX15" s="3">
        <f t="shared" si="5"/>
        <v>3.5683727321505461E-3</v>
      </c>
      <c r="BY15" s="3">
        <f t="shared" si="5"/>
        <v>1.3501292104420594E-2</v>
      </c>
      <c r="BZ15" s="3">
        <f t="shared" si="5"/>
        <v>9.9864996516352542E-2</v>
      </c>
      <c r="CA15" s="3">
        <f t="shared" si="5"/>
        <v>4.5229224819554297E-4</v>
      </c>
      <c r="CB15" s="3">
        <f t="shared" si="5"/>
        <v>3.0043612817221418E-3</v>
      </c>
      <c r="CC15" s="3">
        <f t="shared" si="5"/>
        <v>2.9814239699997196</v>
      </c>
      <c r="CD15" s="3">
        <f t="shared" si="5"/>
        <v>3.2249030993194183</v>
      </c>
      <c r="CE15" s="3">
        <f t="shared" si="5"/>
        <v>0.17165437668255876</v>
      </c>
      <c r="CF15" s="3">
        <f t="shared" si="5"/>
        <v>0.34299990416139242</v>
      </c>
      <c r="CG15" s="3">
        <f t="shared" si="5"/>
        <v>0.36651528119849391</v>
      </c>
      <c r="CH15" s="3">
        <f t="shared" si="5"/>
        <v>1.0485522336718964</v>
      </c>
      <c r="CI15" s="3">
        <f t="shared" si="5"/>
        <v>5.1501657425433556E-2</v>
      </c>
      <c r="CJ15" s="3">
        <f t="shared" si="5"/>
        <v>9.4502263347381117E-4</v>
      </c>
      <c r="CK15" s="3">
        <f t="shared" si="5"/>
        <v>8.2060980035851376E-3</v>
      </c>
      <c r="CL15" s="3">
        <f t="shared" si="5"/>
        <v>7.1549594299654534E-4</v>
      </c>
      <c r="CM15" s="3">
        <f t="shared" si="5"/>
        <v>9.2944487613722817E-4</v>
      </c>
      <c r="CN15" s="3">
        <f t="shared" si="5"/>
        <v>3.3493614648500011E-4</v>
      </c>
      <c r="CO15" s="3">
        <f t="shared" si="5"/>
        <v>3.3493614648500011E-4</v>
      </c>
      <c r="CP15" s="3">
        <f t="shared" si="5"/>
        <v>0.15177499161939251</v>
      </c>
      <c r="CQ15" s="3">
        <f t="shared" si="5"/>
        <v>0.17263258113448895</v>
      </c>
      <c r="CR15" s="3">
        <f t="shared" si="5"/>
        <v>0.2633807395769478</v>
      </c>
      <c r="CS15" s="3">
        <f t="shared" si="5"/>
        <v>1.0089401088737797</v>
      </c>
      <c r="CT15" s="3">
        <f t="shared" si="5"/>
        <v>5.3199573582355129E-2</v>
      </c>
      <c r="CU15" s="3">
        <f t="shared" si="5"/>
        <v>9.3098573804568409E-4</v>
      </c>
      <c r="CV15" s="3">
        <f t="shared" si="5"/>
        <v>1.3613020278803328E-2</v>
      </c>
      <c r="CW15" s="3">
        <f t="shared" si="5"/>
        <v>5.690147430231961E-4</v>
      </c>
      <c r="CX15" s="3">
        <f t="shared" si="5"/>
        <v>8.3618777795420253E-4</v>
      </c>
      <c r="CY15" s="3">
        <f t="shared" si="5"/>
        <v>1.2817089286486772E-3</v>
      </c>
      <c r="CZ15" s="36">
        <f t="shared" si="5"/>
        <v>132.26303758462191</v>
      </c>
      <c r="DA15" s="37">
        <f t="shared" si="5"/>
        <v>4.4885316827072363E-2</v>
      </c>
      <c r="DB15" s="37">
        <f t="shared" si="5"/>
        <v>135.35390637938761</v>
      </c>
      <c r="DC15" s="38">
        <f t="shared" ref="DC15" si="6">STDEV(DC3:DC13)</f>
        <v>0.64457942316334871</v>
      </c>
    </row>
    <row r="17" spans="1:106" s="39" customFormat="1" x14ac:dyDescent="0.35">
      <c r="A17" s="39" t="s">
        <v>206</v>
      </c>
      <c r="C17" s="39" t="s">
        <v>216</v>
      </c>
      <c r="D17" s="39" t="s">
        <v>207</v>
      </c>
      <c r="E17" s="39" t="s">
        <v>210</v>
      </c>
      <c r="F17" s="39" t="s">
        <v>210</v>
      </c>
      <c r="G17" s="39" t="s">
        <v>210</v>
      </c>
      <c r="N17" s="39" t="s">
        <v>210</v>
      </c>
      <c r="O17" s="39" t="s">
        <v>210</v>
      </c>
      <c r="P17" s="39" t="s">
        <v>210</v>
      </c>
      <c r="BI17" s="39" t="s">
        <v>210</v>
      </c>
      <c r="BJ17" s="39" t="s">
        <v>210</v>
      </c>
      <c r="BM17" s="39" t="s">
        <v>210</v>
      </c>
      <c r="BN17" s="39" t="s">
        <v>210</v>
      </c>
    </row>
    <row r="18" spans="1:106" x14ac:dyDescent="0.35">
      <c r="CE18" s="3" t="s">
        <v>211</v>
      </c>
      <c r="CF18" s="3" t="s">
        <v>211</v>
      </c>
      <c r="CG18" s="3" t="s">
        <v>211</v>
      </c>
      <c r="CH18" s="3" t="s">
        <v>211</v>
      </c>
      <c r="CI18" s="3" t="s">
        <v>211</v>
      </c>
      <c r="CJ18" s="3" t="s">
        <v>210</v>
      </c>
      <c r="CK18" s="3" t="s">
        <v>210</v>
      </c>
      <c r="CL18" s="3" t="s">
        <v>210</v>
      </c>
      <c r="CM18" s="3" t="s">
        <v>210</v>
      </c>
      <c r="CN18" s="3" t="s">
        <v>210</v>
      </c>
      <c r="CO18" s="3" t="s">
        <v>210</v>
      </c>
      <c r="CP18" s="3" t="s">
        <v>211</v>
      </c>
      <c r="CQ18" s="3" t="s">
        <v>211</v>
      </c>
      <c r="CR18" s="3" t="s">
        <v>211</v>
      </c>
      <c r="CS18" s="3" t="s">
        <v>211</v>
      </c>
      <c r="CT18" s="3" t="s">
        <v>211</v>
      </c>
      <c r="CU18" s="3" t="s">
        <v>210</v>
      </c>
      <c r="CV18" s="3" t="s">
        <v>210</v>
      </c>
      <c r="CW18" s="3" t="s">
        <v>210</v>
      </c>
      <c r="CX18" s="3" t="s">
        <v>210</v>
      </c>
      <c r="CY18" s="3" t="s">
        <v>210</v>
      </c>
      <c r="DA18" s="3" t="s">
        <v>208</v>
      </c>
      <c r="DB18" s="3" t="s">
        <v>209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4"/>
  <sheetViews>
    <sheetView topLeftCell="A22" workbookViewId="0">
      <selection activeCell="A32" sqref="A32:E35"/>
    </sheetView>
  </sheetViews>
  <sheetFormatPr defaultRowHeight="14.5" x14ac:dyDescent="0.35"/>
  <cols>
    <col min="1" max="1" width="20.08984375" style="1" customWidth="1"/>
    <col min="2" max="3" width="8.7265625" style="1"/>
    <col min="4" max="4" width="11.453125" style="1" customWidth="1"/>
    <col min="5" max="16384" width="8.7265625" style="1"/>
  </cols>
  <sheetData>
    <row r="2" spans="1:5" s="18" customFormat="1" ht="21" x14ac:dyDescent="0.5">
      <c r="A2" s="18" t="s">
        <v>175</v>
      </c>
      <c r="B2" s="18" t="s">
        <v>202</v>
      </c>
    </row>
    <row r="4" spans="1:5" s="2" customFormat="1" ht="15" thickBot="1" x14ac:dyDescent="0.4">
      <c r="A4" s="2" t="s">
        <v>158</v>
      </c>
      <c r="B4" s="2" t="s">
        <v>12</v>
      </c>
      <c r="C4" s="2" t="s">
        <v>159</v>
      </c>
      <c r="D4" s="2" t="s">
        <v>218</v>
      </c>
    </row>
    <row r="5" spans="1:5" x14ac:dyDescent="0.35">
      <c r="A5" s="1" t="s">
        <v>84</v>
      </c>
      <c r="B5" s="15">
        <v>0.36605599999999999</v>
      </c>
      <c r="C5" s="1">
        <v>1.0782750000000001</v>
      </c>
      <c r="D5" s="1">
        <v>3.0499999999999999E-4</v>
      </c>
      <c r="E5" s="1" t="s">
        <v>178</v>
      </c>
    </row>
    <row r="6" spans="1:5" ht="15" thickBot="1" x14ac:dyDescent="0.4">
      <c r="A6" s="1" t="s">
        <v>176</v>
      </c>
      <c r="B6" s="17">
        <v>0.70220300000000002</v>
      </c>
      <c r="C6" s="1">
        <v>3.9827889999999999</v>
      </c>
      <c r="D6" s="1">
        <v>4.0834000000000002E-2</v>
      </c>
      <c r="E6" s="1" t="s">
        <v>192</v>
      </c>
    </row>
    <row r="7" spans="1:5" x14ac:dyDescent="0.35">
      <c r="A7" s="1" t="s">
        <v>161</v>
      </c>
      <c r="B7" s="1">
        <v>0.66713599999999995</v>
      </c>
    </row>
    <row r="8" spans="1:5" x14ac:dyDescent="0.35">
      <c r="A8" s="1" t="s">
        <v>162</v>
      </c>
      <c r="B8" s="1">
        <v>4.4276999999999997E-2</v>
      </c>
    </row>
    <row r="11" spans="1:5" s="2" customFormat="1" ht="15" thickBot="1" x14ac:dyDescent="0.4">
      <c r="A11" s="2" t="s">
        <v>158</v>
      </c>
      <c r="B11" s="2" t="s">
        <v>12</v>
      </c>
    </row>
    <row r="12" spans="1:5" x14ac:dyDescent="0.35">
      <c r="A12" s="1" t="s">
        <v>84</v>
      </c>
      <c r="B12" s="15">
        <v>53.167794999999998</v>
      </c>
      <c r="D12" s="19" t="s">
        <v>167</v>
      </c>
      <c r="E12" s="1" t="s">
        <v>178</v>
      </c>
    </row>
    <row r="13" spans="1:5" ht="15" thickBot="1" x14ac:dyDescent="0.4">
      <c r="A13" s="1" t="s">
        <v>176</v>
      </c>
      <c r="B13" s="16">
        <v>0.76141199999999998</v>
      </c>
      <c r="D13" s="20">
        <v>0.96209999999999996</v>
      </c>
      <c r="E13" s="1" t="s">
        <v>192</v>
      </c>
    </row>
    <row r="14" spans="1:5" ht="15" thickBot="1" x14ac:dyDescent="0.4">
      <c r="A14" s="1" t="s">
        <v>163</v>
      </c>
      <c r="B14" s="17">
        <v>-59.694930999999997</v>
      </c>
    </row>
    <row r="16" spans="1:5" s="2" customFormat="1" x14ac:dyDescent="0.35">
      <c r="A16" s="2" t="s">
        <v>165</v>
      </c>
      <c r="B16" s="2" t="s">
        <v>12</v>
      </c>
      <c r="C16" s="2" t="s">
        <v>166</v>
      </c>
      <c r="D16" s="2" t="s">
        <v>196</v>
      </c>
    </row>
    <row r="17" spans="1:5" x14ac:dyDescent="0.35">
      <c r="A17" s="1" t="s">
        <v>0</v>
      </c>
      <c r="B17" s="3">
        <v>0.72299999999999998</v>
      </c>
      <c r="C17" s="3">
        <v>0.72399999999999998</v>
      </c>
      <c r="D17" s="1">
        <v>-8.9999999999999998E-4</v>
      </c>
    </row>
    <row r="18" spans="1:5" x14ac:dyDescent="0.35">
      <c r="A18" s="1" t="s">
        <v>1</v>
      </c>
      <c r="B18" s="3">
        <v>0.67300000000000004</v>
      </c>
      <c r="C18" s="3">
        <v>0.68</v>
      </c>
      <c r="D18" s="1">
        <v>-7.4000000000000003E-3</v>
      </c>
    </row>
    <row r="19" spans="1:5" x14ac:dyDescent="0.35">
      <c r="A19" s="1" t="s">
        <v>2</v>
      </c>
      <c r="B19" s="3">
        <v>0.65600000000000003</v>
      </c>
      <c r="C19" s="3">
        <v>0.65100000000000002</v>
      </c>
      <c r="D19" s="1">
        <v>5.3E-3</v>
      </c>
    </row>
    <row r="20" spans="1:5" x14ac:dyDescent="0.35">
      <c r="A20" s="1" t="s">
        <v>3</v>
      </c>
      <c r="B20" s="3">
        <v>0.70199999999999996</v>
      </c>
      <c r="C20" s="3">
        <v>0.69299999999999995</v>
      </c>
      <c r="D20" s="1">
        <v>8.5000000000000006E-3</v>
      </c>
    </row>
    <row r="21" spans="1:5" x14ac:dyDescent="0.35">
      <c r="A21" s="1" t="s">
        <v>4</v>
      </c>
      <c r="B21" s="3">
        <v>0.66</v>
      </c>
      <c r="C21" s="3">
        <v>0.66500000000000004</v>
      </c>
      <c r="D21" s="1">
        <v>-4.8999999999999998E-3</v>
      </c>
    </row>
    <row r="22" spans="1:5" x14ac:dyDescent="0.35">
      <c r="A22" s="1" t="s">
        <v>5</v>
      </c>
      <c r="B22" s="3">
        <v>0.64300000000000002</v>
      </c>
      <c r="C22" s="3">
        <v>0.64700000000000002</v>
      </c>
      <c r="D22" s="1">
        <v>-3.8999999999999998E-3</v>
      </c>
    </row>
    <row r="23" spans="1:5" x14ac:dyDescent="0.35">
      <c r="A23" s="1" t="s">
        <v>6</v>
      </c>
      <c r="B23" s="3">
        <v>0.59799999999999998</v>
      </c>
      <c r="C23" s="3">
        <v>0.60899999999999999</v>
      </c>
      <c r="D23" s="1">
        <v>-1.0800000000000001E-2</v>
      </c>
    </row>
    <row r="24" spans="1:5" x14ac:dyDescent="0.35">
      <c r="A24" s="1" t="s">
        <v>7</v>
      </c>
      <c r="B24" s="3">
        <v>0.64800000000000002</v>
      </c>
      <c r="C24" s="3">
        <v>0.64</v>
      </c>
      <c r="D24" s="1">
        <v>8.3999999999999995E-3</v>
      </c>
    </row>
    <row r="25" spans="1:5" x14ac:dyDescent="0.35">
      <c r="A25" s="1" t="s">
        <v>8</v>
      </c>
      <c r="B25" s="3">
        <v>0.59399999999999997</v>
      </c>
      <c r="C25" s="3">
        <v>0.58799999999999997</v>
      </c>
      <c r="D25" s="1">
        <v>5.1000000000000004E-3</v>
      </c>
    </row>
    <row r="26" spans="1:5" x14ac:dyDescent="0.35">
      <c r="A26" s="1" t="s">
        <v>9</v>
      </c>
      <c r="B26" s="3">
        <v>0.71</v>
      </c>
      <c r="C26" s="3">
        <v>0.72399999999999998</v>
      </c>
      <c r="D26" s="1">
        <v>-1.4E-2</v>
      </c>
    </row>
    <row r="27" spans="1:5" x14ac:dyDescent="0.35">
      <c r="A27" s="1" t="s">
        <v>10</v>
      </c>
      <c r="B27" s="3">
        <v>0.73099999999999998</v>
      </c>
      <c r="C27" s="3">
        <v>0.71599999999999997</v>
      </c>
      <c r="D27" s="1">
        <v>1.46E-2</v>
      </c>
    </row>
    <row r="29" spans="1:5" s="18" customFormat="1" ht="21" x14ac:dyDescent="0.5">
      <c r="A29" s="18" t="s">
        <v>197</v>
      </c>
      <c r="B29" s="18" t="s">
        <v>203</v>
      </c>
    </row>
    <row r="31" spans="1:5" s="2" customFormat="1" ht="15" thickBot="1" x14ac:dyDescent="0.4">
      <c r="A31" s="2" t="s">
        <v>158</v>
      </c>
      <c r="B31" s="2" t="s">
        <v>12</v>
      </c>
      <c r="C31" s="2" t="s">
        <v>159</v>
      </c>
      <c r="D31" s="2" t="s">
        <v>217</v>
      </c>
      <c r="E31" s="2" t="s">
        <v>160</v>
      </c>
    </row>
    <row r="32" spans="1:5" x14ac:dyDescent="0.35">
      <c r="A32" s="1" t="s">
        <v>75</v>
      </c>
      <c r="B32" s="15">
        <v>-0.92278300000000002</v>
      </c>
      <c r="C32" s="1">
        <v>0.14705299999999999</v>
      </c>
      <c r="D32" s="1">
        <v>3.5660000000000002E-3</v>
      </c>
      <c r="E32" s="1" t="s">
        <v>200</v>
      </c>
    </row>
    <row r="33" spans="1:5" ht="15" thickBot="1" x14ac:dyDescent="0.4">
      <c r="A33" s="1" t="s">
        <v>117</v>
      </c>
      <c r="B33" s="17">
        <v>0.78401799999999999</v>
      </c>
      <c r="C33" s="1">
        <v>1.323742</v>
      </c>
      <c r="D33" s="1">
        <v>8.4199999999999998E-4</v>
      </c>
      <c r="E33" s="1" t="s">
        <v>201</v>
      </c>
    </row>
    <row r="34" spans="1:5" x14ac:dyDescent="0.35">
      <c r="A34" s="1" t="s">
        <v>161</v>
      </c>
      <c r="B34" s="14">
        <v>0.66713599999999995</v>
      </c>
    </row>
    <row r="35" spans="1:5" x14ac:dyDescent="0.35">
      <c r="A35" s="1" t="s">
        <v>162</v>
      </c>
      <c r="B35" s="1">
        <v>4.4276999999999997E-2</v>
      </c>
    </row>
    <row r="38" spans="1:5" s="2" customFormat="1" ht="15" thickBot="1" x14ac:dyDescent="0.4">
      <c r="A38" s="2" t="s">
        <v>158</v>
      </c>
      <c r="B38" s="2" t="s">
        <v>12</v>
      </c>
      <c r="E38" s="2" t="s">
        <v>160</v>
      </c>
    </row>
    <row r="39" spans="1:5" x14ac:dyDescent="0.35">
      <c r="A39" s="1" t="s">
        <v>198</v>
      </c>
      <c r="B39" s="15">
        <v>-11.457535</v>
      </c>
      <c r="D39" s="21" t="s">
        <v>167</v>
      </c>
      <c r="E39" s="1" t="s">
        <v>200</v>
      </c>
    </row>
    <row r="40" spans="1:5" ht="15" thickBot="1" x14ac:dyDescent="0.4">
      <c r="A40" s="1" t="s">
        <v>199</v>
      </c>
      <c r="B40" s="16">
        <v>41.222762000000003</v>
      </c>
      <c r="D40" s="20">
        <v>0.98799999999999999</v>
      </c>
      <c r="E40" s="1" t="s">
        <v>201</v>
      </c>
    </row>
    <row r="41" spans="1:5" ht="15" thickBot="1" x14ac:dyDescent="0.4">
      <c r="A41" s="1" t="s">
        <v>163</v>
      </c>
      <c r="B41" s="17">
        <v>-52.216290000000001</v>
      </c>
    </row>
    <row r="43" spans="1:5" s="2" customFormat="1" x14ac:dyDescent="0.35">
      <c r="A43" s="2" t="s">
        <v>165</v>
      </c>
      <c r="B43" s="2" t="s">
        <v>12</v>
      </c>
      <c r="C43" s="2" t="s">
        <v>166</v>
      </c>
      <c r="D43" s="2" t="s">
        <v>196</v>
      </c>
    </row>
    <row r="44" spans="1:5" x14ac:dyDescent="0.35">
      <c r="A44" s="1" t="s">
        <v>0</v>
      </c>
      <c r="B44" s="3">
        <v>0.72299999999999998</v>
      </c>
      <c r="C44" s="3">
        <v>0.72799999999999998</v>
      </c>
      <c r="D44" s="1">
        <v>-5.3E-3</v>
      </c>
    </row>
    <row r="45" spans="1:5" x14ac:dyDescent="0.35">
      <c r="A45" s="1" t="s">
        <v>1</v>
      </c>
      <c r="B45" s="3">
        <v>0.67300000000000004</v>
      </c>
      <c r="C45" s="3">
        <v>0.67300000000000004</v>
      </c>
      <c r="D45" s="1">
        <v>-6.9999999999999999E-4</v>
      </c>
    </row>
    <row r="46" spans="1:5" x14ac:dyDescent="0.35">
      <c r="A46" s="1" t="s">
        <v>2</v>
      </c>
      <c r="B46" s="3">
        <v>0.65600000000000003</v>
      </c>
      <c r="C46" s="3">
        <v>0.65</v>
      </c>
      <c r="D46" s="1">
        <v>7.0000000000000001E-3</v>
      </c>
    </row>
    <row r="47" spans="1:5" x14ac:dyDescent="0.35">
      <c r="A47" s="1" t="s">
        <v>3</v>
      </c>
      <c r="B47" s="3">
        <v>0.70199999999999996</v>
      </c>
      <c r="C47" s="3">
        <v>0.69299999999999995</v>
      </c>
      <c r="D47" s="1">
        <v>8.8000000000000005E-3</v>
      </c>
    </row>
    <row r="48" spans="1:5" x14ac:dyDescent="0.35">
      <c r="A48" s="1" t="s">
        <v>4</v>
      </c>
      <c r="B48" s="3">
        <v>0.66</v>
      </c>
      <c r="C48" s="3">
        <v>0.66800000000000004</v>
      </c>
      <c r="D48" s="1">
        <v>-7.1000000000000004E-3</v>
      </c>
    </row>
    <row r="49" spans="1:4" x14ac:dyDescent="0.35">
      <c r="A49" s="1" t="s">
        <v>5</v>
      </c>
      <c r="B49" s="3">
        <v>0.64300000000000002</v>
      </c>
      <c r="C49" s="3">
        <v>0.64700000000000002</v>
      </c>
      <c r="D49" s="1">
        <v>-3.0999999999999999E-3</v>
      </c>
    </row>
    <row r="50" spans="1:4" x14ac:dyDescent="0.35">
      <c r="A50" s="1" t="s">
        <v>6</v>
      </c>
      <c r="B50" s="3">
        <v>0.59799999999999998</v>
      </c>
      <c r="C50" s="3">
        <v>0.59699999999999998</v>
      </c>
      <c r="D50" s="1">
        <v>1E-3</v>
      </c>
    </row>
    <row r="51" spans="1:4" x14ac:dyDescent="0.35">
      <c r="A51" s="1" t="s">
        <v>7</v>
      </c>
      <c r="B51" s="3">
        <v>0.64800000000000002</v>
      </c>
      <c r="C51" s="3">
        <v>0.64900000000000002</v>
      </c>
      <c r="D51" s="1">
        <v>-5.9999999999999995E-4</v>
      </c>
    </row>
    <row r="52" spans="1:4" x14ac:dyDescent="0.35">
      <c r="A52" s="1" t="s">
        <v>8</v>
      </c>
      <c r="B52" s="3">
        <v>0.59399999999999997</v>
      </c>
      <c r="C52" s="3">
        <v>0.59499999999999997</v>
      </c>
      <c r="D52" s="1">
        <v>-1.2999999999999999E-3</v>
      </c>
    </row>
    <row r="53" spans="1:4" x14ac:dyDescent="0.35">
      <c r="A53" s="1" t="s">
        <v>9</v>
      </c>
      <c r="B53" s="3">
        <v>0.71</v>
      </c>
      <c r="C53" s="3">
        <v>0.71399999999999997</v>
      </c>
      <c r="D53" s="1">
        <v>-3.8E-3</v>
      </c>
    </row>
    <row r="54" spans="1:4" x14ac:dyDescent="0.35">
      <c r="A54" s="1" t="s">
        <v>10</v>
      </c>
      <c r="B54" s="3">
        <v>0.73099999999999998</v>
      </c>
      <c r="C54" s="3">
        <v>0.72599999999999998</v>
      </c>
      <c r="D54" s="1">
        <v>5.1999999999999998E-3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22" workbookViewId="0">
      <selection activeCell="D9" sqref="D9"/>
    </sheetView>
  </sheetViews>
  <sheetFormatPr defaultColWidth="9.1796875" defaultRowHeight="14.5" x14ac:dyDescent="0.35"/>
  <cols>
    <col min="1" max="1" width="16.7265625" style="1" customWidth="1"/>
    <col min="2" max="2" width="14.54296875" style="1" customWidth="1"/>
    <col min="3" max="3" width="9.1796875" style="1"/>
    <col min="4" max="4" width="11.26953125" style="1" customWidth="1"/>
    <col min="5" max="5" width="26.81640625" style="1" customWidth="1"/>
    <col min="6" max="16384" width="9.1796875" style="1"/>
  </cols>
  <sheetData>
    <row r="1" spans="1:5" s="22" customFormat="1" ht="18.5" x14ac:dyDescent="0.45">
      <c r="A1" s="22" t="s">
        <v>204</v>
      </c>
    </row>
    <row r="3" spans="1:5" s="2" customFormat="1" ht="15" thickBot="1" x14ac:dyDescent="0.4">
      <c r="A3" s="2" t="s">
        <v>158</v>
      </c>
      <c r="B3" s="2" t="s">
        <v>13</v>
      </c>
      <c r="C3" s="2" t="s">
        <v>159</v>
      </c>
      <c r="D3" s="2" t="s">
        <v>217</v>
      </c>
      <c r="E3" s="2" t="s">
        <v>160</v>
      </c>
    </row>
    <row r="4" spans="1:5" x14ac:dyDescent="0.35">
      <c r="A4" s="1" t="s">
        <v>66</v>
      </c>
      <c r="B4" s="15">
        <v>-0.73416800000000004</v>
      </c>
      <c r="C4" s="1">
        <v>0.267262</v>
      </c>
      <c r="D4" s="1">
        <v>5.6996999999999999E-2</v>
      </c>
      <c r="E4" s="1" t="s">
        <v>194</v>
      </c>
    </row>
    <row r="5" spans="1:5" x14ac:dyDescent="0.35">
      <c r="A5" s="1" t="s">
        <v>76</v>
      </c>
      <c r="B5" s="16">
        <v>-0.83708800000000005</v>
      </c>
      <c r="C5" s="1">
        <v>0.12954199999999999</v>
      </c>
      <c r="D5" s="1">
        <v>0.120294</v>
      </c>
      <c r="E5" s="1" t="s">
        <v>193</v>
      </c>
    </row>
    <row r="6" spans="1:5" ht="15" thickBot="1" x14ac:dyDescent="0.4">
      <c r="A6" s="1" t="s">
        <v>117</v>
      </c>
      <c r="B6" s="17">
        <v>-0.99692199999999997</v>
      </c>
      <c r="C6" s="1">
        <v>1.323742</v>
      </c>
      <c r="D6" s="1">
        <v>8.4199999999999998E-4</v>
      </c>
      <c r="E6" s="1" t="s">
        <v>195</v>
      </c>
    </row>
    <row r="7" spans="1:5" x14ac:dyDescent="0.35">
      <c r="A7" s="1" t="s">
        <v>161</v>
      </c>
      <c r="B7" s="14">
        <v>214.090912</v>
      </c>
    </row>
    <row r="8" spans="1:5" x14ac:dyDescent="0.35">
      <c r="A8" s="1" t="s">
        <v>162</v>
      </c>
      <c r="B8" s="1">
        <v>164.90739400000001</v>
      </c>
    </row>
    <row r="11" spans="1:5" s="2" customFormat="1" ht="15" thickBot="1" x14ac:dyDescent="0.4">
      <c r="A11" s="2" t="s">
        <v>158</v>
      </c>
      <c r="B11" s="2" t="s">
        <v>13</v>
      </c>
    </row>
    <row r="12" spans="1:5" x14ac:dyDescent="0.35">
      <c r="A12" s="1" t="s">
        <v>66</v>
      </c>
      <c r="B12" s="15">
        <v>-2124.1529439999999</v>
      </c>
      <c r="D12" s="19" t="s">
        <v>167</v>
      </c>
      <c r="E12" s="1" t="s">
        <v>194</v>
      </c>
    </row>
    <row r="13" spans="1:5" ht="15" thickBot="1" x14ac:dyDescent="0.4">
      <c r="A13" s="1" t="s">
        <v>76</v>
      </c>
      <c r="B13" s="16">
        <v>-1147.537376</v>
      </c>
      <c r="D13" s="20">
        <v>0.96689999999999998</v>
      </c>
      <c r="E13" s="1" t="s">
        <v>193</v>
      </c>
    </row>
    <row r="14" spans="1:5" x14ac:dyDescent="0.35">
      <c r="A14" s="1" t="s">
        <v>117</v>
      </c>
      <c r="B14" s="16">
        <v>-195224.09238099999</v>
      </c>
      <c r="E14" s="1" t="s">
        <v>195</v>
      </c>
    </row>
    <row r="15" spans="1:5" ht="15" thickBot="1" x14ac:dyDescent="0.4">
      <c r="A15" s="1" t="s">
        <v>163</v>
      </c>
      <c r="B15" s="17">
        <v>259356.75</v>
      </c>
    </row>
    <row r="18" spans="1:4" s="2" customFormat="1" x14ac:dyDescent="0.35">
      <c r="A18" s="2" t="s">
        <v>165</v>
      </c>
      <c r="B18" s="2" t="s">
        <v>164</v>
      </c>
      <c r="C18" s="2" t="s">
        <v>166</v>
      </c>
      <c r="D18" s="2" t="s">
        <v>196</v>
      </c>
    </row>
    <row r="19" spans="1:4" x14ac:dyDescent="0.35">
      <c r="A19" s="1" t="s">
        <v>0</v>
      </c>
      <c r="B19" s="1">
        <v>573</v>
      </c>
      <c r="C19" s="13">
        <v>573.41600000000005</v>
      </c>
      <c r="D19" s="13">
        <v>-0.41560000000000002</v>
      </c>
    </row>
    <row r="20" spans="1:4" x14ac:dyDescent="0.35">
      <c r="A20" s="1" t="s">
        <v>1</v>
      </c>
      <c r="B20" s="1">
        <v>300</v>
      </c>
      <c r="C20" s="13">
        <v>277.233</v>
      </c>
      <c r="D20" s="13">
        <v>22.7667</v>
      </c>
    </row>
    <row r="21" spans="1:4" x14ac:dyDescent="0.35">
      <c r="A21" s="1" t="s">
        <v>2</v>
      </c>
      <c r="B21" s="1">
        <v>337</v>
      </c>
      <c r="C21" s="13">
        <v>340.09899999999999</v>
      </c>
      <c r="D21" s="13">
        <v>-3.0994999999999999</v>
      </c>
    </row>
    <row r="22" spans="1:4" x14ac:dyDescent="0.35">
      <c r="A22" s="1" t="s">
        <v>3</v>
      </c>
      <c r="B22" s="1">
        <v>255</v>
      </c>
      <c r="C22" s="13">
        <v>289.28699999999998</v>
      </c>
      <c r="D22" s="13">
        <v>-34.2866</v>
      </c>
    </row>
    <row r="23" spans="1:4" x14ac:dyDescent="0.35">
      <c r="A23" s="1" t="s">
        <v>4</v>
      </c>
      <c r="B23" s="1">
        <v>140</v>
      </c>
      <c r="C23" s="13">
        <v>169.40899999999999</v>
      </c>
      <c r="D23" s="13">
        <v>-29.409400000000002</v>
      </c>
    </row>
    <row r="24" spans="1:4" x14ac:dyDescent="0.35">
      <c r="A24" s="1" t="s">
        <v>5</v>
      </c>
      <c r="B24" s="1">
        <v>9</v>
      </c>
      <c r="C24" s="13">
        <v>-30.416</v>
      </c>
      <c r="D24" s="13">
        <v>39.4161</v>
      </c>
    </row>
    <row r="25" spans="1:4" x14ac:dyDescent="0.35">
      <c r="A25" s="1" t="s">
        <v>6</v>
      </c>
      <c r="B25" s="1">
        <v>210</v>
      </c>
      <c r="C25" s="13">
        <v>170.39</v>
      </c>
      <c r="D25" s="13">
        <v>39.609900000000003</v>
      </c>
    </row>
    <row r="26" spans="1:4" x14ac:dyDescent="0.35">
      <c r="A26" s="1" t="s">
        <v>7</v>
      </c>
      <c r="B26" s="1">
        <v>160</v>
      </c>
      <c r="C26" s="13">
        <v>137.01599999999999</v>
      </c>
      <c r="D26" s="13">
        <v>22.983599999999999</v>
      </c>
    </row>
    <row r="27" spans="1:4" x14ac:dyDescent="0.35">
      <c r="A27" s="1" t="s">
        <v>8</v>
      </c>
      <c r="B27" s="1">
        <v>341</v>
      </c>
      <c r="C27" s="13">
        <v>322.303</v>
      </c>
      <c r="D27" s="13">
        <v>18.696899999999999</v>
      </c>
    </row>
    <row r="28" spans="1:4" x14ac:dyDescent="0.35">
      <c r="A28" s="1" t="s">
        <v>9</v>
      </c>
      <c r="B28" s="1">
        <v>27</v>
      </c>
      <c r="C28" s="13">
        <v>79.775999999999996</v>
      </c>
      <c r="D28" s="13">
        <v>-52.7759</v>
      </c>
    </row>
    <row r="29" spans="1:4" x14ac:dyDescent="0.35">
      <c r="A29" s="1" t="s">
        <v>10</v>
      </c>
      <c r="B29" s="1">
        <v>3</v>
      </c>
      <c r="C29" s="13">
        <v>26.416</v>
      </c>
      <c r="D29" s="13">
        <v>-23.4162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D10" sqref="D10"/>
    </sheetView>
  </sheetViews>
  <sheetFormatPr defaultColWidth="9.1796875" defaultRowHeight="14.5" x14ac:dyDescent="0.35"/>
  <cols>
    <col min="1" max="1" width="20.1796875" style="1" customWidth="1"/>
    <col min="2" max="2" width="13.1796875" style="1" customWidth="1"/>
    <col min="3" max="3" width="9.1796875" style="1"/>
    <col min="4" max="4" width="13.81640625" style="1" customWidth="1"/>
    <col min="5" max="16384" width="9.1796875" style="1"/>
  </cols>
  <sheetData>
    <row r="1" spans="1:5" s="22" customFormat="1" ht="18.5" x14ac:dyDescent="0.45">
      <c r="A1" s="22" t="s">
        <v>205</v>
      </c>
    </row>
    <row r="2" spans="1:5" s="22" customFormat="1" ht="18.5" x14ac:dyDescent="0.45"/>
    <row r="3" spans="1:5" s="2" customFormat="1" ht="15" thickBot="1" x14ac:dyDescent="0.4">
      <c r="A3" s="2" t="s">
        <v>158</v>
      </c>
      <c r="B3" s="2" t="s">
        <v>174</v>
      </c>
      <c r="C3" s="2" t="s">
        <v>159</v>
      </c>
      <c r="D3" s="2" t="s">
        <v>172</v>
      </c>
      <c r="E3" s="2" t="s">
        <v>160</v>
      </c>
    </row>
    <row r="4" spans="1:5" x14ac:dyDescent="0.35">
      <c r="A4" s="1" t="s">
        <v>34</v>
      </c>
      <c r="B4" s="15">
        <v>0.82981300000000002</v>
      </c>
      <c r="C4" s="1">
        <v>3.9047499999999999</v>
      </c>
      <c r="D4" s="1">
        <v>0.48706500000000003</v>
      </c>
      <c r="E4" s="1" t="s">
        <v>177</v>
      </c>
    </row>
    <row r="5" spans="1:5" x14ac:dyDescent="0.35">
      <c r="A5" s="1" t="s">
        <v>64</v>
      </c>
      <c r="B5" s="16">
        <v>0.73345499999999997</v>
      </c>
      <c r="C5" s="1">
        <v>-1.7184000000000001E-2</v>
      </c>
      <c r="D5" s="1">
        <v>0.161467</v>
      </c>
      <c r="E5" s="1" t="s">
        <v>193</v>
      </c>
    </row>
    <row r="6" spans="1:5" ht="15" thickBot="1" x14ac:dyDescent="0.4">
      <c r="A6" s="1" t="s">
        <v>95</v>
      </c>
      <c r="B6" s="17">
        <v>1.2335069999999999</v>
      </c>
      <c r="C6" s="1">
        <v>0.11119999999999999</v>
      </c>
      <c r="D6" s="1">
        <v>3.4859999999999999E-3</v>
      </c>
      <c r="E6" s="1" t="s">
        <v>170</v>
      </c>
    </row>
    <row r="7" spans="1:5" x14ac:dyDescent="0.35">
      <c r="A7" s="1" t="s">
        <v>161</v>
      </c>
      <c r="B7" s="1">
        <v>1.8330150000000001</v>
      </c>
    </row>
    <row r="8" spans="1:5" x14ac:dyDescent="0.35">
      <c r="A8" s="1" t="s">
        <v>162</v>
      </c>
      <c r="B8" s="1">
        <v>0.59726999999999997</v>
      </c>
    </row>
    <row r="11" spans="1:5" s="2" customFormat="1" ht="15" thickBot="1" x14ac:dyDescent="0.4">
      <c r="A11" s="2" t="s">
        <v>158</v>
      </c>
      <c r="B11" s="2" t="s">
        <v>174</v>
      </c>
      <c r="E11" s="2" t="s">
        <v>160</v>
      </c>
    </row>
    <row r="12" spans="1:5" x14ac:dyDescent="0.35">
      <c r="A12" s="1" t="s">
        <v>34</v>
      </c>
      <c r="B12" s="15">
        <v>1.0175700000000001</v>
      </c>
      <c r="D12" s="19" t="s">
        <v>167</v>
      </c>
      <c r="E12" s="1" t="s">
        <v>177</v>
      </c>
    </row>
    <row r="13" spans="1:5" ht="15" thickBot="1" x14ac:dyDescent="0.4">
      <c r="A13" s="1" t="s">
        <v>64</v>
      </c>
      <c r="B13" s="16">
        <v>2.713063</v>
      </c>
      <c r="D13" s="20">
        <v>0.97670000000000001</v>
      </c>
      <c r="E13" s="1" t="s">
        <v>193</v>
      </c>
    </row>
    <row r="14" spans="1:5" x14ac:dyDescent="0.35">
      <c r="A14" s="1" t="s">
        <v>95</v>
      </c>
      <c r="B14" s="16">
        <v>211.32720399999999</v>
      </c>
      <c r="E14" s="1" t="s">
        <v>170</v>
      </c>
    </row>
    <row r="15" spans="1:5" ht="15" thickBot="1" x14ac:dyDescent="0.4">
      <c r="A15" s="1" t="s">
        <v>163</v>
      </c>
      <c r="B15" s="17">
        <v>-25.593266</v>
      </c>
    </row>
    <row r="18" spans="1:4" s="2" customFormat="1" x14ac:dyDescent="0.35">
      <c r="A18" s="2" t="s">
        <v>165</v>
      </c>
      <c r="B18" s="2" t="s">
        <v>174</v>
      </c>
      <c r="C18" s="2" t="s">
        <v>166</v>
      </c>
      <c r="D18" s="2" t="s">
        <v>196</v>
      </c>
    </row>
    <row r="19" spans="1:4" x14ac:dyDescent="0.35">
      <c r="A19" s="1" t="s">
        <v>0</v>
      </c>
      <c r="B19" s="3">
        <v>1.423</v>
      </c>
      <c r="C19" s="3">
        <v>1.375</v>
      </c>
      <c r="D19" s="3">
        <v>4.8599999999999997E-2</v>
      </c>
    </row>
    <row r="20" spans="1:4" x14ac:dyDescent="0.35">
      <c r="A20" s="1" t="s">
        <v>1</v>
      </c>
      <c r="B20" s="3">
        <v>2.5630000000000002</v>
      </c>
      <c r="C20" s="3">
        <v>2.64</v>
      </c>
      <c r="D20" s="3">
        <v>-7.7299999999999994E-2</v>
      </c>
    </row>
    <row r="21" spans="1:4" x14ac:dyDescent="0.35">
      <c r="A21" s="1" t="s">
        <v>2</v>
      </c>
      <c r="B21" s="3">
        <v>2.3180000000000001</v>
      </c>
      <c r="C21" s="3">
        <v>2.2440000000000002</v>
      </c>
      <c r="D21" s="3">
        <v>7.4399999999999994E-2</v>
      </c>
    </row>
    <row r="22" spans="1:4" x14ac:dyDescent="0.35">
      <c r="A22" s="1" t="s">
        <v>3</v>
      </c>
      <c r="B22" s="3">
        <v>1.9359999999999999</v>
      </c>
      <c r="C22" s="3">
        <v>1.82</v>
      </c>
      <c r="D22" s="3">
        <v>0.1157</v>
      </c>
    </row>
    <row r="23" spans="1:4" x14ac:dyDescent="0.35">
      <c r="A23" s="1" t="s">
        <v>4</v>
      </c>
      <c r="B23" s="3">
        <v>2.3959999999999999</v>
      </c>
      <c r="C23" s="3">
        <v>2.2909999999999999</v>
      </c>
      <c r="D23" s="3">
        <v>0.1042</v>
      </c>
    </row>
    <row r="24" spans="1:4" x14ac:dyDescent="0.35">
      <c r="A24" s="1" t="s">
        <v>5</v>
      </c>
      <c r="B24" s="3">
        <v>2.3290000000000002</v>
      </c>
      <c r="C24" s="3">
        <v>2.4169999999999998</v>
      </c>
      <c r="D24" s="3">
        <v>-8.7300000000000003E-2</v>
      </c>
    </row>
    <row r="25" spans="1:4" x14ac:dyDescent="0.35">
      <c r="A25" s="1" t="s">
        <v>6</v>
      </c>
      <c r="B25" s="3">
        <v>2.4950000000000001</v>
      </c>
      <c r="C25" s="3">
        <v>2.4929999999999999</v>
      </c>
      <c r="D25" s="3">
        <v>2.5000000000000001E-3</v>
      </c>
    </row>
    <row r="26" spans="1:4" x14ac:dyDescent="0.35">
      <c r="A26" s="1" t="s">
        <v>7</v>
      </c>
      <c r="B26" s="3">
        <v>1.29</v>
      </c>
      <c r="C26" s="3">
        <v>1.3</v>
      </c>
      <c r="D26" s="3">
        <v>-9.4999999999999998E-3</v>
      </c>
    </row>
    <row r="27" spans="1:4" x14ac:dyDescent="0.35">
      <c r="A27" s="1" t="s">
        <v>8</v>
      </c>
      <c r="B27" s="3">
        <v>1.375</v>
      </c>
      <c r="C27" s="3">
        <v>1.5740000000000001</v>
      </c>
      <c r="D27" s="3">
        <v>-0.19900000000000001</v>
      </c>
    </row>
    <row r="28" spans="1:4" x14ac:dyDescent="0.35">
      <c r="A28" s="1" t="s">
        <v>9</v>
      </c>
      <c r="B28" s="3">
        <v>0.748</v>
      </c>
      <c r="C28" s="3">
        <v>0.78800000000000003</v>
      </c>
      <c r="D28" s="3">
        <v>-3.9699999999999999E-2</v>
      </c>
    </row>
    <row r="29" spans="1:4" x14ac:dyDescent="0.35">
      <c r="A29" s="1" t="s">
        <v>10</v>
      </c>
      <c r="B29" s="3">
        <v>1.29</v>
      </c>
      <c r="C29" s="3">
        <v>1.2230000000000001</v>
      </c>
      <c r="D29" s="3">
        <v>6.7299999999999999E-2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descriptor types</vt:lpstr>
      <vt:lpstr>descriptors and measurements</vt:lpstr>
      <vt:lpstr>redox potential, fit</vt:lpstr>
      <vt:lpstr>cycling stability, fit</vt:lpstr>
      <vt:lpstr>calendar stability, fit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Shkrob</cp:lastModifiedBy>
  <dcterms:created xsi:type="dcterms:W3CDTF">2019-09-27T17:04:49Z</dcterms:created>
  <dcterms:modified xsi:type="dcterms:W3CDTF">2019-10-01T13:12:35Z</dcterms:modified>
</cp:coreProperties>
</file>