
<file path=[Content_Types].xml><?xml version="1.0" encoding="utf-8"?>
<Types xmlns="http://schemas.openxmlformats.org/package/2006/content-types">
  <Default Extension="xml" ContentType="application/xml"/>
  <Default Extension="bin" ContentType="application/vnd.openxmlformats-officedocument.oleObject"/>
  <Default Extension="vml" ContentType="application/vnd.openxmlformats-officedocument.vmlDrawing"/>
  <Default Extension="rels" ContentType="application/vnd.openxmlformats-package.relationships+xml"/>
  <Default Extension="emf" ContentType="image/x-em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1721"/>
  <workbookPr showInkAnnotation="0" autoCompressPictures="0"/>
  <bookViews>
    <workbookView xWindow="0" yWindow="0" windowWidth="38400" windowHeight="19580"/>
  </bookViews>
  <sheets>
    <sheet name="jl11a03" sheetId="1" r:id="rId1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5" i="1" l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07" i="1"/>
  <c r="M208" i="1"/>
  <c r="M209" i="1"/>
  <c r="M210" i="1"/>
  <c r="M211" i="1"/>
  <c r="M212" i="1"/>
  <c r="M213" i="1"/>
  <c r="M214" i="1"/>
  <c r="M215" i="1"/>
  <c r="M216" i="1"/>
  <c r="M217" i="1"/>
  <c r="M218" i="1"/>
  <c r="M219" i="1"/>
  <c r="M220" i="1"/>
  <c r="M221" i="1"/>
  <c r="M222" i="1"/>
  <c r="M223" i="1"/>
  <c r="M224" i="1"/>
  <c r="M225" i="1"/>
  <c r="M226" i="1"/>
  <c r="M227" i="1"/>
  <c r="M228" i="1"/>
  <c r="M229" i="1"/>
  <c r="M230" i="1"/>
  <c r="M231" i="1"/>
  <c r="M232" i="1"/>
  <c r="M233" i="1"/>
  <c r="M234" i="1"/>
  <c r="M235" i="1"/>
  <c r="M236" i="1"/>
  <c r="M237" i="1"/>
  <c r="M238" i="1"/>
  <c r="M239" i="1"/>
  <c r="M240" i="1"/>
  <c r="M241" i="1"/>
  <c r="M242" i="1"/>
  <c r="M243" i="1"/>
  <c r="M244" i="1"/>
  <c r="M245" i="1"/>
  <c r="M246" i="1"/>
  <c r="M247" i="1"/>
  <c r="M248" i="1"/>
  <c r="M249" i="1"/>
  <c r="M250" i="1"/>
  <c r="M251" i="1"/>
  <c r="M252" i="1"/>
  <c r="M253" i="1"/>
  <c r="M254" i="1"/>
  <c r="M255" i="1"/>
  <c r="M256" i="1"/>
  <c r="M257" i="1"/>
  <c r="M258" i="1"/>
  <c r="M259" i="1"/>
  <c r="M260" i="1"/>
  <c r="M261" i="1"/>
  <c r="M262" i="1"/>
  <c r="M263" i="1"/>
  <c r="M264" i="1"/>
  <c r="M265" i="1"/>
  <c r="M266" i="1"/>
  <c r="M267" i="1"/>
  <c r="M268" i="1"/>
  <c r="M269" i="1"/>
  <c r="M270" i="1"/>
  <c r="M271" i="1"/>
  <c r="M272" i="1"/>
  <c r="M273" i="1"/>
  <c r="M274" i="1"/>
  <c r="M275" i="1"/>
  <c r="M276" i="1"/>
  <c r="M277" i="1"/>
  <c r="M278" i="1"/>
  <c r="M279" i="1"/>
  <c r="M280" i="1"/>
  <c r="M281" i="1"/>
  <c r="M282" i="1"/>
  <c r="M283" i="1"/>
  <c r="M284" i="1"/>
  <c r="M285" i="1"/>
  <c r="M286" i="1"/>
  <c r="M287" i="1"/>
  <c r="M288" i="1"/>
  <c r="M289" i="1"/>
  <c r="M290" i="1"/>
  <c r="M291" i="1"/>
  <c r="M292" i="1"/>
  <c r="M293" i="1"/>
  <c r="M294" i="1"/>
  <c r="M295" i="1"/>
  <c r="M296" i="1"/>
  <c r="M297" i="1"/>
  <c r="M298" i="1"/>
  <c r="M299" i="1"/>
  <c r="M300" i="1"/>
  <c r="M301" i="1"/>
  <c r="M302" i="1"/>
  <c r="M303" i="1"/>
  <c r="M304" i="1"/>
  <c r="M305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L307" i="1"/>
  <c r="M307" i="1"/>
  <c r="J307" i="1"/>
  <c r="K307" i="1"/>
  <c r="I307" i="1"/>
  <c r="I311" i="1"/>
  <c r="J311" i="1"/>
  <c r="S5" i="1"/>
  <c r="S6" i="1"/>
  <c r="S7" i="1"/>
  <c r="S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S43" i="1"/>
  <c r="S44" i="1"/>
  <c r="S45" i="1"/>
  <c r="S46" i="1"/>
  <c r="S47" i="1"/>
  <c r="S48" i="1"/>
  <c r="S49" i="1"/>
  <c r="S50" i="1"/>
  <c r="S51" i="1"/>
  <c r="S52" i="1"/>
  <c r="S53" i="1"/>
  <c r="S54" i="1"/>
  <c r="S55" i="1"/>
  <c r="S56" i="1"/>
  <c r="S57" i="1"/>
  <c r="S58" i="1"/>
  <c r="S59" i="1"/>
  <c r="S60" i="1"/>
  <c r="S61" i="1"/>
  <c r="S62" i="1"/>
  <c r="S63" i="1"/>
  <c r="S64" i="1"/>
  <c r="S65" i="1"/>
  <c r="S66" i="1"/>
  <c r="S67" i="1"/>
  <c r="S68" i="1"/>
  <c r="S69" i="1"/>
  <c r="S70" i="1"/>
  <c r="S71" i="1"/>
  <c r="S72" i="1"/>
  <c r="S73" i="1"/>
  <c r="S74" i="1"/>
  <c r="S75" i="1"/>
  <c r="S76" i="1"/>
  <c r="S77" i="1"/>
  <c r="S78" i="1"/>
  <c r="S79" i="1"/>
  <c r="S80" i="1"/>
  <c r="S81" i="1"/>
  <c r="S82" i="1"/>
  <c r="S83" i="1"/>
  <c r="S84" i="1"/>
  <c r="S85" i="1"/>
  <c r="S86" i="1"/>
  <c r="S87" i="1"/>
  <c r="S88" i="1"/>
  <c r="S89" i="1"/>
  <c r="S90" i="1"/>
  <c r="S91" i="1"/>
  <c r="S92" i="1"/>
  <c r="S93" i="1"/>
  <c r="S94" i="1"/>
  <c r="S95" i="1"/>
  <c r="S96" i="1"/>
  <c r="S97" i="1"/>
  <c r="S98" i="1"/>
  <c r="S99" i="1"/>
  <c r="S100" i="1"/>
  <c r="S101" i="1"/>
  <c r="S102" i="1"/>
  <c r="S103" i="1"/>
  <c r="S104" i="1"/>
  <c r="S105" i="1"/>
  <c r="S106" i="1"/>
  <c r="S107" i="1"/>
  <c r="S108" i="1"/>
  <c r="S109" i="1"/>
  <c r="S110" i="1"/>
  <c r="S111" i="1"/>
  <c r="S112" i="1"/>
  <c r="S113" i="1"/>
  <c r="S114" i="1"/>
  <c r="S115" i="1"/>
  <c r="S116" i="1"/>
  <c r="S117" i="1"/>
  <c r="S118" i="1"/>
  <c r="S119" i="1"/>
  <c r="S120" i="1"/>
  <c r="S121" i="1"/>
  <c r="S122" i="1"/>
  <c r="S123" i="1"/>
  <c r="S124" i="1"/>
  <c r="S125" i="1"/>
  <c r="S126" i="1"/>
  <c r="S127" i="1"/>
  <c r="S128" i="1"/>
  <c r="S129" i="1"/>
  <c r="S130" i="1"/>
  <c r="S131" i="1"/>
  <c r="S132" i="1"/>
  <c r="S133" i="1"/>
  <c r="S134" i="1"/>
  <c r="S135" i="1"/>
  <c r="S136" i="1"/>
  <c r="S137" i="1"/>
  <c r="S138" i="1"/>
  <c r="S139" i="1"/>
  <c r="S140" i="1"/>
  <c r="S141" i="1"/>
  <c r="S142" i="1"/>
  <c r="S143" i="1"/>
  <c r="S144" i="1"/>
  <c r="S145" i="1"/>
  <c r="S146" i="1"/>
  <c r="S147" i="1"/>
  <c r="S148" i="1"/>
  <c r="S149" i="1"/>
  <c r="S150" i="1"/>
  <c r="S151" i="1"/>
  <c r="S152" i="1"/>
  <c r="S153" i="1"/>
  <c r="S154" i="1"/>
  <c r="S155" i="1"/>
  <c r="S156" i="1"/>
  <c r="S157" i="1"/>
  <c r="S158" i="1"/>
  <c r="S159" i="1"/>
  <c r="S160" i="1"/>
  <c r="S161" i="1"/>
  <c r="S162" i="1"/>
  <c r="S163" i="1"/>
  <c r="S164" i="1"/>
  <c r="S165" i="1"/>
  <c r="S166" i="1"/>
  <c r="S167" i="1"/>
  <c r="S168" i="1"/>
  <c r="S169" i="1"/>
  <c r="S170" i="1"/>
  <c r="S171" i="1"/>
  <c r="S172" i="1"/>
  <c r="S173" i="1"/>
  <c r="S174" i="1"/>
  <c r="S175" i="1"/>
  <c r="S176" i="1"/>
  <c r="S177" i="1"/>
  <c r="S178" i="1"/>
  <c r="S179" i="1"/>
  <c r="S180" i="1"/>
  <c r="S181" i="1"/>
  <c r="S182" i="1"/>
  <c r="S183" i="1"/>
  <c r="S184" i="1"/>
  <c r="S185" i="1"/>
  <c r="S186" i="1"/>
  <c r="S187" i="1"/>
  <c r="S188" i="1"/>
  <c r="S189" i="1"/>
  <c r="S190" i="1"/>
  <c r="S191" i="1"/>
  <c r="S192" i="1"/>
  <c r="S193" i="1"/>
  <c r="S194" i="1"/>
  <c r="S195" i="1"/>
  <c r="S196" i="1"/>
  <c r="S197" i="1"/>
  <c r="S198" i="1"/>
  <c r="S199" i="1"/>
  <c r="S200" i="1"/>
  <c r="S201" i="1"/>
  <c r="S202" i="1"/>
  <c r="S203" i="1"/>
  <c r="S204" i="1"/>
  <c r="S205" i="1"/>
  <c r="S206" i="1"/>
  <c r="S207" i="1"/>
  <c r="S208" i="1"/>
  <c r="S209" i="1"/>
  <c r="S210" i="1"/>
  <c r="S211" i="1"/>
  <c r="S212" i="1"/>
  <c r="S213" i="1"/>
  <c r="S214" i="1"/>
  <c r="S215" i="1"/>
  <c r="S216" i="1"/>
  <c r="S217" i="1"/>
  <c r="S218" i="1"/>
  <c r="S219" i="1"/>
  <c r="S220" i="1"/>
  <c r="S221" i="1"/>
  <c r="S222" i="1"/>
  <c r="S223" i="1"/>
  <c r="S224" i="1"/>
  <c r="S225" i="1"/>
  <c r="S226" i="1"/>
  <c r="S227" i="1"/>
  <c r="S228" i="1"/>
  <c r="S229" i="1"/>
  <c r="S230" i="1"/>
  <c r="S231" i="1"/>
  <c r="S232" i="1"/>
  <c r="S233" i="1"/>
  <c r="S234" i="1"/>
  <c r="S235" i="1"/>
  <c r="S236" i="1"/>
  <c r="S237" i="1"/>
  <c r="S238" i="1"/>
  <c r="S239" i="1"/>
  <c r="S240" i="1"/>
  <c r="S241" i="1"/>
  <c r="S242" i="1"/>
  <c r="S243" i="1"/>
  <c r="S244" i="1"/>
  <c r="S245" i="1"/>
  <c r="S246" i="1"/>
  <c r="S247" i="1"/>
  <c r="S248" i="1"/>
  <c r="S249" i="1"/>
  <c r="S250" i="1"/>
  <c r="S251" i="1"/>
  <c r="S252" i="1"/>
  <c r="S253" i="1"/>
  <c r="S254" i="1"/>
  <c r="S255" i="1"/>
  <c r="S256" i="1"/>
  <c r="S257" i="1"/>
  <c r="S258" i="1"/>
  <c r="S259" i="1"/>
  <c r="S260" i="1"/>
  <c r="S261" i="1"/>
  <c r="S262" i="1"/>
  <c r="S263" i="1"/>
  <c r="S264" i="1"/>
  <c r="S265" i="1"/>
  <c r="S266" i="1"/>
  <c r="S267" i="1"/>
  <c r="S268" i="1"/>
  <c r="S269" i="1"/>
  <c r="S270" i="1"/>
  <c r="S271" i="1"/>
  <c r="S272" i="1"/>
  <c r="S273" i="1"/>
  <c r="S274" i="1"/>
  <c r="S275" i="1"/>
  <c r="S276" i="1"/>
  <c r="S277" i="1"/>
  <c r="S278" i="1"/>
  <c r="S279" i="1"/>
  <c r="S280" i="1"/>
  <c r="S281" i="1"/>
  <c r="S282" i="1"/>
  <c r="S283" i="1"/>
  <c r="S284" i="1"/>
  <c r="S285" i="1"/>
  <c r="S286" i="1"/>
  <c r="S287" i="1"/>
  <c r="S288" i="1"/>
  <c r="S289" i="1"/>
  <c r="S290" i="1"/>
  <c r="S291" i="1"/>
  <c r="S292" i="1"/>
  <c r="S293" i="1"/>
  <c r="S294" i="1"/>
  <c r="S295" i="1"/>
  <c r="S296" i="1"/>
  <c r="S297" i="1"/>
  <c r="S298" i="1"/>
  <c r="S299" i="1"/>
  <c r="S300" i="1"/>
  <c r="S301" i="1"/>
  <c r="S302" i="1"/>
  <c r="S303" i="1"/>
  <c r="S304" i="1"/>
  <c r="S305" i="1"/>
  <c r="J323" i="1"/>
  <c r="J317" i="1"/>
  <c r="J325" i="1"/>
  <c r="J327" i="1"/>
  <c r="M309" i="1"/>
  <c r="L309" i="1"/>
  <c r="J309" i="1"/>
  <c r="K309" i="1"/>
  <c r="I309" i="1"/>
  <c r="S337" i="1"/>
  <c r="I313" i="1"/>
  <c r="I315" i="1"/>
  <c r="J313" i="1"/>
  <c r="J315" i="1"/>
  <c r="J319" i="1"/>
  <c r="O5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65" i="1"/>
  <c r="O166" i="1"/>
  <c r="O167" i="1"/>
  <c r="O168" i="1"/>
  <c r="O169" i="1"/>
  <c r="O170" i="1"/>
  <c r="O171" i="1"/>
  <c r="O172" i="1"/>
  <c r="O173" i="1"/>
  <c r="O174" i="1"/>
  <c r="O175" i="1"/>
  <c r="O176" i="1"/>
  <c r="O177" i="1"/>
  <c r="O178" i="1"/>
  <c r="O179" i="1"/>
  <c r="O180" i="1"/>
  <c r="O181" i="1"/>
  <c r="O182" i="1"/>
  <c r="O183" i="1"/>
  <c r="O184" i="1"/>
  <c r="O185" i="1"/>
  <c r="O186" i="1"/>
  <c r="O187" i="1"/>
  <c r="O188" i="1"/>
  <c r="O189" i="1"/>
  <c r="O190" i="1"/>
  <c r="O191" i="1"/>
  <c r="O192" i="1"/>
  <c r="O193" i="1"/>
  <c r="O194" i="1"/>
  <c r="O195" i="1"/>
  <c r="O196" i="1"/>
  <c r="O197" i="1"/>
  <c r="O198" i="1"/>
  <c r="O199" i="1"/>
  <c r="O200" i="1"/>
  <c r="O201" i="1"/>
  <c r="O202" i="1"/>
  <c r="O203" i="1"/>
  <c r="O204" i="1"/>
  <c r="O205" i="1"/>
  <c r="O206" i="1"/>
  <c r="O207" i="1"/>
  <c r="O208" i="1"/>
  <c r="O209" i="1"/>
  <c r="O210" i="1"/>
  <c r="O211" i="1"/>
  <c r="O212" i="1"/>
  <c r="O213" i="1"/>
  <c r="O214" i="1"/>
  <c r="O215" i="1"/>
  <c r="O216" i="1"/>
  <c r="O217" i="1"/>
  <c r="O218" i="1"/>
  <c r="O219" i="1"/>
  <c r="O220" i="1"/>
  <c r="O221" i="1"/>
  <c r="O222" i="1"/>
  <c r="O223" i="1"/>
  <c r="O224" i="1"/>
  <c r="O225" i="1"/>
  <c r="O226" i="1"/>
  <c r="O227" i="1"/>
  <c r="O228" i="1"/>
  <c r="O229" i="1"/>
  <c r="O230" i="1"/>
  <c r="O231" i="1"/>
  <c r="O232" i="1"/>
  <c r="O233" i="1"/>
  <c r="O234" i="1"/>
  <c r="O235" i="1"/>
  <c r="O236" i="1"/>
  <c r="O237" i="1"/>
  <c r="O238" i="1"/>
  <c r="O239" i="1"/>
  <c r="O240" i="1"/>
  <c r="O241" i="1"/>
  <c r="O242" i="1"/>
  <c r="O243" i="1"/>
  <c r="O244" i="1"/>
  <c r="O245" i="1"/>
  <c r="O246" i="1"/>
  <c r="O247" i="1"/>
  <c r="O248" i="1"/>
  <c r="O249" i="1"/>
  <c r="O250" i="1"/>
  <c r="O251" i="1"/>
  <c r="O252" i="1"/>
  <c r="O253" i="1"/>
  <c r="O254" i="1"/>
  <c r="O255" i="1"/>
  <c r="O256" i="1"/>
  <c r="O257" i="1"/>
  <c r="O258" i="1"/>
  <c r="O259" i="1"/>
  <c r="O260" i="1"/>
  <c r="O261" i="1"/>
  <c r="O262" i="1"/>
  <c r="O263" i="1"/>
  <c r="O264" i="1"/>
  <c r="O265" i="1"/>
  <c r="O266" i="1"/>
  <c r="O267" i="1"/>
  <c r="O268" i="1"/>
  <c r="O269" i="1"/>
  <c r="O270" i="1"/>
  <c r="O271" i="1"/>
  <c r="O272" i="1"/>
  <c r="O273" i="1"/>
  <c r="O274" i="1"/>
  <c r="O275" i="1"/>
  <c r="O276" i="1"/>
  <c r="O277" i="1"/>
  <c r="O278" i="1"/>
  <c r="O279" i="1"/>
  <c r="O280" i="1"/>
  <c r="O281" i="1"/>
  <c r="O282" i="1"/>
  <c r="O283" i="1"/>
  <c r="O284" i="1"/>
  <c r="O285" i="1"/>
  <c r="O286" i="1"/>
  <c r="O287" i="1"/>
  <c r="O288" i="1"/>
  <c r="O289" i="1"/>
  <c r="O290" i="1"/>
  <c r="O291" i="1"/>
  <c r="O292" i="1"/>
  <c r="O293" i="1"/>
  <c r="O294" i="1"/>
  <c r="O295" i="1"/>
  <c r="O296" i="1"/>
  <c r="O297" i="1"/>
  <c r="O298" i="1"/>
  <c r="O299" i="1"/>
  <c r="O300" i="1"/>
  <c r="O301" i="1"/>
  <c r="O302" i="1"/>
  <c r="O303" i="1"/>
  <c r="O304" i="1"/>
  <c r="O339" i="1"/>
  <c r="O305" i="1"/>
  <c r="O341" i="1"/>
  <c r="C305" i="1"/>
  <c r="D305" i="1"/>
  <c r="E305" i="1"/>
  <c r="F305" i="1"/>
  <c r="G305" i="1"/>
  <c r="J329" i="1"/>
  <c r="K333" i="1"/>
  <c r="K335" i="1"/>
  <c r="M333" i="1"/>
  <c r="M335" i="1"/>
  <c r="J333" i="1"/>
  <c r="J335" i="1"/>
  <c r="T5" i="1"/>
  <c r="T6" i="1"/>
  <c r="T7" i="1"/>
  <c r="T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  <c r="T50" i="1"/>
  <c r="T51" i="1"/>
  <c r="T52" i="1"/>
  <c r="T53" i="1"/>
  <c r="T54" i="1"/>
  <c r="T55" i="1"/>
  <c r="T56" i="1"/>
  <c r="T57" i="1"/>
  <c r="T58" i="1"/>
  <c r="T59" i="1"/>
  <c r="T60" i="1"/>
  <c r="T61" i="1"/>
  <c r="T62" i="1"/>
  <c r="T63" i="1"/>
  <c r="T64" i="1"/>
  <c r="T65" i="1"/>
  <c r="T66" i="1"/>
  <c r="T67" i="1"/>
  <c r="T68" i="1"/>
  <c r="T69" i="1"/>
  <c r="T70" i="1"/>
  <c r="T71" i="1"/>
  <c r="T72" i="1"/>
  <c r="T73" i="1"/>
  <c r="T74" i="1"/>
  <c r="T75" i="1"/>
  <c r="T76" i="1"/>
  <c r="T77" i="1"/>
  <c r="T78" i="1"/>
  <c r="T79" i="1"/>
  <c r="T80" i="1"/>
  <c r="T81" i="1"/>
  <c r="T82" i="1"/>
  <c r="T83" i="1"/>
  <c r="T84" i="1"/>
  <c r="T85" i="1"/>
  <c r="T86" i="1"/>
  <c r="T87" i="1"/>
  <c r="T88" i="1"/>
  <c r="T89" i="1"/>
  <c r="T90" i="1"/>
  <c r="T91" i="1"/>
  <c r="T92" i="1"/>
  <c r="T93" i="1"/>
  <c r="T94" i="1"/>
  <c r="T95" i="1"/>
  <c r="T96" i="1"/>
  <c r="T97" i="1"/>
  <c r="T98" i="1"/>
  <c r="T99" i="1"/>
  <c r="T100" i="1"/>
  <c r="T101" i="1"/>
  <c r="T102" i="1"/>
  <c r="T103" i="1"/>
  <c r="T104" i="1"/>
  <c r="T105" i="1"/>
  <c r="T106" i="1"/>
  <c r="T107" i="1"/>
  <c r="T108" i="1"/>
  <c r="T109" i="1"/>
  <c r="T110" i="1"/>
  <c r="T111" i="1"/>
  <c r="T112" i="1"/>
  <c r="T113" i="1"/>
  <c r="T114" i="1"/>
  <c r="T115" i="1"/>
  <c r="T116" i="1"/>
  <c r="T117" i="1"/>
  <c r="T118" i="1"/>
  <c r="T119" i="1"/>
  <c r="T120" i="1"/>
  <c r="T121" i="1"/>
  <c r="T122" i="1"/>
  <c r="T123" i="1"/>
  <c r="T124" i="1"/>
  <c r="T125" i="1"/>
  <c r="T126" i="1"/>
  <c r="T127" i="1"/>
  <c r="T128" i="1"/>
  <c r="T129" i="1"/>
  <c r="T130" i="1"/>
  <c r="T131" i="1"/>
  <c r="T132" i="1"/>
  <c r="T133" i="1"/>
  <c r="T134" i="1"/>
  <c r="T135" i="1"/>
  <c r="T136" i="1"/>
  <c r="T137" i="1"/>
  <c r="T138" i="1"/>
  <c r="T139" i="1"/>
  <c r="T140" i="1"/>
  <c r="T141" i="1"/>
  <c r="T142" i="1"/>
  <c r="T143" i="1"/>
  <c r="T144" i="1"/>
  <c r="T145" i="1"/>
  <c r="T146" i="1"/>
  <c r="T147" i="1"/>
  <c r="T148" i="1"/>
  <c r="T149" i="1"/>
  <c r="T150" i="1"/>
  <c r="T151" i="1"/>
  <c r="T152" i="1"/>
  <c r="T153" i="1"/>
  <c r="T154" i="1"/>
  <c r="T155" i="1"/>
  <c r="T156" i="1"/>
  <c r="T157" i="1"/>
  <c r="T158" i="1"/>
  <c r="T159" i="1"/>
  <c r="T160" i="1"/>
  <c r="T161" i="1"/>
  <c r="T162" i="1"/>
  <c r="T163" i="1"/>
  <c r="T164" i="1"/>
  <c r="T165" i="1"/>
  <c r="T166" i="1"/>
  <c r="T167" i="1"/>
  <c r="T168" i="1"/>
  <c r="T169" i="1"/>
  <c r="T170" i="1"/>
  <c r="T171" i="1"/>
  <c r="T172" i="1"/>
  <c r="T173" i="1"/>
  <c r="T174" i="1"/>
  <c r="T175" i="1"/>
  <c r="T176" i="1"/>
  <c r="T177" i="1"/>
  <c r="T178" i="1"/>
  <c r="T179" i="1"/>
  <c r="T180" i="1"/>
  <c r="T181" i="1"/>
  <c r="T182" i="1"/>
  <c r="T183" i="1"/>
  <c r="T184" i="1"/>
  <c r="T185" i="1"/>
  <c r="T186" i="1"/>
  <c r="T187" i="1"/>
  <c r="T188" i="1"/>
  <c r="T189" i="1"/>
  <c r="T190" i="1"/>
  <c r="T191" i="1"/>
  <c r="T192" i="1"/>
  <c r="T193" i="1"/>
  <c r="T194" i="1"/>
  <c r="T195" i="1"/>
  <c r="T196" i="1"/>
  <c r="T197" i="1"/>
  <c r="T198" i="1"/>
  <c r="T199" i="1"/>
  <c r="T200" i="1"/>
  <c r="T201" i="1"/>
  <c r="T202" i="1"/>
  <c r="T203" i="1"/>
  <c r="T204" i="1"/>
  <c r="T205" i="1"/>
  <c r="T206" i="1"/>
  <c r="T207" i="1"/>
  <c r="T208" i="1"/>
  <c r="T209" i="1"/>
  <c r="T210" i="1"/>
  <c r="T211" i="1"/>
  <c r="T212" i="1"/>
  <c r="T213" i="1"/>
  <c r="T214" i="1"/>
  <c r="T215" i="1"/>
  <c r="T216" i="1"/>
  <c r="T217" i="1"/>
  <c r="T218" i="1"/>
  <c r="T219" i="1"/>
  <c r="T220" i="1"/>
  <c r="T221" i="1"/>
  <c r="T222" i="1"/>
  <c r="T223" i="1"/>
  <c r="T224" i="1"/>
  <c r="T225" i="1"/>
  <c r="T226" i="1"/>
  <c r="T227" i="1"/>
  <c r="T228" i="1"/>
  <c r="T229" i="1"/>
  <c r="T230" i="1"/>
  <c r="T231" i="1"/>
  <c r="T232" i="1"/>
  <c r="T233" i="1"/>
  <c r="T234" i="1"/>
  <c r="T235" i="1"/>
  <c r="T236" i="1"/>
  <c r="T237" i="1"/>
  <c r="T238" i="1"/>
  <c r="T239" i="1"/>
  <c r="T240" i="1"/>
  <c r="T241" i="1"/>
  <c r="T242" i="1"/>
  <c r="T243" i="1"/>
  <c r="T244" i="1"/>
  <c r="T245" i="1"/>
  <c r="T246" i="1"/>
  <c r="T247" i="1"/>
  <c r="T248" i="1"/>
  <c r="T249" i="1"/>
  <c r="T250" i="1"/>
  <c r="T251" i="1"/>
  <c r="T252" i="1"/>
  <c r="T253" i="1"/>
  <c r="T254" i="1"/>
  <c r="T255" i="1"/>
  <c r="T256" i="1"/>
  <c r="T257" i="1"/>
  <c r="T258" i="1"/>
  <c r="T259" i="1"/>
  <c r="T260" i="1"/>
  <c r="T261" i="1"/>
  <c r="T262" i="1"/>
  <c r="T263" i="1"/>
  <c r="T264" i="1"/>
  <c r="T265" i="1"/>
  <c r="T266" i="1"/>
  <c r="T267" i="1"/>
  <c r="T268" i="1"/>
  <c r="T269" i="1"/>
  <c r="T270" i="1"/>
  <c r="T271" i="1"/>
  <c r="T272" i="1"/>
  <c r="T273" i="1"/>
  <c r="T274" i="1"/>
  <c r="T275" i="1"/>
  <c r="T276" i="1"/>
  <c r="T277" i="1"/>
  <c r="T278" i="1"/>
  <c r="T279" i="1"/>
  <c r="T280" i="1"/>
  <c r="T281" i="1"/>
  <c r="T282" i="1"/>
  <c r="T283" i="1"/>
  <c r="T284" i="1"/>
  <c r="T285" i="1"/>
  <c r="T286" i="1"/>
  <c r="T287" i="1"/>
  <c r="T288" i="1"/>
  <c r="T289" i="1"/>
  <c r="T290" i="1"/>
  <c r="T291" i="1"/>
  <c r="T292" i="1"/>
  <c r="T293" i="1"/>
  <c r="T294" i="1"/>
  <c r="T295" i="1"/>
  <c r="T296" i="1"/>
  <c r="T297" i="1"/>
  <c r="T298" i="1"/>
  <c r="T299" i="1"/>
  <c r="T300" i="1"/>
  <c r="T301" i="1"/>
  <c r="T302" i="1"/>
  <c r="T303" i="1"/>
  <c r="T304" i="1"/>
  <c r="T305" i="1"/>
  <c r="K329" i="1"/>
  <c r="K331" i="1"/>
  <c r="U5" i="1"/>
  <c r="U6" i="1"/>
  <c r="U7" i="1"/>
  <c r="U8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U41" i="1"/>
  <c r="U42" i="1"/>
  <c r="U43" i="1"/>
  <c r="U44" i="1"/>
  <c r="U45" i="1"/>
  <c r="U46" i="1"/>
  <c r="U47" i="1"/>
  <c r="U48" i="1"/>
  <c r="U49" i="1"/>
  <c r="U50" i="1"/>
  <c r="U51" i="1"/>
  <c r="U52" i="1"/>
  <c r="U53" i="1"/>
  <c r="U54" i="1"/>
  <c r="U55" i="1"/>
  <c r="U56" i="1"/>
  <c r="U57" i="1"/>
  <c r="U58" i="1"/>
  <c r="U59" i="1"/>
  <c r="U60" i="1"/>
  <c r="U61" i="1"/>
  <c r="U62" i="1"/>
  <c r="U63" i="1"/>
  <c r="U64" i="1"/>
  <c r="U65" i="1"/>
  <c r="U66" i="1"/>
  <c r="U67" i="1"/>
  <c r="U68" i="1"/>
  <c r="U69" i="1"/>
  <c r="U70" i="1"/>
  <c r="U71" i="1"/>
  <c r="U72" i="1"/>
  <c r="U73" i="1"/>
  <c r="U74" i="1"/>
  <c r="U75" i="1"/>
  <c r="U76" i="1"/>
  <c r="U77" i="1"/>
  <c r="U78" i="1"/>
  <c r="U79" i="1"/>
  <c r="U80" i="1"/>
  <c r="U81" i="1"/>
  <c r="U82" i="1"/>
  <c r="U83" i="1"/>
  <c r="U84" i="1"/>
  <c r="U85" i="1"/>
  <c r="U86" i="1"/>
  <c r="U87" i="1"/>
  <c r="U88" i="1"/>
  <c r="U89" i="1"/>
  <c r="U90" i="1"/>
  <c r="U91" i="1"/>
  <c r="U92" i="1"/>
  <c r="U93" i="1"/>
  <c r="U94" i="1"/>
  <c r="U95" i="1"/>
  <c r="U96" i="1"/>
  <c r="U97" i="1"/>
  <c r="U98" i="1"/>
  <c r="U99" i="1"/>
  <c r="U100" i="1"/>
  <c r="U101" i="1"/>
  <c r="U102" i="1"/>
  <c r="U103" i="1"/>
  <c r="U104" i="1"/>
  <c r="U105" i="1"/>
  <c r="U106" i="1"/>
  <c r="U107" i="1"/>
  <c r="U108" i="1"/>
  <c r="U109" i="1"/>
  <c r="U110" i="1"/>
  <c r="U111" i="1"/>
  <c r="U112" i="1"/>
  <c r="U113" i="1"/>
  <c r="U114" i="1"/>
  <c r="U115" i="1"/>
  <c r="U116" i="1"/>
  <c r="U117" i="1"/>
  <c r="U118" i="1"/>
  <c r="U119" i="1"/>
  <c r="U120" i="1"/>
  <c r="U121" i="1"/>
  <c r="U122" i="1"/>
  <c r="U123" i="1"/>
  <c r="U124" i="1"/>
  <c r="U125" i="1"/>
  <c r="U126" i="1"/>
  <c r="U127" i="1"/>
  <c r="U128" i="1"/>
  <c r="U129" i="1"/>
  <c r="U130" i="1"/>
  <c r="U131" i="1"/>
  <c r="U132" i="1"/>
  <c r="U133" i="1"/>
  <c r="U134" i="1"/>
  <c r="U135" i="1"/>
  <c r="U136" i="1"/>
  <c r="U137" i="1"/>
  <c r="U138" i="1"/>
  <c r="U139" i="1"/>
  <c r="U140" i="1"/>
  <c r="U141" i="1"/>
  <c r="U142" i="1"/>
  <c r="U143" i="1"/>
  <c r="U144" i="1"/>
  <c r="U145" i="1"/>
  <c r="U146" i="1"/>
  <c r="U147" i="1"/>
  <c r="U148" i="1"/>
  <c r="U149" i="1"/>
  <c r="U150" i="1"/>
  <c r="U151" i="1"/>
  <c r="U152" i="1"/>
  <c r="U153" i="1"/>
  <c r="U154" i="1"/>
  <c r="U155" i="1"/>
  <c r="U156" i="1"/>
  <c r="U157" i="1"/>
  <c r="U158" i="1"/>
  <c r="U159" i="1"/>
  <c r="U160" i="1"/>
  <c r="U161" i="1"/>
  <c r="U162" i="1"/>
  <c r="U163" i="1"/>
  <c r="U164" i="1"/>
  <c r="U165" i="1"/>
  <c r="U166" i="1"/>
  <c r="U167" i="1"/>
  <c r="U168" i="1"/>
  <c r="U169" i="1"/>
  <c r="U170" i="1"/>
  <c r="U171" i="1"/>
  <c r="U172" i="1"/>
  <c r="U173" i="1"/>
  <c r="U174" i="1"/>
  <c r="U175" i="1"/>
  <c r="U176" i="1"/>
  <c r="U177" i="1"/>
  <c r="U178" i="1"/>
  <c r="U179" i="1"/>
  <c r="U180" i="1"/>
  <c r="U181" i="1"/>
  <c r="U182" i="1"/>
  <c r="U183" i="1"/>
  <c r="U184" i="1"/>
  <c r="U185" i="1"/>
  <c r="U186" i="1"/>
  <c r="U187" i="1"/>
  <c r="U188" i="1"/>
  <c r="U189" i="1"/>
  <c r="U190" i="1"/>
  <c r="U191" i="1"/>
  <c r="U192" i="1"/>
  <c r="U193" i="1"/>
  <c r="U194" i="1"/>
  <c r="U195" i="1"/>
  <c r="U196" i="1"/>
  <c r="U197" i="1"/>
  <c r="U198" i="1"/>
  <c r="U199" i="1"/>
  <c r="U200" i="1"/>
  <c r="U201" i="1"/>
  <c r="U202" i="1"/>
  <c r="U203" i="1"/>
  <c r="U204" i="1"/>
  <c r="U205" i="1"/>
  <c r="U206" i="1"/>
  <c r="U207" i="1"/>
  <c r="U208" i="1"/>
  <c r="U209" i="1"/>
  <c r="U210" i="1"/>
  <c r="U211" i="1"/>
  <c r="U212" i="1"/>
  <c r="U213" i="1"/>
  <c r="U214" i="1"/>
  <c r="U215" i="1"/>
  <c r="U216" i="1"/>
  <c r="U217" i="1"/>
  <c r="U218" i="1"/>
  <c r="U219" i="1"/>
  <c r="U220" i="1"/>
  <c r="U221" i="1"/>
  <c r="U222" i="1"/>
  <c r="U223" i="1"/>
  <c r="U224" i="1"/>
  <c r="U225" i="1"/>
  <c r="U226" i="1"/>
  <c r="U227" i="1"/>
  <c r="U228" i="1"/>
  <c r="U229" i="1"/>
  <c r="U230" i="1"/>
  <c r="U231" i="1"/>
  <c r="U232" i="1"/>
  <c r="U233" i="1"/>
  <c r="U234" i="1"/>
  <c r="U235" i="1"/>
  <c r="U236" i="1"/>
  <c r="U237" i="1"/>
  <c r="U238" i="1"/>
  <c r="U239" i="1"/>
  <c r="U240" i="1"/>
  <c r="U241" i="1"/>
  <c r="U242" i="1"/>
  <c r="U243" i="1"/>
  <c r="U244" i="1"/>
  <c r="U245" i="1"/>
  <c r="U246" i="1"/>
  <c r="U247" i="1"/>
  <c r="U248" i="1"/>
  <c r="U249" i="1"/>
  <c r="U250" i="1"/>
  <c r="U251" i="1"/>
  <c r="U252" i="1"/>
  <c r="U253" i="1"/>
  <c r="U254" i="1"/>
  <c r="U255" i="1"/>
  <c r="U256" i="1"/>
  <c r="U257" i="1"/>
  <c r="U258" i="1"/>
  <c r="U259" i="1"/>
  <c r="U260" i="1"/>
  <c r="U261" i="1"/>
  <c r="U262" i="1"/>
  <c r="U263" i="1"/>
  <c r="U264" i="1"/>
  <c r="U265" i="1"/>
  <c r="U266" i="1"/>
  <c r="U267" i="1"/>
  <c r="U268" i="1"/>
  <c r="U269" i="1"/>
  <c r="U270" i="1"/>
  <c r="U271" i="1"/>
  <c r="U272" i="1"/>
  <c r="U273" i="1"/>
  <c r="U274" i="1"/>
  <c r="U275" i="1"/>
  <c r="U276" i="1"/>
  <c r="U277" i="1"/>
  <c r="U278" i="1"/>
  <c r="U279" i="1"/>
  <c r="U280" i="1"/>
  <c r="U281" i="1"/>
  <c r="U282" i="1"/>
  <c r="U283" i="1"/>
  <c r="U284" i="1"/>
  <c r="U285" i="1"/>
  <c r="U286" i="1"/>
  <c r="U287" i="1"/>
  <c r="U288" i="1"/>
  <c r="U289" i="1"/>
  <c r="U290" i="1"/>
  <c r="U291" i="1"/>
  <c r="U292" i="1"/>
  <c r="U293" i="1"/>
  <c r="U294" i="1"/>
  <c r="U295" i="1"/>
  <c r="U296" i="1"/>
  <c r="U297" i="1"/>
  <c r="U298" i="1"/>
  <c r="U299" i="1"/>
  <c r="U300" i="1"/>
  <c r="U301" i="1"/>
  <c r="U302" i="1"/>
  <c r="U303" i="1"/>
  <c r="U304" i="1"/>
  <c r="U305" i="1"/>
  <c r="M329" i="1"/>
  <c r="M331" i="1"/>
  <c r="J331" i="1"/>
  <c r="K311" i="1"/>
  <c r="K323" i="1"/>
  <c r="K317" i="1"/>
  <c r="K325" i="1"/>
  <c r="K327" i="1"/>
  <c r="L311" i="1"/>
  <c r="M311" i="1"/>
  <c r="M323" i="1"/>
  <c r="M317" i="1"/>
  <c r="M325" i="1"/>
  <c r="M327" i="1"/>
  <c r="P5" i="1"/>
  <c r="P6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/>
  <c r="P95" i="1"/>
  <c r="P96" i="1"/>
  <c r="P97" i="1"/>
  <c r="P98" i="1"/>
  <c r="P99" i="1"/>
  <c r="P100" i="1"/>
  <c r="P101" i="1"/>
  <c r="P102" i="1"/>
  <c r="P103" i="1"/>
  <c r="P104" i="1"/>
  <c r="P105" i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P120" i="1"/>
  <c r="P121" i="1"/>
  <c r="P122" i="1"/>
  <c r="P123" i="1"/>
  <c r="P124" i="1"/>
  <c r="P125" i="1"/>
  <c r="P126" i="1"/>
  <c r="P127" i="1"/>
  <c r="P128" i="1"/>
  <c r="P129" i="1"/>
  <c r="P130" i="1"/>
  <c r="P131" i="1"/>
  <c r="P132" i="1"/>
  <c r="P133" i="1"/>
  <c r="P134" i="1"/>
  <c r="P135" i="1"/>
  <c r="P136" i="1"/>
  <c r="P137" i="1"/>
  <c r="P138" i="1"/>
  <c r="P139" i="1"/>
  <c r="P140" i="1"/>
  <c r="P141" i="1"/>
  <c r="P142" i="1"/>
  <c r="P143" i="1"/>
  <c r="P144" i="1"/>
  <c r="P145" i="1"/>
  <c r="P146" i="1"/>
  <c r="P147" i="1"/>
  <c r="P148" i="1"/>
  <c r="P149" i="1"/>
  <c r="P150" i="1"/>
  <c r="P151" i="1"/>
  <c r="P152" i="1"/>
  <c r="P153" i="1"/>
  <c r="P154" i="1"/>
  <c r="P155" i="1"/>
  <c r="P156" i="1"/>
  <c r="P157" i="1"/>
  <c r="P158" i="1"/>
  <c r="P159" i="1"/>
  <c r="P160" i="1"/>
  <c r="P161" i="1"/>
  <c r="P162" i="1"/>
  <c r="P163" i="1"/>
  <c r="P164" i="1"/>
  <c r="P165" i="1"/>
  <c r="P166" i="1"/>
  <c r="P167" i="1"/>
  <c r="P168" i="1"/>
  <c r="P169" i="1"/>
  <c r="P170" i="1"/>
  <c r="P171" i="1"/>
  <c r="P172" i="1"/>
  <c r="P173" i="1"/>
  <c r="P174" i="1"/>
  <c r="P175" i="1"/>
  <c r="P176" i="1"/>
  <c r="P177" i="1"/>
  <c r="P178" i="1"/>
  <c r="P179" i="1"/>
  <c r="P180" i="1"/>
  <c r="P181" i="1"/>
  <c r="P182" i="1"/>
  <c r="P183" i="1"/>
  <c r="P184" i="1"/>
  <c r="P185" i="1"/>
  <c r="P186" i="1"/>
  <c r="P187" i="1"/>
  <c r="P188" i="1"/>
  <c r="P189" i="1"/>
  <c r="P190" i="1"/>
  <c r="P191" i="1"/>
  <c r="P192" i="1"/>
  <c r="P193" i="1"/>
  <c r="P194" i="1"/>
  <c r="P195" i="1"/>
  <c r="P196" i="1"/>
  <c r="P197" i="1"/>
  <c r="P198" i="1"/>
  <c r="P199" i="1"/>
  <c r="P200" i="1"/>
  <c r="P201" i="1"/>
  <c r="P202" i="1"/>
  <c r="P203" i="1"/>
  <c r="P204" i="1"/>
  <c r="P205" i="1"/>
  <c r="P206" i="1"/>
  <c r="P207" i="1"/>
  <c r="P208" i="1"/>
  <c r="P209" i="1"/>
  <c r="P210" i="1"/>
  <c r="P211" i="1"/>
  <c r="P212" i="1"/>
  <c r="P213" i="1"/>
  <c r="P214" i="1"/>
  <c r="P215" i="1"/>
  <c r="P216" i="1"/>
  <c r="P217" i="1"/>
  <c r="P218" i="1"/>
  <c r="P219" i="1"/>
  <c r="P220" i="1"/>
  <c r="P221" i="1"/>
  <c r="P222" i="1"/>
  <c r="P223" i="1"/>
  <c r="P224" i="1"/>
  <c r="P225" i="1"/>
  <c r="P226" i="1"/>
  <c r="P227" i="1"/>
  <c r="P228" i="1"/>
  <c r="P229" i="1"/>
  <c r="P230" i="1"/>
  <c r="P231" i="1"/>
  <c r="P232" i="1"/>
  <c r="P233" i="1"/>
  <c r="P234" i="1"/>
  <c r="P235" i="1"/>
  <c r="P236" i="1"/>
  <c r="P237" i="1"/>
  <c r="P238" i="1"/>
  <c r="P239" i="1"/>
  <c r="P240" i="1"/>
  <c r="P241" i="1"/>
  <c r="P242" i="1"/>
  <c r="P243" i="1"/>
  <c r="P244" i="1"/>
  <c r="P245" i="1"/>
  <c r="P246" i="1"/>
  <c r="P247" i="1"/>
  <c r="P248" i="1"/>
  <c r="P249" i="1"/>
  <c r="P250" i="1"/>
  <c r="P251" i="1"/>
  <c r="P252" i="1"/>
  <c r="P253" i="1"/>
  <c r="P254" i="1"/>
  <c r="P255" i="1"/>
  <c r="P256" i="1"/>
  <c r="P257" i="1"/>
  <c r="P258" i="1"/>
  <c r="P259" i="1"/>
  <c r="P260" i="1"/>
  <c r="P261" i="1"/>
  <c r="P262" i="1"/>
  <c r="P263" i="1"/>
  <c r="P264" i="1"/>
  <c r="P265" i="1"/>
  <c r="P266" i="1"/>
  <c r="P267" i="1"/>
  <c r="P268" i="1"/>
  <c r="P269" i="1"/>
  <c r="P270" i="1"/>
  <c r="P271" i="1"/>
  <c r="P272" i="1"/>
  <c r="P273" i="1"/>
  <c r="P274" i="1"/>
  <c r="P275" i="1"/>
  <c r="P276" i="1"/>
  <c r="P277" i="1"/>
  <c r="P278" i="1"/>
  <c r="P279" i="1"/>
  <c r="P280" i="1"/>
  <c r="P281" i="1"/>
  <c r="P282" i="1"/>
  <c r="P283" i="1"/>
  <c r="P284" i="1"/>
  <c r="P285" i="1"/>
  <c r="P286" i="1"/>
  <c r="P287" i="1"/>
  <c r="P288" i="1"/>
  <c r="P289" i="1"/>
  <c r="P290" i="1"/>
  <c r="P291" i="1"/>
  <c r="P292" i="1"/>
  <c r="P293" i="1"/>
  <c r="P294" i="1"/>
  <c r="P295" i="1"/>
  <c r="P296" i="1"/>
  <c r="P297" i="1"/>
  <c r="P298" i="1"/>
  <c r="P299" i="1"/>
  <c r="P300" i="1"/>
  <c r="P301" i="1"/>
  <c r="P302" i="1"/>
  <c r="P303" i="1"/>
  <c r="P304" i="1"/>
  <c r="P339" i="1"/>
  <c r="P305" i="1"/>
  <c r="P341" i="1"/>
  <c r="P343" i="1"/>
  <c r="Q5" i="1"/>
  <c r="Q6" i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0" i="1"/>
  <c r="Q111" i="1"/>
  <c r="Q112" i="1"/>
  <c r="Q113" i="1"/>
  <c r="Q114" i="1"/>
  <c r="Q115" i="1"/>
  <c r="Q116" i="1"/>
  <c r="Q117" i="1"/>
  <c r="Q118" i="1"/>
  <c r="Q119" i="1"/>
  <c r="Q120" i="1"/>
  <c r="Q121" i="1"/>
  <c r="Q122" i="1"/>
  <c r="Q123" i="1"/>
  <c r="Q124" i="1"/>
  <c r="Q125" i="1"/>
  <c r="Q126" i="1"/>
  <c r="Q127" i="1"/>
  <c r="Q128" i="1"/>
  <c r="Q129" i="1"/>
  <c r="Q130" i="1"/>
  <c r="Q131" i="1"/>
  <c r="Q132" i="1"/>
  <c r="Q133" i="1"/>
  <c r="Q134" i="1"/>
  <c r="Q135" i="1"/>
  <c r="Q136" i="1"/>
  <c r="Q137" i="1"/>
  <c r="Q138" i="1"/>
  <c r="Q139" i="1"/>
  <c r="Q140" i="1"/>
  <c r="Q141" i="1"/>
  <c r="Q142" i="1"/>
  <c r="Q143" i="1"/>
  <c r="Q144" i="1"/>
  <c r="Q145" i="1"/>
  <c r="Q146" i="1"/>
  <c r="Q147" i="1"/>
  <c r="Q148" i="1"/>
  <c r="Q149" i="1"/>
  <c r="Q150" i="1"/>
  <c r="Q151" i="1"/>
  <c r="Q152" i="1"/>
  <c r="Q153" i="1"/>
  <c r="Q154" i="1"/>
  <c r="Q155" i="1"/>
  <c r="Q156" i="1"/>
  <c r="Q157" i="1"/>
  <c r="Q158" i="1"/>
  <c r="Q159" i="1"/>
  <c r="Q160" i="1"/>
  <c r="Q161" i="1"/>
  <c r="Q162" i="1"/>
  <c r="Q163" i="1"/>
  <c r="Q164" i="1"/>
  <c r="Q165" i="1"/>
  <c r="Q166" i="1"/>
  <c r="Q167" i="1"/>
  <c r="Q168" i="1"/>
  <c r="Q169" i="1"/>
  <c r="Q170" i="1"/>
  <c r="Q171" i="1"/>
  <c r="Q172" i="1"/>
  <c r="Q173" i="1"/>
  <c r="Q174" i="1"/>
  <c r="Q175" i="1"/>
  <c r="Q176" i="1"/>
  <c r="Q177" i="1"/>
  <c r="Q178" i="1"/>
  <c r="Q179" i="1"/>
  <c r="Q180" i="1"/>
  <c r="Q181" i="1"/>
  <c r="Q182" i="1"/>
  <c r="Q183" i="1"/>
  <c r="Q184" i="1"/>
  <c r="Q185" i="1"/>
  <c r="Q186" i="1"/>
  <c r="Q187" i="1"/>
  <c r="Q188" i="1"/>
  <c r="Q189" i="1"/>
  <c r="Q190" i="1"/>
  <c r="Q191" i="1"/>
  <c r="Q192" i="1"/>
  <c r="Q193" i="1"/>
  <c r="Q194" i="1"/>
  <c r="Q195" i="1"/>
  <c r="Q196" i="1"/>
  <c r="Q197" i="1"/>
  <c r="Q198" i="1"/>
  <c r="Q199" i="1"/>
  <c r="Q200" i="1"/>
  <c r="Q201" i="1"/>
  <c r="Q202" i="1"/>
  <c r="Q203" i="1"/>
  <c r="Q204" i="1"/>
  <c r="Q205" i="1"/>
  <c r="Q206" i="1"/>
  <c r="Q207" i="1"/>
  <c r="Q208" i="1"/>
  <c r="Q209" i="1"/>
  <c r="Q210" i="1"/>
  <c r="Q211" i="1"/>
  <c r="Q212" i="1"/>
  <c r="Q213" i="1"/>
  <c r="Q214" i="1"/>
  <c r="Q215" i="1"/>
  <c r="Q216" i="1"/>
  <c r="Q217" i="1"/>
  <c r="Q218" i="1"/>
  <c r="Q219" i="1"/>
  <c r="Q220" i="1"/>
  <c r="Q221" i="1"/>
  <c r="Q222" i="1"/>
  <c r="Q223" i="1"/>
  <c r="Q224" i="1"/>
  <c r="Q225" i="1"/>
  <c r="Q226" i="1"/>
  <c r="Q227" i="1"/>
  <c r="Q228" i="1"/>
  <c r="Q229" i="1"/>
  <c r="Q230" i="1"/>
  <c r="Q231" i="1"/>
  <c r="Q232" i="1"/>
  <c r="Q233" i="1"/>
  <c r="Q234" i="1"/>
  <c r="Q235" i="1"/>
  <c r="Q236" i="1"/>
  <c r="Q237" i="1"/>
  <c r="Q238" i="1"/>
  <c r="Q239" i="1"/>
  <c r="Q240" i="1"/>
  <c r="Q241" i="1"/>
  <c r="Q242" i="1"/>
  <c r="Q243" i="1"/>
  <c r="Q244" i="1"/>
  <c r="Q245" i="1"/>
  <c r="Q246" i="1"/>
  <c r="Q247" i="1"/>
  <c r="Q248" i="1"/>
  <c r="Q249" i="1"/>
  <c r="Q250" i="1"/>
  <c r="Q251" i="1"/>
  <c r="Q252" i="1"/>
  <c r="Q253" i="1"/>
  <c r="Q254" i="1"/>
  <c r="Q255" i="1"/>
  <c r="Q256" i="1"/>
  <c r="Q257" i="1"/>
  <c r="Q258" i="1"/>
  <c r="Q259" i="1"/>
  <c r="Q260" i="1"/>
  <c r="Q261" i="1"/>
  <c r="Q262" i="1"/>
  <c r="Q263" i="1"/>
  <c r="Q264" i="1"/>
  <c r="Q265" i="1"/>
  <c r="Q266" i="1"/>
  <c r="Q267" i="1"/>
  <c r="Q268" i="1"/>
  <c r="Q269" i="1"/>
  <c r="Q270" i="1"/>
  <c r="Q271" i="1"/>
  <c r="Q272" i="1"/>
  <c r="Q273" i="1"/>
  <c r="Q274" i="1"/>
  <c r="Q275" i="1"/>
  <c r="Q276" i="1"/>
  <c r="Q277" i="1"/>
  <c r="Q278" i="1"/>
  <c r="Q279" i="1"/>
  <c r="Q280" i="1"/>
  <c r="Q281" i="1"/>
  <c r="Q282" i="1"/>
  <c r="Q283" i="1"/>
  <c r="Q284" i="1"/>
  <c r="Q285" i="1"/>
  <c r="Q286" i="1"/>
  <c r="Q287" i="1"/>
  <c r="Q288" i="1"/>
  <c r="Q289" i="1"/>
  <c r="Q290" i="1"/>
  <c r="Q291" i="1"/>
  <c r="Q292" i="1"/>
  <c r="Q293" i="1"/>
  <c r="Q294" i="1"/>
  <c r="Q295" i="1"/>
  <c r="Q296" i="1"/>
  <c r="Q297" i="1"/>
  <c r="Q298" i="1"/>
  <c r="Q299" i="1"/>
  <c r="Q300" i="1"/>
  <c r="Q301" i="1"/>
  <c r="Q302" i="1"/>
  <c r="Q303" i="1"/>
  <c r="Q304" i="1"/>
  <c r="Q339" i="1"/>
  <c r="Q305" i="1"/>
  <c r="Q341" i="1"/>
  <c r="Q343" i="1"/>
  <c r="O343" i="1"/>
  <c r="T337" i="1"/>
  <c r="U337" i="1"/>
  <c r="K313" i="1"/>
  <c r="K315" i="1"/>
  <c r="L313" i="1"/>
  <c r="L315" i="1"/>
  <c r="K319" i="1"/>
  <c r="M313" i="1"/>
  <c r="M315" i="1"/>
  <c r="M319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</calcChain>
</file>

<file path=xl/sharedStrings.xml><?xml version="1.0" encoding="utf-8"?>
<sst xmlns="http://schemas.openxmlformats.org/spreadsheetml/2006/main" count="60" uniqueCount="36">
  <si>
    <t>Counts</t>
  </si>
  <si>
    <t>Sweep</t>
  </si>
  <si>
    <t>number</t>
  </si>
  <si>
    <r>
      <rPr>
        <vertAlign val="superscript"/>
        <sz val="11"/>
        <rFont val="Arial"/>
      </rPr>
      <t>143</t>
    </r>
    <r>
      <rPr>
        <sz val="11"/>
        <rFont val="Arial"/>
      </rPr>
      <t>Nd/</t>
    </r>
    <r>
      <rPr>
        <vertAlign val="superscript"/>
        <sz val="11"/>
        <rFont val="Arial"/>
      </rPr>
      <t>145</t>
    </r>
    <r>
      <rPr>
        <sz val="11"/>
        <rFont val="Arial"/>
      </rPr>
      <t>Nd</t>
    </r>
  </si>
  <si>
    <r>
      <rPr>
        <vertAlign val="superscript"/>
        <sz val="11"/>
        <rFont val="Arial"/>
      </rPr>
      <t>145</t>
    </r>
    <r>
      <rPr>
        <sz val="11"/>
        <rFont val="Arial"/>
      </rPr>
      <t>Nd/</t>
    </r>
    <r>
      <rPr>
        <vertAlign val="superscript"/>
        <sz val="11"/>
        <rFont val="Arial"/>
      </rPr>
      <t>146</t>
    </r>
    <r>
      <rPr>
        <sz val="11"/>
        <rFont val="Arial"/>
      </rPr>
      <t>Nd</t>
    </r>
  </si>
  <si>
    <t>Count ratios</t>
  </si>
  <si>
    <t>Count covariances</t>
  </si>
  <si>
    <r>
      <rPr>
        <vertAlign val="superscript"/>
        <sz val="11"/>
        <rFont val="Arial"/>
      </rPr>
      <t>147</t>
    </r>
    <r>
      <rPr>
        <sz val="11"/>
        <rFont val="Arial"/>
      </rPr>
      <t>Sm/</t>
    </r>
    <r>
      <rPr>
        <vertAlign val="superscript"/>
        <sz val="11"/>
        <rFont val="Arial"/>
      </rPr>
      <t>149</t>
    </r>
    <r>
      <rPr>
        <sz val="11"/>
        <rFont val="Arial"/>
      </rPr>
      <t>Sm</t>
    </r>
  </si>
  <si>
    <r>
      <rPr>
        <vertAlign val="superscript"/>
        <sz val="11"/>
        <rFont val="Arial"/>
      </rPr>
      <t>143</t>
    </r>
    <r>
      <rPr>
        <sz val="11"/>
        <rFont val="Arial"/>
      </rPr>
      <t>Nd,</t>
    </r>
    <r>
      <rPr>
        <vertAlign val="superscript"/>
        <sz val="11"/>
        <rFont val="Arial"/>
      </rPr>
      <t>145</t>
    </r>
    <r>
      <rPr>
        <sz val="11"/>
        <rFont val="Arial"/>
      </rPr>
      <t>Nd</t>
    </r>
  </si>
  <si>
    <r>
      <rPr>
        <vertAlign val="superscript"/>
        <sz val="11"/>
        <rFont val="Arial"/>
      </rPr>
      <t>145</t>
    </r>
    <r>
      <rPr>
        <sz val="11"/>
        <rFont val="Arial"/>
      </rPr>
      <t>Nd,</t>
    </r>
    <r>
      <rPr>
        <vertAlign val="superscript"/>
        <sz val="11"/>
        <rFont val="Arial"/>
      </rPr>
      <t>146</t>
    </r>
    <r>
      <rPr>
        <sz val="11"/>
        <rFont val="Arial"/>
      </rPr>
      <t>Nd</t>
    </r>
  </si>
  <si>
    <r>
      <rPr>
        <vertAlign val="superscript"/>
        <sz val="11"/>
        <rFont val="Arial"/>
      </rPr>
      <t>147</t>
    </r>
    <r>
      <rPr>
        <sz val="11"/>
        <rFont val="Arial"/>
      </rPr>
      <t>Sm,</t>
    </r>
    <r>
      <rPr>
        <vertAlign val="superscript"/>
        <sz val="11"/>
        <rFont val="Arial"/>
      </rPr>
      <t>149</t>
    </r>
    <r>
      <rPr>
        <sz val="11"/>
        <rFont val="Arial"/>
      </rPr>
      <t>Sm</t>
    </r>
  </si>
  <si>
    <r>
      <t xml:space="preserve">full variance </t>
    </r>
    <r>
      <rPr>
        <i/>
        <sz val="10"/>
        <rFont val="Arial"/>
      </rPr>
      <t>= Var(N)</t>
    </r>
  </si>
  <si>
    <r>
      <t xml:space="preserve">full stdv = </t>
    </r>
    <r>
      <rPr>
        <i/>
        <sz val="10"/>
        <rFont val="Arial"/>
      </rPr>
      <t>s(N)</t>
    </r>
  </si>
  <si>
    <r>
      <rPr>
        <sz val="10"/>
        <rFont val="Arial"/>
      </rPr>
      <t>excess variance</t>
    </r>
  </si>
  <si>
    <r>
      <t xml:space="preserve">ratio of excess standard deviations, </t>
    </r>
    <r>
      <rPr>
        <i/>
        <sz val="10"/>
        <rFont val="Arial"/>
      </rPr>
      <t>s(M</t>
    </r>
    <r>
      <rPr>
        <i/>
        <vertAlign val="superscript"/>
        <sz val="10"/>
        <rFont val="Arial"/>
      </rPr>
      <t>x</t>
    </r>
    <r>
      <rPr>
        <i/>
        <sz val="10"/>
        <rFont val="Arial"/>
      </rPr>
      <t>)/s(M</t>
    </r>
    <r>
      <rPr>
        <i/>
        <vertAlign val="superscript"/>
        <sz val="10"/>
        <rFont val="Arial"/>
      </rPr>
      <t>y</t>
    </r>
    <r>
      <rPr>
        <i/>
        <sz val="10"/>
        <rFont val="Arial"/>
      </rPr>
      <t>)</t>
    </r>
  </si>
  <si>
    <t>Poisson variance</t>
  </si>
  <si>
    <t>Poisson stdv</t>
  </si>
  <si>
    <t>measured count ratio</t>
  </si>
  <si>
    <r>
      <rPr>
        <vertAlign val="superscript"/>
        <sz val="11"/>
        <rFont val="Arial"/>
      </rPr>
      <t>143</t>
    </r>
    <r>
      <rPr>
        <sz val="11"/>
        <rFont val="Arial"/>
      </rPr>
      <t>Nd</t>
    </r>
  </si>
  <si>
    <r>
      <rPr>
        <vertAlign val="superscript"/>
        <sz val="11"/>
        <rFont val="Arial"/>
      </rPr>
      <t>145</t>
    </r>
    <r>
      <rPr>
        <sz val="11"/>
        <rFont val="Arial"/>
      </rPr>
      <t>Nd</t>
    </r>
  </si>
  <si>
    <r>
      <rPr>
        <vertAlign val="superscript"/>
        <sz val="11"/>
        <rFont val="Arial"/>
      </rPr>
      <t>146</t>
    </r>
    <r>
      <rPr>
        <sz val="11"/>
        <rFont val="Arial"/>
      </rPr>
      <t>Nd</t>
    </r>
  </si>
  <si>
    <r>
      <rPr>
        <vertAlign val="superscript"/>
        <sz val="11"/>
        <rFont val="Arial"/>
      </rPr>
      <t>147</t>
    </r>
    <r>
      <rPr>
        <sz val="11"/>
        <rFont val="Arial"/>
      </rPr>
      <t>Sm</t>
    </r>
  </si>
  <si>
    <r>
      <rPr>
        <vertAlign val="superscript"/>
        <sz val="11"/>
        <rFont val="Arial"/>
      </rPr>
      <t>149</t>
    </r>
    <r>
      <rPr>
        <sz val="11"/>
        <rFont val="Arial"/>
      </rPr>
      <t>Sm</t>
    </r>
  </si>
  <si>
    <t>reference ratio of natural isotope abundances</t>
  </si>
  <si>
    <t>same, for the whole signal</t>
  </si>
  <si>
    <r>
      <t xml:space="preserve">Pearson's </t>
    </r>
    <r>
      <rPr>
        <sz val="10"/>
        <rFont val="Symbol"/>
      </rPr>
      <t>r</t>
    </r>
  </si>
  <si>
    <t>Electronic Appendix 2</t>
  </si>
  <si>
    <t>mean</t>
  </si>
  <si>
    <t>Intensities, cps</t>
  </si>
  <si>
    <r>
      <t>ICPMS data obtained by the analysis of a ~10 ng/g Sm-Nd solution using an Element XR sector field ICPMS and illustarting the different formulae for the count number ratio relative standard deviation; see section '</t>
    </r>
    <r>
      <rPr>
        <i/>
        <sz val="11"/>
        <rFont val="Arial"/>
      </rPr>
      <t>Fluctuating M, constant p: isotope ratio</t>
    </r>
    <r>
      <rPr>
        <sz val="11"/>
        <rFont val="Arial"/>
      </rPr>
      <t>' and Table 1 for details</t>
    </r>
  </si>
  <si>
    <t>ratio stdv                  according to f-la (22), for single sweep</t>
  </si>
  <si>
    <t>minimum RSD% according f-la (25), for single sweep</t>
  </si>
  <si>
    <t xml:space="preserve">                                                                      according to f-la (27), for single sweep</t>
  </si>
  <si>
    <t xml:space="preserve">                                                                      according to f-la (22), for single sweep</t>
  </si>
  <si>
    <t>ratio stdv                  according to f-la (28), for single sweep</t>
  </si>
  <si>
    <t xml:space="preserve">                                                                      according to f-la (28), for single sweep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</si>
</sst>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00"/>
    <numFmt numFmtId="166" formatCode="0.0000"/>
  </numFmts>
  <fonts count="13" x14ac:knownFonts="1">
    <font>
      <sz val="10"/>
      <name val="Arial"/>
    </font>
    <font>
      <sz val="8"/>
      <name val="Arial"/>
    </font>
    <font>
      <i/>
      <sz val="10"/>
      <name val="Arial"/>
    </font>
    <font>
      <u/>
      <sz val="10"/>
      <color theme="10"/>
      <name val="Arial"/>
    </font>
    <font>
      <u/>
      <sz val="10"/>
      <color theme="11"/>
      <name val="Arial"/>
    </font>
    <font>
      <i/>
      <sz val="11"/>
      <name val="Arial"/>
    </font>
    <font>
      <sz val="11"/>
      <name val="Arial"/>
    </font>
    <font>
      <vertAlign val="superscript"/>
      <sz val="11"/>
      <name val="Arial"/>
    </font>
    <font>
      <i/>
      <vertAlign val="superscript"/>
      <sz val="10"/>
      <name val="Arial"/>
    </font>
    <font>
      <sz val="10"/>
      <name val="Symbol"/>
    </font>
    <font>
      <b/>
      <sz val="10"/>
      <name val="Arial"/>
    </font>
    <font>
      <b/>
      <sz val="10"/>
      <color theme="5" tint="-0.249977111117893"/>
      <name val="Arial"/>
    </font>
    <font>
      <b/>
      <sz val="11"/>
      <name val="Arial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auto="1"/>
      </bottom>
      <diagonal/>
    </border>
  </borders>
  <cellStyleXfs count="79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38">
    <xf numFmtId="0" fontId="0" fillId="0" borderId="0" xfId="0"/>
    <xf numFmtId="0" fontId="0" fillId="0" borderId="1" xfId="0" applyBorder="1"/>
    <xf numFmtId="164" fontId="0" fillId="0" borderId="0" xfId="0" applyNumberFormat="1" applyFill="1" applyBorder="1"/>
    <xf numFmtId="164" fontId="0" fillId="0" borderId="0" xfId="0" applyNumberFormat="1"/>
    <xf numFmtId="166" fontId="0" fillId="0" borderId="0" xfId="0" applyNumberFormat="1" applyFill="1" applyBorder="1"/>
    <xf numFmtId="166" fontId="0" fillId="0" borderId="0" xfId="0" applyNumberFormat="1"/>
    <xf numFmtId="2" fontId="2" fillId="0" borderId="0" xfId="0" applyNumberFormat="1" applyFont="1"/>
    <xf numFmtId="0" fontId="0" fillId="0" borderId="0" xfId="0" applyBorder="1"/>
    <xf numFmtId="1" fontId="0" fillId="0" borderId="0" xfId="0" applyNumberFormat="1"/>
    <xf numFmtId="1" fontId="0" fillId="0" borderId="1" xfId="0" applyNumberFormat="1" applyBorder="1"/>
    <xf numFmtId="166" fontId="0" fillId="0" borderId="1" xfId="0" applyNumberFormat="1" applyBorder="1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164" fontId="0" fillId="0" borderId="0" xfId="0" applyNumberForma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Border="1"/>
    <xf numFmtId="0" fontId="5" fillId="0" borderId="0" xfId="0" applyFont="1"/>
    <xf numFmtId="0" fontId="6" fillId="0" borderId="0" xfId="0" applyFont="1"/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right"/>
    </xf>
    <xf numFmtId="0" fontId="6" fillId="0" borderId="1" xfId="0" applyFont="1" applyBorder="1"/>
    <xf numFmtId="165" fontId="0" fillId="0" borderId="1" xfId="0" applyNumberFormat="1" applyBorder="1"/>
    <xf numFmtId="0" fontId="0" fillId="0" borderId="0" xfId="0" applyBorder="1" applyAlignment="1">
      <alignment horizontal="left"/>
    </xf>
    <xf numFmtId="165" fontId="0" fillId="0" borderId="0" xfId="0" applyNumberFormat="1" applyBorder="1"/>
    <xf numFmtId="2" fontId="10" fillId="0" borderId="0" xfId="0" applyNumberFormat="1" applyFont="1"/>
    <xf numFmtId="0" fontId="10" fillId="0" borderId="0" xfId="0" applyFont="1"/>
    <xf numFmtId="2" fontId="11" fillId="0" borderId="0" xfId="0" applyNumberFormat="1" applyFont="1"/>
    <xf numFmtId="0" fontId="11" fillId="0" borderId="0" xfId="0" applyFont="1"/>
    <xf numFmtId="2" fontId="11" fillId="0" borderId="1" xfId="0" applyNumberFormat="1" applyFont="1" applyBorder="1"/>
    <xf numFmtId="0" fontId="11" fillId="0" borderId="1" xfId="0" applyFont="1" applyBorder="1"/>
    <xf numFmtId="0" fontId="6" fillId="0" borderId="1" xfId="0" applyFont="1" applyBorder="1" applyAlignment="1">
      <alignment horizontal="left"/>
    </xf>
    <xf numFmtId="0" fontId="12" fillId="0" borderId="0" xfId="0" applyFont="1" applyAlignment="1">
      <alignment horizontal="right"/>
    </xf>
    <xf numFmtId="0" fontId="6" fillId="0" borderId="0" xfId="0" applyFont="1" applyBorder="1" applyAlignment="1">
      <alignment horizontal="right"/>
    </xf>
    <xf numFmtId="1" fontId="0" fillId="0" borderId="0" xfId="0" applyNumberFormat="1" applyBorder="1"/>
    <xf numFmtId="2" fontId="0" fillId="0" borderId="1" xfId="0" applyNumberFormat="1" applyBorder="1"/>
  </cellXfs>
  <cellStyles count="79">
    <cellStyle name="Lien hypertexte" xfId="1" builtinId="8" hidden="1"/>
    <cellStyle name="Lien hypertexte" xfId="3" builtinId="8" hidden="1"/>
    <cellStyle name="Lien hypertexte" xfId="5" builtinId="8" hidden="1"/>
    <cellStyle name="Lien hypertexte" xfId="7" builtinId="8" hidden="1"/>
    <cellStyle name="Lien hypertexte" xfId="9" builtinId="8" hidden="1"/>
    <cellStyle name="Lien hypertexte" xfId="11" builtinId="8" hidden="1"/>
    <cellStyle name="Lien hypertexte" xfId="13" builtinId="8" hidden="1"/>
    <cellStyle name="Lien hypertexte" xfId="15" builtinId="8" hidden="1"/>
    <cellStyle name="Lien hypertexte" xfId="17" builtinId="8" hidden="1"/>
    <cellStyle name="Lien hypertexte" xfId="19" builtinId="8" hidden="1"/>
    <cellStyle name="Lien hypertexte" xfId="21" builtinId="8" hidden="1"/>
    <cellStyle name="Lien hypertexte" xfId="23" builtinId="8" hidden="1"/>
    <cellStyle name="Lien hypertexte" xfId="25" builtinId="8" hidden="1"/>
    <cellStyle name="Lien hypertexte" xfId="27" builtinId="8" hidden="1"/>
    <cellStyle name="Lien hypertexte" xfId="29" builtinId="8" hidden="1"/>
    <cellStyle name="Lien hypertexte" xfId="31" builtinId="8" hidden="1"/>
    <cellStyle name="Lien hypertexte" xfId="33" builtinId="8" hidden="1"/>
    <cellStyle name="Lien hypertexte" xfId="35" builtinId="8" hidden="1"/>
    <cellStyle name="Lien hypertexte" xfId="37" builtinId="8" hidden="1"/>
    <cellStyle name="Lien hypertexte" xfId="39" builtinId="8" hidden="1"/>
    <cellStyle name="Lien hypertexte" xfId="41" builtinId="8" hidden="1"/>
    <cellStyle name="Lien hypertexte" xfId="43" builtinId="8" hidden="1"/>
    <cellStyle name="Lien hypertexte" xfId="45" builtinId="8" hidden="1"/>
    <cellStyle name="Lien hypertexte" xfId="47" builtinId="8" hidden="1"/>
    <cellStyle name="Lien hypertexte" xfId="49" builtinId="8" hidden="1"/>
    <cellStyle name="Lien hypertexte" xfId="51" builtinId="8" hidden="1"/>
    <cellStyle name="Lien hypertexte" xfId="53" builtinId="8" hidden="1"/>
    <cellStyle name="Lien hypertexte" xfId="55" builtinId="8" hidden="1"/>
    <cellStyle name="Lien hypertexte" xfId="57" builtinId="8" hidden="1"/>
    <cellStyle name="Lien hypertexte" xfId="59" builtinId="8" hidden="1"/>
    <cellStyle name="Lien hypertexte" xfId="61" builtinId="8" hidden="1"/>
    <cellStyle name="Lien hypertexte" xfId="63" builtinId="8" hidden="1"/>
    <cellStyle name="Lien hypertexte" xfId="65" builtinId="8" hidden="1"/>
    <cellStyle name="Lien hypertexte" xfId="67" builtinId="8" hidden="1"/>
    <cellStyle name="Lien hypertexte" xfId="69" builtinId="8" hidden="1"/>
    <cellStyle name="Lien hypertexte" xfId="71" builtinId="8" hidden="1"/>
    <cellStyle name="Lien hypertexte" xfId="73" builtinId="8" hidden="1"/>
    <cellStyle name="Lien hypertexte" xfId="75" builtinId="8" hidden="1"/>
    <cellStyle name="Lien hypertexte" xfId="77" builtinId="8" hidden="1"/>
    <cellStyle name="Lien hypertexte visité" xfId="2" builtinId="9" hidden="1"/>
    <cellStyle name="Lien hypertexte visité" xfId="4" builtinId="9" hidden="1"/>
    <cellStyle name="Lien hypertexte visité" xfId="6" builtinId="9" hidden="1"/>
    <cellStyle name="Lien hypertexte visité" xfId="8" builtinId="9" hidden="1"/>
    <cellStyle name="Lien hypertexte visité" xfId="10" builtinId="9" hidden="1"/>
    <cellStyle name="Lien hypertexte visité" xfId="12" builtinId="9" hidden="1"/>
    <cellStyle name="Lien hypertexte visité" xfId="14" builtinId="9" hidden="1"/>
    <cellStyle name="Lien hypertexte visité" xfId="16" builtinId="9" hidden="1"/>
    <cellStyle name="Lien hypertexte visité" xfId="18" builtinId="9" hidden="1"/>
    <cellStyle name="Lien hypertexte visité" xfId="20" builtinId="9" hidden="1"/>
    <cellStyle name="Lien hypertexte visité" xfId="22" builtinId="9" hidden="1"/>
    <cellStyle name="Lien hypertexte visité" xfId="24" builtinId="9" hidden="1"/>
    <cellStyle name="Lien hypertexte visité" xfId="26" builtinId="9" hidden="1"/>
    <cellStyle name="Lien hypertexte visité" xfId="28" builtinId="9" hidden="1"/>
    <cellStyle name="Lien hypertexte visité" xfId="30" builtinId="9" hidden="1"/>
    <cellStyle name="Lien hypertexte visité" xfId="32" builtinId="9" hidden="1"/>
    <cellStyle name="Lien hypertexte visité" xfId="34" builtinId="9" hidden="1"/>
    <cellStyle name="Lien hypertexte visité" xfId="36" builtinId="9" hidden="1"/>
    <cellStyle name="Lien hypertexte visité" xfId="38" builtinId="9" hidden="1"/>
    <cellStyle name="Lien hypertexte visité" xfId="40" builtinId="9" hidden="1"/>
    <cellStyle name="Lien hypertexte visité" xfId="42" builtinId="9" hidden="1"/>
    <cellStyle name="Lien hypertexte visité" xfId="44" builtinId="9" hidden="1"/>
    <cellStyle name="Lien hypertexte visité" xfId="46" builtinId="9" hidden="1"/>
    <cellStyle name="Lien hypertexte visité" xfId="48" builtinId="9" hidden="1"/>
    <cellStyle name="Lien hypertexte visité" xfId="50" builtinId="9" hidden="1"/>
    <cellStyle name="Lien hypertexte visité" xfId="52" builtinId="9" hidden="1"/>
    <cellStyle name="Lien hypertexte visité" xfId="54" builtinId="9" hidden="1"/>
    <cellStyle name="Lien hypertexte visité" xfId="56" builtinId="9" hidden="1"/>
    <cellStyle name="Lien hypertexte visité" xfId="58" builtinId="9" hidden="1"/>
    <cellStyle name="Lien hypertexte visité" xfId="60" builtinId="9" hidden="1"/>
    <cellStyle name="Lien hypertexte visité" xfId="62" builtinId="9" hidden="1"/>
    <cellStyle name="Lien hypertexte visité" xfId="64" builtinId="9" hidden="1"/>
    <cellStyle name="Lien hypertexte visité" xfId="66" builtinId="9" hidden="1"/>
    <cellStyle name="Lien hypertexte visité" xfId="68" builtinId="9" hidden="1"/>
    <cellStyle name="Lien hypertexte visité" xfId="70" builtinId="9" hidden="1"/>
    <cellStyle name="Lien hypertexte visité" xfId="72" builtinId="9" hidden="1"/>
    <cellStyle name="Lien hypertexte visité" xfId="74" builtinId="9" hidden="1"/>
    <cellStyle name="Lien hypertexte visité" xfId="76" builtinId="9" hidden="1"/>
    <cellStyle name="Lien hypertexte visité" xfId="78" builtinId="9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jl11a03!$B$4</c:f>
              <c:strCache>
                <c:ptCount val="1"/>
              </c:strCache>
            </c:strRef>
          </c:tx>
          <c:spPr>
            <a:ln w="12700"/>
          </c:spPr>
          <c:xVal>
            <c:numRef>
              <c:f>jl11a03!$A$5:$A$304</c:f>
              <c:numCache>
                <c:formatCode>General</c:formatCode>
                <c:ptCount val="300"/>
                <c:pt idx="0">
                  <c:v>1.0</c:v>
                </c:pt>
                <c:pt idx="1">
                  <c:v>2.0</c:v>
                </c:pt>
                <c:pt idx="2">
                  <c:v>3.0</c:v>
                </c:pt>
                <c:pt idx="3">
                  <c:v>4.0</c:v>
                </c:pt>
                <c:pt idx="4">
                  <c:v>5.0</c:v>
                </c:pt>
                <c:pt idx="5">
                  <c:v>6.0</c:v>
                </c:pt>
                <c:pt idx="6">
                  <c:v>7.0</c:v>
                </c:pt>
                <c:pt idx="7">
                  <c:v>8.0</c:v>
                </c:pt>
                <c:pt idx="8">
                  <c:v>9.0</c:v>
                </c:pt>
                <c:pt idx="9">
                  <c:v>10.0</c:v>
                </c:pt>
                <c:pt idx="10">
                  <c:v>11.0</c:v>
                </c:pt>
                <c:pt idx="11">
                  <c:v>12.0</c:v>
                </c:pt>
                <c:pt idx="12">
                  <c:v>13.0</c:v>
                </c:pt>
                <c:pt idx="13">
                  <c:v>14.0</c:v>
                </c:pt>
                <c:pt idx="14">
                  <c:v>15.0</c:v>
                </c:pt>
                <c:pt idx="15">
                  <c:v>16.0</c:v>
                </c:pt>
                <c:pt idx="16">
                  <c:v>17.0</c:v>
                </c:pt>
                <c:pt idx="17">
                  <c:v>18.0</c:v>
                </c:pt>
                <c:pt idx="18">
                  <c:v>19.0</c:v>
                </c:pt>
                <c:pt idx="19">
                  <c:v>20.0</c:v>
                </c:pt>
                <c:pt idx="20">
                  <c:v>21.0</c:v>
                </c:pt>
                <c:pt idx="21">
                  <c:v>22.0</c:v>
                </c:pt>
                <c:pt idx="22">
                  <c:v>23.0</c:v>
                </c:pt>
                <c:pt idx="23">
                  <c:v>24.0</c:v>
                </c:pt>
                <c:pt idx="24">
                  <c:v>25.0</c:v>
                </c:pt>
                <c:pt idx="25">
                  <c:v>26.0</c:v>
                </c:pt>
                <c:pt idx="26">
                  <c:v>27.0</c:v>
                </c:pt>
                <c:pt idx="27">
                  <c:v>28.0</c:v>
                </c:pt>
                <c:pt idx="28">
                  <c:v>29.0</c:v>
                </c:pt>
                <c:pt idx="29">
                  <c:v>30.0</c:v>
                </c:pt>
                <c:pt idx="30">
                  <c:v>31.0</c:v>
                </c:pt>
                <c:pt idx="31">
                  <c:v>32.0</c:v>
                </c:pt>
                <c:pt idx="32">
                  <c:v>33.0</c:v>
                </c:pt>
                <c:pt idx="33">
                  <c:v>34.0</c:v>
                </c:pt>
                <c:pt idx="34">
                  <c:v>35.0</c:v>
                </c:pt>
                <c:pt idx="35">
                  <c:v>36.0</c:v>
                </c:pt>
                <c:pt idx="36">
                  <c:v>37.0</c:v>
                </c:pt>
                <c:pt idx="37">
                  <c:v>38.0</c:v>
                </c:pt>
                <c:pt idx="38">
                  <c:v>39.0</c:v>
                </c:pt>
                <c:pt idx="39">
                  <c:v>40.0</c:v>
                </c:pt>
                <c:pt idx="40">
                  <c:v>41.0</c:v>
                </c:pt>
                <c:pt idx="41">
                  <c:v>42.0</c:v>
                </c:pt>
                <c:pt idx="42">
                  <c:v>43.0</c:v>
                </c:pt>
                <c:pt idx="43">
                  <c:v>44.0</c:v>
                </c:pt>
                <c:pt idx="44">
                  <c:v>45.0</c:v>
                </c:pt>
                <c:pt idx="45">
                  <c:v>46.0</c:v>
                </c:pt>
                <c:pt idx="46">
                  <c:v>47.0</c:v>
                </c:pt>
                <c:pt idx="47">
                  <c:v>48.0</c:v>
                </c:pt>
                <c:pt idx="48">
                  <c:v>49.0</c:v>
                </c:pt>
                <c:pt idx="49">
                  <c:v>50.0</c:v>
                </c:pt>
                <c:pt idx="50">
                  <c:v>51.0</c:v>
                </c:pt>
                <c:pt idx="51">
                  <c:v>52.0</c:v>
                </c:pt>
                <c:pt idx="52">
                  <c:v>53.0</c:v>
                </c:pt>
                <c:pt idx="53">
                  <c:v>54.0</c:v>
                </c:pt>
                <c:pt idx="54">
                  <c:v>55.0</c:v>
                </c:pt>
                <c:pt idx="55">
                  <c:v>56.0</c:v>
                </c:pt>
                <c:pt idx="56">
                  <c:v>57.0</c:v>
                </c:pt>
                <c:pt idx="57">
                  <c:v>58.0</c:v>
                </c:pt>
                <c:pt idx="58">
                  <c:v>59.0</c:v>
                </c:pt>
                <c:pt idx="59">
                  <c:v>60.0</c:v>
                </c:pt>
                <c:pt idx="60">
                  <c:v>61.0</c:v>
                </c:pt>
                <c:pt idx="61">
                  <c:v>62.0</c:v>
                </c:pt>
                <c:pt idx="62">
                  <c:v>63.0</c:v>
                </c:pt>
                <c:pt idx="63">
                  <c:v>64.0</c:v>
                </c:pt>
                <c:pt idx="64">
                  <c:v>65.0</c:v>
                </c:pt>
                <c:pt idx="65">
                  <c:v>66.0</c:v>
                </c:pt>
                <c:pt idx="66">
                  <c:v>67.0</c:v>
                </c:pt>
                <c:pt idx="67">
                  <c:v>68.0</c:v>
                </c:pt>
                <c:pt idx="68">
                  <c:v>69.0</c:v>
                </c:pt>
                <c:pt idx="69">
                  <c:v>70.0</c:v>
                </c:pt>
                <c:pt idx="70">
                  <c:v>71.0</c:v>
                </c:pt>
                <c:pt idx="71">
                  <c:v>72.0</c:v>
                </c:pt>
                <c:pt idx="72">
                  <c:v>73.0</c:v>
                </c:pt>
                <c:pt idx="73">
                  <c:v>74.0</c:v>
                </c:pt>
                <c:pt idx="74">
                  <c:v>75.0</c:v>
                </c:pt>
                <c:pt idx="75">
                  <c:v>76.0</c:v>
                </c:pt>
                <c:pt idx="76">
                  <c:v>77.0</c:v>
                </c:pt>
                <c:pt idx="77">
                  <c:v>78.0</c:v>
                </c:pt>
                <c:pt idx="78">
                  <c:v>79.0</c:v>
                </c:pt>
                <c:pt idx="79">
                  <c:v>80.0</c:v>
                </c:pt>
                <c:pt idx="80">
                  <c:v>81.0</c:v>
                </c:pt>
                <c:pt idx="81">
                  <c:v>82.0</c:v>
                </c:pt>
                <c:pt idx="82">
                  <c:v>83.0</c:v>
                </c:pt>
                <c:pt idx="83">
                  <c:v>84.0</c:v>
                </c:pt>
                <c:pt idx="84">
                  <c:v>85.0</c:v>
                </c:pt>
                <c:pt idx="85">
                  <c:v>86.0</c:v>
                </c:pt>
                <c:pt idx="86">
                  <c:v>87.0</c:v>
                </c:pt>
                <c:pt idx="87">
                  <c:v>88.0</c:v>
                </c:pt>
                <c:pt idx="88">
                  <c:v>89.0</c:v>
                </c:pt>
                <c:pt idx="89">
                  <c:v>90.0</c:v>
                </c:pt>
                <c:pt idx="90">
                  <c:v>91.0</c:v>
                </c:pt>
                <c:pt idx="91">
                  <c:v>92.0</c:v>
                </c:pt>
                <c:pt idx="92">
                  <c:v>93.0</c:v>
                </c:pt>
                <c:pt idx="93">
                  <c:v>94.0</c:v>
                </c:pt>
                <c:pt idx="94">
                  <c:v>95.0</c:v>
                </c:pt>
                <c:pt idx="95">
                  <c:v>96.0</c:v>
                </c:pt>
                <c:pt idx="96">
                  <c:v>97.0</c:v>
                </c:pt>
                <c:pt idx="97">
                  <c:v>98.0</c:v>
                </c:pt>
                <c:pt idx="98">
                  <c:v>99.0</c:v>
                </c:pt>
                <c:pt idx="99">
                  <c:v>100.0</c:v>
                </c:pt>
                <c:pt idx="100">
                  <c:v>101.0</c:v>
                </c:pt>
                <c:pt idx="101">
                  <c:v>102.0</c:v>
                </c:pt>
                <c:pt idx="102">
                  <c:v>103.0</c:v>
                </c:pt>
                <c:pt idx="103">
                  <c:v>104.0</c:v>
                </c:pt>
                <c:pt idx="104">
                  <c:v>105.0</c:v>
                </c:pt>
                <c:pt idx="105">
                  <c:v>106.0</c:v>
                </c:pt>
                <c:pt idx="106">
                  <c:v>107.0</c:v>
                </c:pt>
                <c:pt idx="107">
                  <c:v>108.0</c:v>
                </c:pt>
                <c:pt idx="108">
                  <c:v>109.0</c:v>
                </c:pt>
                <c:pt idx="109">
                  <c:v>110.0</c:v>
                </c:pt>
                <c:pt idx="110">
                  <c:v>111.0</c:v>
                </c:pt>
                <c:pt idx="111">
                  <c:v>112.0</c:v>
                </c:pt>
                <c:pt idx="112">
                  <c:v>113.0</c:v>
                </c:pt>
                <c:pt idx="113">
                  <c:v>114.0</c:v>
                </c:pt>
                <c:pt idx="114">
                  <c:v>115.0</c:v>
                </c:pt>
                <c:pt idx="115">
                  <c:v>116.0</c:v>
                </c:pt>
                <c:pt idx="116">
                  <c:v>117.0</c:v>
                </c:pt>
                <c:pt idx="117">
                  <c:v>118.0</c:v>
                </c:pt>
                <c:pt idx="118">
                  <c:v>119.0</c:v>
                </c:pt>
                <c:pt idx="119">
                  <c:v>120.0</c:v>
                </c:pt>
                <c:pt idx="120">
                  <c:v>121.0</c:v>
                </c:pt>
                <c:pt idx="121">
                  <c:v>122.0</c:v>
                </c:pt>
                <c:pt idx="122">
                  <c:v>123.0</c:v>
                </c:pt>
                <c:pt idx="123">
                  <c:v>124.0</c:v>
                </c:pt>
                <c:pt idx="124">
                  <c:v>125.0</c:v>
                </c:pt>
                <c:pt idx="125">
                  <c:v>126.0</c:v>
                </c:pt>
                <c:pt idx="126">
                  <c:v>127.0</c:v>
                </c:pt>
                <c:pt idx="127">
                  <c:v>128.0</c:v>
                </c:pt>
                <c:pt idx="128">
                  <c:v>129.0</c:v>
                </c:pt>
                <c:pt idx="129">
                  <c:v>130.0</c:v>
                </c:pt>
                <c:pt idx="130">
                  <c:v>131.0</c:v>
                </c:pt>
                <c:pt idx="131">
                  <c:v>132.0</c:v>
                </c:pt>
                <c:pt idx="132">
                  <c:v>133.0</c:v>
                </c:pt>
                <c:pt idx="133">
                  <c:v>134.0</c:v>
                </c:pt>
                <c:pt idx="134">
                  <c:v>135.0</c:v>
                </c:pt>
                <c:pt idx="135">
                  <c:v>136.0</c:v>
                </c:pt>
                <c:pt idx="136">
                  <c:v>137.0</c:v>
                </c:pt>
                <c:pt idx="137">
                  <c:v>138.0</c:v>
                </c:pt>
                <c:pt idx="138">
                  <c:v>139.0</c:v>
                </c:pt>
                <c:pt idx="139">
                  <c:v>140.0</c:v>
                </c:pt>
                <c:pt idx="140">
                  <c:v>141.0</c:v>
                </c:pt>
                <c:pt idx="141">
                  <c:v>142.0</c:v>
                </c:pt>
                <c:pt idx="142">
                  <c:v>143.0</c:v>
                </c:pt>
                <c:pt idx="143">
                  <c:v>144.0</c:v>
                </c:pt>
                <c:pt idx="144">
                  <c:v>145.0</c:v>
                </c:pt>
                <c:pt idx="145">
                  <c:v>146.0</c:v>
                </c:pt>
                <c:pt idx="146">
                  <c:v>147.0</c:v>
                </c:pt>
                <c:pt idx="147">
                  <c:v>148.0</c:v>
                </c:pt>
                <c:pt idx="148">
                  <c:v>149.0</c:v>
                </c:pt>
                <c:pt idx="149">
                  <c:v>150.0</c:v>
                </c:pt>
                <c:pt idx="150">
                  <c:v>151.0</c:v>
                </c:pt>
                <c:pt idx="151">
                  <c:v>152.0</c:v>
                </c:pt>
                <c:pt idx="152">
                  <c:v>153.0</c:v>
                </c:pt>
                <c:pt idx="153">
                  <c:v>154.0</c:v>
                </c:pt>
                <c:pt idx="154">
                  <c:v>155.0</c:v>
                </c:pt>
                <c:pt idx="155">
                  <c:v>156.0</c:v>
                </c:pt>
                <c:pt idx="156">
                  <c:v>157.0</c:v>
                </c:pt>
                <c:pt idx="157">
                  <c:v>158.0</c:v>
                </c:pt>
                <c:pt idx="158">
                  <c:v>159.0</c:v>
                </c:pt>
                <c:pt idx="159">
                  <c:v>160.0</c:v>
                </c:pt>
                <c:pt idx="160">
                  <c:v>161.0</c:v>
                </c:pt>
                <c:pt idx="161">
                  <c:v>162.0</c:v>
                </c:pt>
                <c:pt idx="162">
                  <c:v>163.0</c:v>
                </c:pt>
                <c:pt idx="163">
                  <c:v>164.0</c:v>
                </c:pt>
                <c:pt idx="164">
                  <c:v>165.0</c:v>
                </c:pt>
                <c:pt idx="165">
                  <c:v>166.0</c:v>
                </c:pt>
                <c:pt idx="166">
                  <c:v>167.0</c:v>
                </c:pt>
                <c:pt idx="167">
                  <c:v>168.0</c:v>
                </c:pt>
                <c:pt idx="168">
                  <c:v>169.0</c:v>
                </c:pt>
                <c:pt idx="169">
                  <c:v>170.0</c:v>
                </c:pt>
                <c:pt idx="170">
                  <c:v>171.0</c:v>
                </c:pt>
                <c:pt idx="171">
                  <c:v>172.0</c:v>
                </c:pt>
                <c:pt idx="172">
                  <c:v>173.0</c:v>
                </c:pt>
                <c:pt idx="173">
                  <c:v>174.0</c:v>
                </c:pt>
                <c:pt idx="174">
                  <c:v>175.0</c:v>
                </c:pt>
                <c:pt idx="175">
                  <c:v>176.0</c:v>
                </c:pt>
                <c:pt idx="176">
                  <c:v>177.0</c:v>
                </c:pt>
                <c:pt idx="177">
                  <c:v>178.0</c:v>
                </c:pt>
                <c:pt idx="178">
                  <c:v>179.0</c:v>
                </c:pt>
                <c:pt idx="179">
                  <c:v>180.0</c:v>
                </c:pt>
                <c:pt idx="180">
                  <c:v>181.0</c:v>
                </c:pt>
                <c:pt idx="181">
                  <c:v>182.0</c:v>
                </c:pt>
                <c:pt idx="182">
                  <c:v>183.0</c:v>
                </c:pt>
                <c:pt idx="183">
                  <c:v>184.0</c:v>
                </c:pt>
                <c:pt idx="184">
                  <c:v>185.0</c:v>
                </c:pt>
                <c:pt idx="185">
                  <c:v>186.0</c:v>
                </c:pt>
                <c:pt idx="186">
                  <c:v>187.0</c:v>
                </c:pt>
                <c:pt idx="187">
                  <c:v>188.0</c:v>
                </c:pt>
                <c:pt idx="188">
                  <c:v>189.0</c:v>
                </c:pt>
                <c:pt idx="189">
                  <c:v>190.0</c:v>
                </c:pt>
                <c:pt idx="190">
                  <c:v>191.0</c:v>
                </c:pt>
                <c:pt idx="191">
                  <c:v>192.0</c:v>
                </c:pt>
                <c:pt idx="192">
                  <c:v>193.0</c:v>
                </c:pt>
                <c:pt idx="193">
                  <c:v>194.0</c:v>
                </c:pt>
                <c:pt idx="194">
                  <c:v>195.0</c:v>
                </c:pt>
                <c:pt idx="195">
                  <c:v>196.0</c:v>
                </c:pt>
                <c:pt idx="196">
                  <c:v>197.0</c:v>
                </c:pt>
                <c:pt idx="197">
                  <c:v>198.0</c:v>
                </c:pt>
                <c:pt idx="198">
                  <c:v>199.0</c:v>
                </c:pt>
                <c:pt idx="199">
                  <c:v>200.0</c:v>
                </c:pt>
                <c:pt idx="200">
                  <c:v>201.0</c:v>
                </c:pt>
                <c:pt idx="201">
                  <c:v>202.0</c:v>
                </c:pt>
                <c:pt idx="202">
                  <c:v>203.0</c:v>
                </c:pt>
                <c:pt idx="203">
                  <c:v>204.0</c:v>
                </c:pt>
                <c:pt idx="204">
                  <c:v>205.0</c:v>
                </c:pt>
                <c:pt idx="205">
                  <c:v>206.0</c:v>
                </c:pt>
                <c:pt idx="206">
                  <c:v>207.0</c:v>
                </c:pt>
                <c:pt idx="207">
                  <c:v>208.0</c:v>
                </c:pt>
                <c:pt idx="208">
                  <c:v>209.0</c:v>
                </c:pt>
                <c:pt idx="209">
                  <c:v>210.0</c:v>
                </c:pt>
                <c:pt idx="210">
                  <c:v>211.0</c:v>
                </c:pt>
                <c:pt idx="211">
                  <c:v>212.0</c:v>
                </c:pt>
                <c:pt idx="212">
                  <c:v>213.0</c:v>
                </c:pt>
                <c:pt idx="213">
                  <c:v>214.0</c:v>
                </c:pt>
                <c:pt idx="214">
                  <c:v>215.0</c:v>
                </c:pt>
                <c:pt idx="215">
                  <c:v>216.0</c:v>
                </c:pt>
                <c:pt idx="216">
                  <c:v>217.0</c:v>
                </c:pt>
                <c:pt idx="217">
                  <c:v>218.0</c:v>
                </c:pt>
                <c:pt idx="218">
                  <c:v>219.0</c:v>
                </c:pt>
                <c:pt idx="219">
                  <c:v>220.0</c:v>
                </c:pt>
                <c:pt idx="220">
                  <c:v>221.0</c:v>
                </c:pt>
                <c:pt idx="221">
                  <c:v>222.0</c:v>
                </c:pt>
                <c:pt idx="222">
                  <c:v>223.0</c:v>
                </c:pt>
                <c:pt idx="223">
                  <c:v>224.0</c:v>
                </c:pt>
                <c:pt idx="224">
                  <c:v>225.0</c:v>
                </c:pt>
                <c:pt idx="225">
                  <c:v>226.0</c:v>
                </c:pt>
                <c:pt idx="226">
                  <c:v>227.0</c:v>
                </c:pt>
                <c:pt idx="227">
                  <c:v>228.0</c:v>
                </c:pt>
                <c:pt idx="228">
                  <c:v>229.0</c:v>
                </c:pt>
                <c:pt idx="229">
                  <c:v>230.0</c:v>
                </c:pt>
                <c:pt idx="230">
                  <c:v>231.0</c:v>
                </c:pt>
                <c:pt idx="231">
                  <c:v>232.0</c:v>
                </c:pt>
                <c:pt idx="232">
                  <c:v>233.0</c:v>
                </c:pt>
                <c:pt idx="233">
                  <c:v>234.0</c:v>
                </c:pt>
                <c:pt idx="234">
                  <c:v>235.0</c:v>
                </c:pt>
                <c:pt idx="235">
                  <c:v>236.0</c:v>
                </c:pt>
                <c:pt idx="236">
                  <c:v>237.0</c:v>
                </c:pt>
                <c:pt idx="237">
                  <c:v>238.0</c:v>
                </c:pt>
                <c:pt idx="238">
                  <c:v>239.0</c:v>
                </c:pt>
                <c:pt idx="239">
                  <c:v>240.0</c:v>
                </c:pt>
                <c:pt idx="240">
                  <c:v>241.0</c:v>
                </c:pt>
                <c:pt idx="241">
                  <c:v>242.0</c:v>
                </c:pt>
                <c:pt idx="242">
                  <c:v>243.0</c:v>
                </c:pt>
                <c:pt idx="243">
                  <c:v>244.0</c:v>
                </c:pt>
                <c:pt idx="244">
                  <c:v>245.0</c:v>
                </c:pt>
                <c:pt idx="245">
                  <c:v>246.0</c:v>
                </c:pt>
                <c:pt idx="246">
                  <c:v>247.0</c:v>
                </c:pt>
                <c:pt idx="247">
                  <c:v>248.0</c:v>
                </c:pt>
                <c:pt idx="248">
                  <c:v>249.0</c:v>
                </c:pt>
                <c:pt idx="249">
                  <c:v>250.0</c:v>
                </c:pt>
                <c:pt idx="250">
                  <c:v>251.0</c:v>
                </c:pt>
                <c:pt idx="251">
                  <c:v>252.0</c:v>
                </c:pt>
                <c:pt idx="252">
                  <c:v>253.0</c:v>
                </c:pt>
                <c:pt idx="253">
                  <c:v>254.0</c:v>
                </c:pt>
                <c:pt idx="254">
                  <c:v>255.0</c:v>
                </c:pt>
                <c:pt idx="255">
                  <c:v>256.0</c:v>
                </c:pt>
                <c:pt idx="256">
                  <c:v>257.0</c:v>
                </c:pt>
                <c:pt idx="257">
                  <c:v>258.0</c:v>
                </c:pt>
                <c:pt idx="258">
                  <c:v>259.0</c:v>
                </c:pt>
                <c:pt idx="259">
                  <c:v>260.0</c:v>
                </c:pt>
                <c:pt idx="260">
                  <c:v>261.0</c:v>
                </c:pt>
                <c:pt idx="261">
                  <c:v>262.0</c:v>
                </c:pt>
                <c:pt idx="262">
                  <c:v>263.0</c:v>
                </c:pt>
                <c:pt idx="263">
                  <c:v>264.0</c:v>
                </c:pt>
                <c:pt idx="264">
                  <c:v>265.0</c:v>
                </c:pt>
                <c:pt idx="265">
                  <c:v>266.0</c:v>
                </c:pt>
                <c:pt idx="266">
                  <c:v>267.0</c:v>
                </c:pt>
                <c:pt idx="267">
                  <c:v>268.0</c:v>
                </c:pt>
                <c:pt idx="268">
                  <c:v>269.0</c:v>
                </c:pt>
                <c:pt idx="269">
                  <c:v>270.0</c:v>
                </c:pt>
                <c:pt idx="270">
                  <c:v>271.0</c:v>
                </c:pt>
                <c:pt idx="271">
                  <c:v>272.0</c:v>
                </c:pt>
                <c:pt idx="272">
                  <c:v>273.0</c:v>
                </c:pt>
                <c:pt idx="273">
                  <c:v>274.0</c:v>
                </c:pt>
                <c:pt idx="274">
                  <c:v>275.0</c:v>
                </c:pt>
                <c:pt idx="275">
                  <c:v>276.0</c:v>
                </c:pt>
                <c:pt idx="276">
                  <c:v>277.0</c:v>
                </c:pt>
                <c:pt idx="277">
                  <c:v>278.0</c:v>
                </c:pt>
                <c:pt idx="278">
                  <c:v>279.0</c:v>
                </c:pt>
                <c:pt idx="279">
                  <c:v>280.0</c:v>
                </c:pt>
                <c:pt idx="280">
                  <c:v>281.0</c:v>
                </c:pt>
                <c:pt idx="281">
                  <c:v>282.0</c:v>
                </c:pt>
                <c:pt idx="282">
                  <c:v>283.0</c:v>
                </c:pt>
                <c:pt idx="283">
                  <c:v>284.0</c:v>
                </c:pt>
                <c:pt idx="284">
                  <c:v>285.0</c:v>
                </c:pt>
                <c:pt idx="285">
                  <c:v>286.0</c:v>
                </c:pt>
                <c:pt idx="286">
                  <c:v>287.0</c:v>
                </c:pt>
                <c:pt idx="287">
                  <c:v>288.0</c:v>
                </c:pt>
                <c:pt idx="288">
                  <c:v>289.0</c:v>
                </c:pt>
                <c:pt idx="289">
                  <c:v>290.0</c:v>
                </c:pt>
                <c:pt idx="290">
                  <c:v>291.0</c:v>
                </c:pt>
                <c:pt idx="291">
                  <c:v>292.0</c:v>
                </c:pt>
                <c:pt idx="292">
                  <c:v>293.0</c:v>
                </c:pt>
                <c:pt idx="293">
                  <c:v>294.0</c:v>
                </c:pt>
                <c:pt idx="294">
                  <c:v>295.0</c:v>
                </c:pt>
                <c:pt idx="295">
                  <c:v>296.0</c:v>
                </c:pt>
                <c:pt idx="296">
                  <c:v>297.0</c:v>
                </c:pt>
                <c:pt idx="297">
                  <c:v>298.0</c:v>
                </c:pt>
                <c:pt idx="298">
                  <c:v>299.0</c:v>
                </c:pt>
                <c:pt idx="299">
                  <c:v>300.0</c:v>
                </c:pt>
              </c:numCache>
            </c:numRef>
          </c:xVal>
          <c:yVal>
            <c:numRef>
              <c:f>jl11a03!$B$5:$B$304</c:f>
              <c:numCache>
                <c:formatCode>General</c:formatCode>
                <c:ptCount val="300"/>
              </c:numCache>
            </c:numRef>
          </c:yVal>
          <c:smooth val="0"/>
        </c:ser>
        <c:ser>
          <c:idx val="6"/>
          <c:order val="1"/>
          <c:tx>
            <c:strRef>
              <c:f>jl11a03!$H$4</c:f>
              <c:strCache>
                <c:ptCount val="1"/>
              </c:strCache>
            </c:strRef>
          </c:tx>
          <c:spPr>
            <a:ln w="12700"/>
          </c:spPr>
          <c:xVal>
            <c:numRef>
              <c:f>jl11a03!$A$5:$A$304</c:f>
              <c:numCache>
                <c:formatCode>General</c:formatCode>
                <c:ptCount val="300"/>
                <c:pt idx="0">
                  <c:v>1.0</c:v>
                </c:pt>
                <c:pt idx="1">
                  <c:v>2.0</c:v>
                </c:pt>
                <c:pt idx="2">
                  <c:v>3.0</c:v>
                </c:pt>
                <c:pt idx="3">
                  <c:v>4.0</c:v>
                </c:pt>
                <c:pt idx="4">
                  <c:v>5.0</c:v>
                </c:pt>
                <c:pt idx="5">
                  <c:v>6.0</c:v>
                </c:pt>
                <c:pt idx="6">
                  <c:v>7.0</c:v>
                </c:pt>
                <c:pt idx="7">
                  <c:v>8.0</c:v>
                </c:pt>
                <c:pt idx="8">
                  <c:v>9.0</c:v>
                </c:pt>
                <c:pt idx="9">
                  <c:v>10.0</c:v>
                </c:pt>
                <c:pt idx="10">
                  <c:v>11.0</c:v>
                </c:pt>
                <c:pt idx="11">
                  <c:v>12.0</c:v>
                </c:pt>
                <c:pt idx="12">
                  <c:v>13.0</c:v>
                </c:pt>
                <c:pt idx="13">
                  <c:v>14.0</c:v>
                </c:pt>
                <c:pt idx="14">
                  <c:v>15.0</c:v>
                </c:pt>
                <c:pt idx="15">
                  <c:v>16.0</c:v>
                </c:pt>
                <c:pt idx="16">
                  <c:v>17.0</c:v>
                </c:pt>
                <c:pt idx="17">
                  <c:v>18.0</c:v>
                </c:pt>
                <c:pt idx="18">
                  <c:v>19.0</c:v>
                </c:pt>
                <c:pt idx="19">
                  <c:v>20.0</c:v>
                </c:pt>
                <c:pt idx="20">
                  <c:v>21.0</c:v>
                </c:pt>
                <c:pt idx="21">
                  <c:v>22.0</c:v>
                </c:pt>
                <c:pt idx="22">
                  <c:v>23.0</c:v>
                </c:pt>
                <c:pt idx="23">
                  <c:v>24.0</c:v>
                </c:pt>
                <c:pt idx="24">
                  <c:v>25.0</c:v>
                </c:pt>
                <c:pt idx="25">
                  <c:v>26.0</c:v>
                </c:pt>
                <c:pt idx="26">
                  <c:v>27.0</c:v>
                </c:pt>
                <c:pt idx="27">
                  <c:v>28.0</c:v>
                </c:pt>
                <c:pt idx="28">
                  <c:v>29.0</c:v>
                </c:pt>
                <c:pt idx="29">
                  <c:v>30.0</c:v>
                </c:pt>
                <c:pt idx="30">
                  <c:v>31.0</c:v>
                </c:pt>
                <c:pt idx="31">
                  <c:v>32.0</c:v>
                </c:pt>
                <c:pt idx="32">
                  <c:v>33.0</c:v>
                </c:pt>
                <c:pt idx="33">
                  <c:v>34.0</c:v>
                </c:pt>
                <c:pt idx="34">
                  <c:v>35.0</c:v>
                </c:pt>
                <c:pt idx="35">
                  <c:v>36.0</c:v>
                </c:pt>
                <c:pt idx="36">
                  <c:v>37.0</c:v>
                </c:pt>
                <c:pt idx="37">
                  <c:v>38.0</c:v>
                </c:pt>
                <c:pt idx="38">
                  <c:v>39.0</c:v>
                </c:pt>
                <c:pt idx="39">
                  <c:v>40.0</c:v>
                </c:pt>
                <c:pt idx="40">
                  <c:v>41.0</c:v>
                </c:pt>
                <c:pt idx="41">
                  <c:v>42.0</c:v>
                </c:pt>
                <c:pt idx="42">
                  <c:v>43.0</c:v>
                </c:pt>
                <c:pt idx="43">
                  <c:v>44.0</c:v>
                </c:pt>
                <c:pt idx="44">
                  <c:v>45.0</c:v>
                </c:pt>
                <c:pt idx="45">
                  <c:v>46.0</c:v>
                </c:pt>
                <c:pt idx="46">
                  <c:v>47.0</c:v>
                </c:pt>
                <c:pt idx="47">
                  <c:v>48.0</c:v>
                </c:pt>
                <c:pt idx="48">
                  <c:v>49.0</c:v>
                </c:pt>
                <c:pt idx="49">
                  <c:v>50.0</c:v>
                </c:pt>
                <c:pt idx="50">
                  <c:v>51.0</c:v>
                </c:pt>
                <c:pt idx="51">
                  <c:v>52.0</c:v>
                </c:pt>
                <c:pt idx="52">
                  <c:v>53.0</c:v>
                </c:pt>
                <c:pt idx="53">
                  <c:v>54.0</c:v>
                </c:pt>
                <c:pt idx="54">
                  <c:v>55.0</c:v>
                </c:pt>
                <c:pt idx="55">
                  <c:v>56.0</c:v>
                </c:pt>
                <c:pt idx="56">
                  <c:v>57.0</c:v>
                </c:pt>
                <c:pt idx="57">
                  <c:v>58.0</c:v>
                </c:pt>
                <c:pt idx="58">
                  <c:v>59.0</c:v>
                </c:pt>
                <c:pt idx="59">
                  <c:v>60.0</c:v>
                </c:pt>
                <c:pt idx="60">
                  <c:v>61.0</c:v>
                </c:pt>
                <c:pt idx="61">
                  <c:v>62.0</c:v>
                </c:pt>
                <c:pt idx="62">
                  <c:v>63.0</c:v>
                </c:pt>
                <c:pt idx="63">
                  <c:v>64.0</c:v>
                </c:pt>
                <c:pt idx="64">
                  <c:v>65.0</c:v>
                </c:pt>
                <c:pt idx="65">
                  <c:v>66.0</c:v>
                </c:pt>
                <c:pt idx="66">
                  <c:v>67.0</c:v>
                </c:pt>
                <c:pt idx="67">
                  <c:v>68.0</c:v>
                </c:pt>
                <c:pt idx="68">
                  <c:v>69.0</c:v>
                </c:pt>
                <c:pt idx="69">
                  <c:v>70.0</c:v>
                </c:pt>
                <c:pt idx="70">
                  <c:v>71.0</c:v>
                </c:pt>
                <c:pt idx="71">
                  <c:v>72.0</c:v>
                </c:pt>
                <c:pt idx="72">
                  <c:v>73.0</c:v>
                </c:pt>
                <c:pt idx="73">
                  <c:v>74.0</c:v>
                </c:pt>
                <c:pt idx="74">
                  <c:v>75.0</c:v>
                </c:pt>
                <c:pt idx="75">
                  <c:v>76.0</c:v>
                </c:pt>
                <c:pt idx="76">
                  <c:v>77.0</c:v>
                </c:pt>
                <c:pt idx="77">
                  <c:v>78.0</c:v>
                </c:pt>
                <c:pt idx="78">
                  <c:v>79.0</c:v>
                </c:pt>
                <c:pt idx="79">
                  <c:v>80.0</c:v>
                </c:pt>
                <c:pt idx="80">
                  <c:v>81.0</c:v>
                </c:pt>
                <c:pt idx="81">
                  <c:v>82.0</c:v>
                </c:pt>
                <c:pt idx="82">
                  <c:v>83.0</c:v>
                </c:pt>
                <c:pt idx="83">
                  <c:v>84.0</c:v>
                </c:pt>
                <c:pt idx="84">
                  <c:v>85.0</c:v>
                </c:pt>
                <c:pt idx="85">
                  <c:v>86.0</c:v>
                </c:pt>
                <c:pt idx="86">
                  <c:v>87.0</c:v>
                </c:pt>
                <c:pt idx="87">
                  <c:v>88.0</c:v>
                </c:pt>
                <c:pt idx="88">
                  <c:v>89.0</c:v>
                </c:pt>
                <c:pt idx="89">
                  <c:v>90.0</c:v>
                </c:pt>
                <c:pt idx="90">
                  <c:v>91.0</c:v>
                </c:pt>
                <c:pt idx="91">
                  <c:v>92.0</c:v>
                </c:pt>
                <c:pt idx="92">
                  <c:v>93.0</c:v>
                </c:pt>
                <c:pt idx="93">
                  <c:v>94.0</c:v>
                </c:pt>
                <c:pt idx="94">
                  <c:v>95.0</c:v>
                </c:pt>
                <c:pt idx="95">
                  <c:v>96.0</c:v>
                </c:pt>
                <c:pt idx="96">
                  <c:v>97.0</c:v>
                </c:pt>
                <c:pt idx="97">
                  <c:v>98.0</c:v>
                </c:pt>
                <c:pt idx="98">
                  <c:v>99.0</c:v>
                </c:pt>
                <c:pt idx="99">
                  <c:v>100.0</c:v>
                </c:pt>
                <c:pt idx="100">
                  <c:v>101.0</c:v>
                </c:pt>
                <c:pt idx="101">
                  <c:v>102.0</c:v>
                </c:pt>
                <c:pt idx="102">
                  <c:v>103.0</c:v>
                </c:pt>
                <c:pt idx="103">
                  <c:v>104.0</c:v>
                </c:pt>
                <c:pt idx="104">
                  <c:v>105.0</c:v>
                </c:pt>
                <c:pt idx="105">
                  <c:v>106.0</c:v>
                </c:pt>
                <c:pt idx="106">
                  <c:v>107.0</c:v>
                </c:pt>
                <c:pt idx="107">
                  <c:v>108.0</c:v>
                </c:pt>
                <c:pt idx="108">
                  <c:v>109.0</c:v>
                </c:pt>
                <c:pt idx="109">
                  <c:v>110.0</c:v>
                </c:pt>
                <c:pt idx="110">
                  <c:v>111.0</c:v>
                </c:pt>
                <c:pt idx="111">
                  <c:v>112.0</c:v>
                </c:pt>
                <c:pt idx="112">
                  <c:v>113.0</c:v>
                </c:pt>
                <c:pt idx="113">
                  <c:v>114.0</c:v>
                </c:pt>
                <c:pt idx="114">
                  <c:v>115.0</c:v>
                </c:pt>
                <c:pt idx="115">
                  <c:v>116.0</c:v>
                </c:pt>
                <c:pt idx="116">
                  <c:v>117.0</c:v>
                </c:pt>
                <c:pt idx="117">
                  <c:v>118.0</c:v>
                </c:pt>
                <c:pt idx="118">
                  <c:v>119.0</c:v>
                </c:pt>
                <c:pt idx="119">
                  <c:v>120.0</c:v>
                </c:pt>
                <c:pt idx="120">
                  <c:v>121.0</c:v>
                </c:pt>
                <c:pt idx="121">
                  <c:v>122.0</c:v>
                </c:pt>
                <c:pt idx="122">
                  <c:v>123.0</c:v>
                </c:pt>
                <c:pt idx="123">
                  <c:v>124.0</c:v>
                </c:pt>
                <c:pt idx="124">
                  <c:v>125.0</c:v>
                </c:pt>
                <c:pt idx="125">
                  <c:v>126.0</c:v>
                </c:pt>
                <c:pt idx="126">
                  <c:v>127.0</c:v>
                </c:pt>
                <c:pt idx="127">
                  <c:v>128.0</c:v>
                </c:pt>
                <c:pt idx="128">
                  <c:v>129.0</c:v>
                </c:pt>
                <c:pt idx="129">
                  <c:v>130.0</c:v>
                </c:pt>
                <c:pt idx="130">
                  <c:v>131.0</c:v>
                </c:pt>
                <c:pt idx="131">
                  <c:v>132.0</c:v>
                </c:pt>
                <c:pt idx="132">
                  <c:v>133.0</c:v>
                </c:pt>
                <c:pt idx="133">
                  <c:v>134.0</c:v>
                </c:pt>
                <c:pt idx="134">
                  <c:v>135.0</c:v>
                </c:pt>
                <c:pt idx="135">
                  <c:v>136.0</c:v>
                </c:pt>
                <c:pt idx="136">
                  <c:v>137.0</c:v>
                </c:pt>
                <c:pt idx="137">
                  <c:v>138.0</c:v>
                </c:pt>
                <c:pt idx="138">
                  <c:v>139.0</c:v>
                </c:pt>
                <c:pt idx="139">
                  <c:v>140.0</c:v>
                </c:pt>
                <c:pt idx="140">
                  <c:v>141.0</c:v>
                </c:pt>
                <c:pt idx="141">
                  <c:v>142.0</c:v>
                </c:pt>
                <c:pt idx="142">
                  <c:v>143.0</c:v>
                </c:pt>
                <c:pt idx="143">
                  <c:v>144.0</c:v>
                </c:pt>
                <c:pt idx="144">
                  <c:v>145.0</c:v>
                </c:pt>
                <c:pt idx="145">
                  <c:v>146.0</c:v>
                </c:pt>
                <c:pt idx="146">
                  <c:v>147.0</c:v>
                </c:pt>
                <c:pt idx="147">
                  <c:v>148.0</c:v>
                </c:pt>
                <c:pt idx="148">
                  <c:v>149.0</c:v>
                </c:pt>
                <c:pt idx="149">
                  <c:v>150.0</c:v>
                </c:pt>
                <c:pt idx="150">
                  <c:v>151.0</c:v>
                </c:pt>
                <c:pt idx="151">
                  <c:v>152.0</c:v>
                </c:pt>
                <c:pt idx="152">
                  <c:v>153.0</c:v>
                </c:pt>
                <c:pt idx="153">
                  <c:v>154.0</c:v>
                </c:pt>
                <c:pt idx="154">
                  <c:v>155.0</c:v>
                </c:pt>
                <c:pt idx="155">
                  <c:v>156.0</c:v>
                </c:pt>
                <c:pt idx="156">
                  <c:v>157.0</c:v>
                </c:pt>
                <c:pt idx="157">
                  <c:v>158.0</c:v>
                </c:pt>
                <c:pt idx="158">
                  <c:v>159.0</c:v>
                </c:pt>
                <c:pt idx="159">
                  <c:v>160.0</c:v>
                </c:pt>
                <c:pt idx="160">
                  <c:v>161.0</c:v>
                </c:pt>
                <c:pt idx="161">
                  <c:v>162.0</c:v>
                </c:pt>
                <c:pt idx="162">
                  <c:v>163.0</c:v>
                </c:pt>
                <c:pt idx="163">
                  <c:v>164.0</c:v>
                </c:pt>
                <c:pt idx="164">
                  <c:v>165.0</c:v>
                </c:pt>
                <c:pt idx="165">
                  <c:v>166.0</c:v>
                </c:pt>
                <c:pt idx="166">
                  <c:v>167.0</c:v>
                </c:pt>
                <c:pt idx="167">
                  <c:v>168.0</c:v>
                </c:pt>
                <c:pt idx="168">
                  <c:v>169.0</c:v>
                </c:pt>
                <c:pt idx="169">
                  <c:v>170.0</c:v>
                </c:pt>
                <c:pt idx="170">
                  <c:v>171.0</c:v>
                </c:pt>
                <c:pt idx="171">
                  <c:v>172.0</c:v>
                </c:pt>
                <c:pt idx="172">
                  <c:v>173.0</c:v>
                </c:pt>
                <c:pt idx="173">
                  <c:v>174.0</c:v>
                </c:pt>
                <c:pt idx="174">
                  <c:v>175.0</c:v>
                </c:pt>
                <c:pt idx="175">
                  <c:v>176.0</c:v>
                </c:pt>
                <c:pt idx="176">
                  <c:v>177.0</c:v>
                </c:pt>
                <c:pt idx="177">
                  <c:v>178.0</c:v>
                </c:pt>
                <c:pt idx="178">
                  <c:v>179.0</c:v>
                </c:pt>
                <c:pt idx="179">
                  <c:v>180.0</c:v>
                </c:pt>
                <c:pt idx="180">
                  <c:v>181.0</c:v>
                </c:pt>
                <c:pt idx="181">
                  <c:v>182.0</c:v>
                </c:pt>
                <c:pt idx="182">
                  <c:v>183.0</c:v>
                </c:pt>
                <c:pt idx="183">
                  <c:v>184.0</c:v>
                </c:pt>
                <c:pt idx="184">
                  <c:v>185.0</c:v>
                </c:pt>
                <c:pt idx="185">
                  <c:v>186.0</c:v>
                </c:pt>
                <c:pt idx="186">
                  <c:v>187.0</c:v>
                </c:pt>
                <c:pt idx="187">
                  <c:v>188.0</c:v>
                </c:pt>
                <c:pt idx="188">
                  <c:v>189.0</c:v>
                </c:pt>
                <c:pt idx="189">
                  <c:v>190.0</c:v>
                </c:pt>
                <c:pt idx="190">
                  <c:v>191.0</c:v>
                </c:pt>
                <c:pt idx="191">
                  <c:v>192.0</c:v>
                </c:pt>
                <c:pt idx="192">
                  <c:v>193.0</c:v>
                </c:pt>
                <c:pt idx="193">
                  <c:v>194.0</c:v>
                </c:pt>
                <c:pt idx="194">
                  <c:v>195.0</c:v>
                </c:pt>
                <c:pt idx="195">
                  <c:v>196.0</c:v>
                </c:pt>
                <c:pt idx="196">
                  <c:v>197.0</c:v>
                </c:pt>
                <c:pt idx="197">
                  <c:v>198.0</c:v>
                </c:pt>
                <c:pt idx="198">
                  <c:v>199.0</c:v>
                </c:pt>
                <c:pt idx="199">
                  <c:v>200.0</c:v>
                </c:pt>
                <c:pt idx="200">
                  <c:v>201.0</c:v>
                </c:pt>
                <c:pt idx="201">
                  <c:v>202.0</c:v>
                </c:pt>
                <c:pt idx="202">
                  <c:v>203.0</c:v>
                </c:pt>
                <c:pt idx="203">
                  <c:v>204.0</c:v>
                </c:pt>
                <c:pt idx="204">
                  <c:v>205.0</c:v>
                </c:pt>
                <c:pt idx="205">
                  <c:v>206.0</c:v>
                </c:pt>
                <c:pt idx="206">
                  <c:v>207.0</c:v>
                </c:pt>
                <c:pt idx="207">
                  <c:v>208.0</c:v>
                </c:pt>
                <c:pt idx="208">
                  <c:v>209.0</c:v>
                </c:pt>
                <c:pt idx="209">
                  <c:v>210.0</c:v>
                </c:pt>
                <c:pt idx="210">
                  <c:v>211.0</c:v>
                </c:pt>
                <c:pt idx="211">
                  <c:v>212.0</c:v>
                </c:pt>
                <c:pt idx="212">
                  <c:v>213.0</c:v>
                </c:pt>
                <c:pt idx="213">
                  <c:v>214.0</c:v>
                </c:pt>
                <c:pt idx="214">
                  <c:v>215.0</c:v>
                </c:pt>
                <c:pt idx="215">
                  <c:v>216.0</c:v>
                </c:pt>
                <c:pt idx="216">
                  <c:v>217.0</c:v>
                </c:pt>
                <c:pt idx="217">
                  <c:v>218.0</c:v>
                </c:pt>
                <c:pt idx="218">
                  <c:v>219.0</c:v>
                </c:pt>
                <c:pt idx="219">
                  <c:v>220.0</c:v>
                </c:pt>
                <c:pt idx="220">
                  <c:v>221.0</c:v>
                </c:pt>
                <c:pt idx="221">
                  <c:v>222.0</c:v>
                </c:pt>
                <c:pt idx="222">
                  <c:v>223.0</c:v>
                </c:pt>
                <c:pt idx="223">
                  <c:v>224.0</c:v>
                </c:pt>
                <c:pt idx="224">
                  <c:v>225.0</c:v>
                </c:pt>
                <c:pt idx="225">
                  <c:v>226.0</c:v>
                </c:pt>
                <c:pt idx="226">
                  <c:v>227.0</c:v>
                </c:pt>
                <c:pt idx="227">
                  <c:v>228.0</c:v>
                </c:pt>
                <c:pt idx="228">
                  <c:v>229.0</c:v>
                </c:pt>
                <c:pt idx="229">
                  <c:v>230.0</c:v>
                </c:pt>
                <c:pt idx="230">
                  <c:v>231.0</c:v>
                </c:pt>
                <c:pt idx="231">
                  <c:v>232.0</c:v>
                </c:pt>
                <c:pt idx="232">
                  <c:v>233.0</c:v>
                </c:pt>
                <c:pt idx="233">
                  <c:v>234.0</c:v>
                </c:pt>
                <c:pt idx="234">
                  <c:v>235.0</c:v>
                </c:pt>
                <c:pt idx="235">
                  <c:v>236.0</c:v>
                </c:pt>
                <c:pt idx="236">
                  <c:v>237.0</c:v>
                </c:pt>
                <c:pt idx="237">
                  <c:v>238.0</c:v>
                </c:pt>
                <c:pt idx="238">
                  <c:v>239.0</c:v>
                </c:pt>
                <c:pt idx="239">
                  <c:v>240.0</c:v>
                </c:pt>
                <c:pt idx="240">
                  <c:v>241.0</c:v>
                </c:pt>
                <c:pt idx="241">
                  <c:v>242.0</c:v>
                </c:pt>
                <c:pt idx="242">
                  <c:v>243.0</c:v>
                </c:pt>
                <c:pt idx="243">
                  <c:v>244.0</c:v>
                </c:pt>
                <c:pt idx="244">
                  <c:v>245.0</c:v>
                </c:pt>
                <c:pt idx="245">
                  <c:v>246.0</c:v>
                </c:pt>
                <c:pt idx="246">
                  <c:v>247.0</c:v>
                </c:pt>
                <c:pt idx="247">
                  <c:v>248.0</c:v>
                </c:pt>
                <c:pt idx="248">
                  <c:v>249.0</c:v>
                </c:pt>
                <c:pt idx="249">
                  <c:v>250.0</c:v>
                </c:pt>
                <c:pt idx="250">
                  <c:v>251.0</c:v>
                </c:pt>
                <c:pt idx="251">
                  <c:v>252.0</c:v>
                </c:pt>
                <c:pt idx="252">
                  <c:v>253.0</c:v>
                </c:pt>
                <c:pt idx="253">
                  <c:v>254.0</c:v>
                </c:pt>
                <c:pt idx="254">
                  <c:v>255.0</c:v>
                </c:pt>
                <c:pt idx="255">
                  <c:v>256.0</c:v>
                </c:pt>
                <c:pt idx="256">
                  <c:v>257.0</c:v>
                </c:pt>
                <c:pt idx="257">
                  <c:v>258.0</c:v>
                </c:pt>
                <c:pt idx="258">
                  <c:v>259.0</c:v>
                </c:pt>
                <c:pt idx="259">
                  <c:v>260.0</c:v>
                </c:pt>
                <c:pt idx="260">
                  <c:v>261.0</c:v>
                </c:pt>
                <c:pt idx="261">
                  <c:v>262.0</c:v>
                </c:pt>
                <c:pt idx="262">
                  <c:v>263.0</c:v>
                </c:pt>
                <c:pt idx="263">
                  <c:v>264.0</c:v>
                </c:pt>
                <c:pt idx="264">
                  <c:v>265.0</c:v>
                </c:pt>
                <c:pt idx="265">
                  <c:v>266.0</c:v>
                </c:pt>
                <c:pt idx="266">
                  <c:v>267.0</c:v>
                </c:pt>
                <c:pt idx="267">
                  <c:v>268.0</c:v>
                </c:pt>
                <c:pt idx="268">
                  <c:v>269.0</c:v>
                </c:pt>
                <c:pt idx="269">
                  <c:v>270.0</c:v>
                </c:pt>
                <c:pt idx="270">
                  <c:v>271.0</c:v>
                </c:pt>
                <c:pt idx="271">
                  <c:v>272.0</c:v>
                </c:pt>
                <c:pt idx="272">
                  <c:v>273.0</c:v>
                </c:pt>
                <c:pt idx="273">
                  <c:v>274.0</c:v>
                </c:pt>
                <c:pt idx="274">
                  <c:v>275.0</c:v>
                </c:pt>
                <c:pt idx="275">
                  <c:v>276.0</c:v>
                </c:pt>
                <c:pt idx="276">
                  <c:v>277.0</c:v>
                </c:pt>
                <c:pt idx="277">
                  <c:v>278.0</c:v>
                </c:pt>
                <c:pt idx="278">
                  <c:v>279.0</c:v>
                </c:pt>
                <c:pt idx="279">
                  <c:v>280.0</c:v>
                </c:pt>
                <c:pt idx="280">
                  <c:v>281.0</c:v>
                </c:pt>
                <c:pt idx="281">
                  <c:v>282.0</c:v>
                </c:pt>
                <c:pt idx="282">
                  <c:v>283.0</c:v>
                </c:pt>
                <c:pt idx="283">
                  <c:v>284.0</c:v>
                </c:pt>
                <c:pt idx="284">
                  <c:v>285.0</c:v>
                </c:pt>
                <c:pt idx="285">
                  <c:v>286.0</c:v>
                </c:pt>
                <c:pt idx="286">
                  <c:v>287.0</c:v>
                </c:pt>
                <c:pt idx="287">
                  <c:v>288.0</c:v>
                </c:pt>
                <c:pt idx="288">
                  <c:v>289.0</c:v>
                </c:pt>
                <c:pt idx="289">
                  <c:v>290.0</c:v>
                </c:pt>
                <c:pt idx="290">
                  <c:v>291.0</c:v>
                </c:pt>
                <c:pt idx="291">
                  <c:v>292.0</c:v>
                </c:pt>
                <c:pt idx="292">
                  <c:v>293.0</c:v>
                </c:pt>
                <c:pt idx="293">
                  <c:v>294.0</c:v>
                </c:pt>
                <c:pt idx="294">
                  <c:v>295.0</c:v>
                </c:pt>
                <c:pt idx="295">
                  <c:v>296.0</c:v>
                </c:pt>
                <c:pt idx="296">
                  <c:v>297.0</c:v>
                </c:pt>
                <c:pt idx="297">
                  <c:v>298.0</c:v>
                </c:pt>
                <c:pt idx="298">
                  <c:v>299.0</c:v>
                </c:pt>
                <c:pt idx="299">
                  <c:v>300.0</c:v>
                </c:pt>
              </c:numCache>
            </c:numRef>
          </c:xVal>
          <c:yVal>
            <c:numRef>
              <c:f>jl11a03!$H$5:$H$304</c:f>
              <c:numCache>
                <c:formatCode>General</c:formatCode>
                <c:ptCount val="300"/>
              </c:numCache>
            </c:numRef>
          </c:yVal>
          <c:smooth val="0"/>
        </c:ser>
        <c:ser>
          <c:idx val="7"/>
          <c:order val="2"/>
          <c:tx>
            <c:strRef>
              <c:f>jl11a03!$I$4</c:f>
              <c:strCache>
                <c:ptCount val="1"/>
                <c:pt idx="0">
                  <c:v>143Nd</c:v>
                </c:pt>
              </c:strCache>
            </c:strRef>
          </c:tx>
          <c:spPr>
            <a:ln w="12700"/>
          </c:spPr>
          <c:marker>
            <c:symbol val="plus"/>
            <c:size val="5"/>
          </c:marker>
          <c:xVal>
            <c:numRef>
              <c:f>jl11a03!$A$5:$A$304</c:f>
              <c:numCache>
                <c:formatCode>General</c:formatCode>
                <c:ptCount val="300"/>
                <c:pt idx="0">
                  <c:v>1.0</c:v>
                </c:pt>
                <c:pt idx="1">
                  <c:v>2.0</c:v>
                </c:pt>
                <c:pt idx="2">
                  <c:v>3.0</c:v>
                </c:pt>
                <c:pt idx="3">
                  <c:v>4.0</c:v>
                </c:pt>
                <c:pt idx="4">
                  <c:v>5.0</c:v>
                </c:pt>
                <c:pt idx="5">
                  <c:v>6.0</c:v>
                </c:pt>
                <c:pt idx="6">
                  <c:v>7.0</c:v>
                </c:pt>
                <c:pt idx="7">
                  <c:v>8.0</c:v>
                </c:pt>
                <c:pt idx="8">
                  <c:v>9.0</c:v>
                </c:pt>
                <c:pt idx="9">
                  <c:v>10.0</c:v>
                </c:pt>
                <c:pt idx="10">
                  <c:v>11.0</c:v>
                </c:pt>
                <c:pt idx="11">
                  <c:v>12.0</c:v>
                </c:pt>
                <c:pt idx="12">
                  <c:v>13.0</c:v>
                </c:pt>
                <c:pt idx="13">
                  <c:v>14.0</c:v>
                </c:pt>
                <c:pt idx="14">
                  <c:v>15.0</c:v>
                </c:pt>
                <c:pt idx="15">
                  <c:v>16.0</c:v>
                </c:pt>
                <c:pt idx="16">
                  <c:v>17.0</c:v>
                </c:pt>
                <c:pt idx="17">
                  <c:v>18.0</c:v>
                </c:pt>
                <c:pt idx="18">
                  <c:v>19.0</c:v>
                </c:pt>
                <c:pt idx="19">
                  <c:v>20.0</c:v>
                </c:pt>
                <c:pt idx="20">
                  <c:v>21.0</c:v>
                </c:pt>
                <c:pt idx="21">
                  <c:v>22.0</c:v>
                </c:pt>
                <c:pt idx="22">
                  <c:v>23.0</c:v>
                </c:pt>
                <c:pt idx="23">
                  <c:v>24.0</c:v>
                </c:pt>
                <c:pt idx="24">
                  <c:v>25.0</c:v>
                </c:pt>
                <c:pt idx="25">
                  <c:v>26.0</c:v>
                </c:pt>
                <c:pt idx="26">
                  <c:v>27.0</c:v>
                </c:pt>
                <c:pt idx="27">
                  <c:v>28.0</c:v>
                </c:pt>
                <c:pt idx="28">
                  <c:v>29.0</c:v>
                </c:pt>
                <c:pt idx="29">
                  <c:v>30.0</c:v>
                </c:pt>
                <c:pt idx="30">
                  <c:v>31.0</c:v>
                </c:pt>
                <c:pt idx="31">
                  <c:v>32.0</c:v>
                </c:pt>
                <c:pt idx="32">
                  <c:v>33.0</c:v>
                </c:pt>
                <c:pt idx="33">
                  <c:v>34.0</c:v>
                </c:pt>
                <c:pt idx="34">
                  <c:v>35.0</c:v>
                </c:pt>
                <c:pt idx="35">
                  <c:v>36.0</c:v>
                </c:pt>
                <c:pt idx="36">
                  <c:v>37.0</c:v>
                </c:pt>
                <c:pt idx="37">
                  <c:v>38.0</c:v>
                </c:pt>
                <c:pt idx="38">
                  <c:v>39.0</c:v>
                </c:pt>
                <c:pt idx="39">
                  <c:v>40.0</c:v>
                </c:pt>
                <c:pt idx="40">
                  <c:v>41.0</c:v>
                </c:pt>
                <c:pt idx="41">
                  <c:v>42.0</c:v>
                </c:pt>
                <c:pt idx="42">
                  <c:v>43.0</c:v>
                </c:pt>
                <c:pt idx="43">
                  <c:v>44.0</c:v>
                </c:pt>
                <c:pt idx="44">
                  <c:v>45.0</c:v>
                </c:pt>
                <c:pt idx="45">
                  <c:v>46.0</c:v>
                </c:pt>
                <c:pt idx="46">
                  <c:v>47.0</c:v>
                </c:pt>
                <c:pt idx="47">
                  <c:v>48.0</c:v>
                </c:pt>
                <c:pt idx="48">
                  <c:v>49.0</c:v>
                </c:pt>
                <c:pt idx="49">
                  <c:v>50.0</c:v>
                </c:pt>
                <c:pt idx="50">
                  <c:v>51.0</c:v>
                </c:pt>
                <c:pt idx="51">
                  <c:v>52.0</c:v>
                </c:pt>
                <c:pt idx="52">
                  <c:v>53.0</c:v>
                </c:pt>
                <c:pt idx="53">
                  <c:v>54.0</c:v>
                </c:pt>
                <c:pt idx="54">
                  <c:v>55.0</c:v>
                </c:pt>
                <c:pt idx="55">
                  <c:v>56.0</c:v>
                </c:pt>
                <c:pt idx="56">
                  <c:v>57.0</c:v>
                </c:pt>
                <c:pt idx="57">
                  <c:v>58.0</c:v>
                </c:pt>
                <c:pt idx="58">
                  <c:v>59.0</c:v>
                </c:pt>
                <c:pt idx="59">
                  <c:v>60.0</c:v>
                </c:pt>
                <c:pt idx="60">
                  <c:v>61.0</c:v>
                </c:pt>
                <c:pt idx="61">
                  <c:v>62.0</c:v>
                </c:pt>
                <c:pt idx="62">
                  <c:v>63.0</c:v>
                </c:pt>
                <c:pt idx="63">
                  <c:v>64.0</c:v>
                </c:pt>
                <c:pt idx="64">
                  <c:v>65.0</c:v>
                </c:pt>
                <c:pt idx="65">
                  <c:v>66.0</c:v>
                </c:pt>
                <c:pt idx="66">
                  <c:v>67.0</c:v>
                </c:pt>
                <c:pt idx="67">
                  <c:v>68.0</c:v>
                </c:pt>
                <c:pt idx="68">
                  <c:v>69.0</c:v>
                </c:pt>
                <c:pt idx="69">
                  <c:v>70.0</c:v>
                </c:pt>
                <c:pt idx="70">
                  <c:v>71.0</c:v>
                </c:pt>
                <c:pt idx="71">
                  <c:v>72.0</c:v>
                </c:pt>
                <c:pt idx="72">
                  <c:v>73.0</c:v>
                </c:pt>
                <c:pt idx="73">
                  <c:v>74.0</c:v>
                </c:pt>
                <c:pt idx="74">
                  <c:v>75.0</c:v>
                </c:pt>
                <c:pt idx="75">
                  <c:v>76.0</c:v>
                </c:pt>
                <c:pt idx="76">
                  <c:v>77.0</c:v>
                </c:pt>
                <c:pt idx="77">
                  <c:v>78.0</c:v>
                </c:pt>
                <c:pt idx="78">
                  <c:v>79.0</c:v>
                </c:pt>
                <c:pt idx="79">
                  <c:v>80.0</c:v>
                </c:pt>
                <c:pt idx="80">
                  <c:v>81.0</c:v>
                </c:pt>
                <c:pt idx="81">
                  <c:v>82.0</c:v>
                </c:pt>
                <c:pt idx="82">
                  <c:v>83.0</c:v>
                </c:pt>
                <c:pt idx="83">
                  <c:v>84.0</c:v>
                </c:pt>
                <c:pt idx="84">
                  <c:v>85.0</c:v>
                </c:pt>
                <c:pt idx="85">
                  <c:v>86.0</c:v>
                </c:pt>
                <c:pt idx="86">
                  <c:v>87.0</c:v>
                </c:pt>
                <c:pt idx="87">
                  <c:v>88.0</c:v>
                </c:pt>
                <c:pt idx="88">
                  <c:v>89.0</c:v>
                </c:pt>
                <c:pt idx="89">
                  <c:v>90.0</c:v>
                </c:pt>
                <c:pt idx="90">
                  <c:v>91.0</c:v>
                </c:pt>
                <c:pt idx="91">
                  <c:v>92.0</c:v>
                </c:pt>
                <c:pt idx="92">
                  <c:v>93.0</c:v>
                </c:pt>
                <c:pt idx="93">
                  <c:v>94.0</c:v>
                </c:pt>
                <c:pt idx="94">
                  <c:v>95.0</c:v>
                </c:pt>
                <c:pt idx="95">
                  <c:v>96.0</c:v>
                </c:pt>
                <c:pt idx="96">
                  <c:v>97.0</c:v>
                </c:pt>
                <c:pt idx="97">
                  <c:v>98.0</c:v>
                </c:pt>
                <c:pt idx="98">
                  <c:v>99.0</c:v>
                </c:pt>
                <c:pt idx="99">
                  <c:v>100.0</c:v>
                </c:pt>
                <c:pt idx="100">
                  <c:v>101.0</c:v>
                </c:pt>
                <c:pt idx="101">
                  <c:v>102.0</c:v>
                </c:pt>
                <c:pt idx="102">
                  <c:v>103.0</c:v>
                </c:pt>
                <c:pt idx="103">
                  <c:v>104.0</c:v>
                </c:pt>
                <c:pt idx="104">
                  <c:v>105.0</c:v>
                </c:pt>
                <c:pt idx="105">
                  <c:v>106.0</c:v>
                </c:pt>
                <c:pt idx="106">
                  <c:v>107.0</c:v>
                </c:pt>
                <c:pt idx="107">
                  <c:v>108.0</c:v>
                </c:pt>
                <c:pt idx="108">
                  <c:v>109.0</c:v>
                </c:pt>
                <c:pt idx="109">
                  <c:v>110.0</c:v>
                </c:pt>
                <c:pt idx="110">
                  <c:v>111.0</c:v>
                </c:pt>
                <c:pt idx="111">
                  <c:v>112.0</c:v>
                </c:pt>
                <c:pt idx="112">
                  <c:v>113.0</c:v>
                </c:pt>
                <c:pt idx="113">
                  <c:v>114.0</c:v>
                </c:pt>
                <c:pt idx="114">
                  <c:v>115.0</c:v>
                </c:pt>
                <c:pt idx="115">
                  <c:v>116.0</c:v>
                </c:pt>
                <c:pt idx="116">
                  <c:v>117.0</c:v>
                </c:pt>
                <c:pt idx="117">
                  <c:v>118.0</c:v>
                </c:pt>
                <c:pt idx="118">
                  <c:v>119.0</c:v>
                </c:pt>
                <c:pt idx="119">
                  <c:v>120.0</c:v>
                </c:pt>
                <c:pt idx="120">
                  <c:v>121.0</c:v>
                </c:pt>
                <c:pt idx="121">
                  <c:v>122.0</c:v>
                </c:pt>
                <c:pt idx="122">
                  <c:v>123.0</c:v>
                </c:pt>
                <c:pt idx="123">
                  <c:v>124.0</c:v>
                </c:pt>
                <c:pt idx="124">
                  <c:v>125.0</c:v>
                </c:pt>
                <c:pt idx="125">
                  <c:v>126.0</c:v>
                </c:pt>
                <c:pt idx="126">
                  <c:v>127.0</c:v>
                </c:pt>
                <c:pt idx="127">
                  <c:v>128.0</c:v>
                </c:pt>
                <c:pt idx="128">
                  <c:v>129.0</c:v>
                </c:pt>
                <c:pt idx="129">
                  <c:v>130.0</c:v>
                </c:pt>
                <c:pt idx="130">
                  <c:v>131.0</c:v>
                </c:pt>
                <c:pt idx="131">
                  <c:v>132.0</c:v>
                </c:pt>
                <c:pt idx="132">
                  <c:v>133.0</c:v>
                </c:pt>
                <c:pt idx="133">
                  <c:v>134.0</c:v>
                </c:pt>
                <c:pt idx="134">
                  <c:v>135.0</c:v>
                </c:pt>
                <c:pt idx="135">
                  <c:v>136.0</c:v>
                </c:pt>
                <c:pt idx="136">
                  <c:v>137.0</c:v>
                </c:pt>
                <c:pt idx="137">
                  <c:v>138.0</c:v>
                </c:pt>
                <c:pt idx="138">
                  <c:v>139.0</c:v>
                </c:pt>
                <c:pt idx="139">
                  <c:v>140.0</c:v>
                </c:pt>
                <c:pt idx="140">
                  <c:v>141.0</c:v>
                </c:pt>
                <c:pt idx="141">
                  <c:v>142.0</c:v>
                </c:pt>
                <c:pt idx="142">
                  <c:v>143.0</c:v>
                </c:pt>
                <c:pt idx="143">
                  <c:v>144.0</c:v>
                </c:pt>
                <c:pt idx="144">
                  <c:v>145.0</c:v>
                </c:pt>
                <c:pt idx="145">
                  <c:v>146.0</c:v>
                </c:pt>
                <c:pt idx="146">
                  <c:v>147.0</c:v>
                </c:pt>
                <c:pt idx="147">
                  <c:v>148.0</c:v>
                </c:pt>
                <c:pt idx="148">
                  <c:v>149.0</c:v>
                </c:pt>
                <c:pt idx="149">
                  <c:v>150.0</c:v>
                </c:pt>
                <c:pt idx="150">
                  <c:v>151.0</c:v>
                </c:pt>
                <c:pt idx="151">
                  <c:v>152.0</c:v>
                </c:pt>
                <c:pt idx="152">
                  <c:v>153.0</c:v>
                </c:pt>
                <c:pt idx="153">
                  <c:v>154.0</c:v>
                </c:pt>
                <c:pt idx="154">
                  <c:v>155.0</c:v>
                </c:pt>
                <c:pt idx="155">
                  <c:v>156.0</c:v>
                </c:pt>
                <c:pt idx="156">
                  <c:v>157.0</c:v>
                </c:pt>
                <c:pt idx="157">
                  <c:v>158.0</c:v>
                </c:pt>
                <c:pt idx="158">
                  <c:v>159.0</c:v>
                </c:pt>
                <c:pt idx="159">
                  <c:v>160.0</c:v>
                </c:pt>
                <c:pt idx="160">
                  <c:v>161.0</c:v>
                </c:pt>
                <c:pt idx="161">
                  <c:v>162.0</c:v>
                </c:pt>
                <c:pt idx="162">
                  <c:v>163.0</c:v>
                </c:pt>
                <c:pt idx="163">
                  <c:v>164.0</c:v>
                </c:pt>
                <c:pt idx="164">
                  <c:v>165.0</c:v>
                </c:pt>
                <c:pt idx="165">
                  <c:v>166.0</c:v>
                </c:pt>
                <c:pt idx="166">
                  <c:v>167.0</c:v>
                </c:pt>
                <c:pt idx="167">
                  <c:v>168.0</c:v>
                </c:pt>
                <c:pt idx="168">
                  <c:v>169.0</c:v>
                </c:pt>
                <c:pt idx="169">
                  <c:v>170.0</c:v>
                </c:pt>
                <c:pt idx="170">
                  <c:v>171.0</c:v>
                </c:pt>
                <c:pt idx="171">
                  <c:v>172.0</c:v>
                </c:pt>
                <c:pt idx="172">
                  <c:v>173.0</c:v>
                </c:pt>
                <c:pt idx="173">
                  <c:v>174.0</c:v>
                </c:pt>
                <c:pt idx="174">
                  <c:v>175.0</c:v>
                </c:pt>
                <c:pt idx="175">
                  <c:v>176.0</c:v>
                </c:pt>
                <c:pt idx="176">
                  <c:v>177.0</c:v>
                </c:pt>
                <c:pt idx="177">
                  <c:v>178.0</c:v>
                </c:pt>
                <c:pt idx="178">
                  <c:v>179.0</c:v>
                </c:pt>
                <c:pt idx="179">
                  <c:v>180.0</c:v>
                </c:pt>
                <c:pt idx="180">
                  <c:v>181.0</c:v>
                </c:pt>
                <c:pt idx="181">
                  <c:v>182.0</c:v>
                </c:pt>
                <c:pt idx="182">
                  <c:v>183.0</c:v>
                </c:pt>
                <c:pt idx="183">
                  <c:v>184.0</c:v>
                </c:pt>
                <c:pt idx="184">
                  <c:v>185.0</c:v>
                </c:pt>
                <c:pt idx="185">
                  <c:v>186.0</c:v>
                </c:pt>
                <c:pt idx="186">
                  <c:v>187.0</c:v>
                </c:pt>
                <c:pt idx="187">
                  <c:v>188.0</c:v>
                </c:pt>
                <c:pt idx="188">
                  <c:v>189.0</c:v>
                </c:pt>
                <c:pt idx="189">
                  <c:v>190.0</c:v>
                </c:pt>
                <c:pt idx="190">
                  <c:v>191.0</c:v>
                </c:pt>
                <c:pt idx="191">
                  <c:v>192.0</c:v>
                </c:pt>
                <c:pt idx="192">
                  <c:v>193.0</c:v>
                </c:pt>
                <c:pt idx="193">
                  <c:v>194.0</c:v>
                </c:pt>
                <c:pt idx="194">
                  <c:v>195.0</c:v>
                </c:pt>
                <c:pt idx="195">
                  <c:v>196.0</c:v>
                </c:pt>
                <c:pt idx="196">
                  <c:v>197.0</c:v>
                </c:pt>
                <c:pt idx="197">
                  <c:v>198.0</c:v>
                </c:pt>
                <c:pt idx="198">
                  <c:v>199.0</c:v>
                </c:pt>
                <c:pt idx="199">
                  <c:v>200.0</c:v>
                </c:pt>
                <c:pt idx="200">
                  <c:v>201.0</c:v>
                </c:pt>
                <c:pt idx="201">
                  <c:v>202.0</c:v>
                </c:pt>
                <c:pt idx="202">
                  <c:v>203.0</c:v>
                </c:pt>
                <c:pt idx="203">
                  <c:v>204.0</c:v>
                </c:pt>
                <c:pt idx="204">
                  <c:v>205.0</c:v>
                </c:pt>
                <c:pt idx="205">
                  <c:v>206.0</c:v>
                </c:pt>
                <c:pt idx="206">
                  <c:v>207.0</c:v>
                </c:pt>
                <c:pt idx="207">
                  <c:v>208.0</c:v>
                </c:pt>
                <c:pt idx="208">
                  <c:v>209.0</c:v>
                </c:pt>
                <c:pt idx="209">
                  <c:v>210.0</c:v>
                </c:pt>
                <c:pt idx="210">
                  <c:v>211.0</c:v>
                </c:pt>
                <c:pt idx="211">
                  <c:v>212.0</c:v>
                </c:pt>
                <c:pt idx="212">
                  <c:v>213.0</c:v>
                </c:pt>
                <c:pt idx="213">
                  <c:v>214.0</c:v>
                </c:pt>
                <c:pt idx="214">
                  <c:v>215.0</c:v>
                </c:pt>
                <c:pt idx="215">
                  <c:v>216.0</c:v>
                </c:pt>
                <c:pt idx="216">
                  <c:v>217.0</c:v>
                </c:pt>
                <c:pt idx="217">
                  <c:v>218.0</c:v>
                </c:pt>
                <c:pt idx="218">
                  <c:v>219.0</c:v>
                </c:pt>
                <c:pt idx="219">
                  <c:v>220.0</c:v>
                </c:pt>
                <c:pt idx="220">
                  <c:v>221.0</c:v>
                </c:pt>
                <c:pt idx="221">
                  <c:v>222.0</c:v>
                </c:pt>
                <c:pt idx="222">
                  <c:v>223.0</c:v>
                </c:pt>
                <c:pt idx="223">
                  <c:v>224.0</c:v>
                </c:pt>
                <c:pt idx="224">
                  <c:v>225.0</c:v>
                </c:pt>
                <c:pt idx="225">
                  <c:v>226.0</c:v>
                </c:pt>
                <c:pt idx="226">
                  <c:v>227.0</c:v>
                </c:pt>
                <c:pt idx="227">
                  <c:v>228.0</c:v>
                </c:pt>
                <c:pt idx="228">
                  <c:v>229.0</c:v>
                </c:pt>
                <c:pt idx="229">
                  <c:v>230.0</c:v>
                </c:pt>
                <c:pt idx="230">
                  <c:v>231.0</c:v>
                </c:pt>
                <c:pt idx="231">
                  <c:v>232.0</c:v>
                </c:pt>
                <c:pt idx="232">
                  <c:v>233.0</c:v>
                </c:pt>
                <c:pt idx="233">
                  <c:v>234.0</c:v>
                </c:pt>
                <c:pt idx="234">
                  <c:v>235.0</c:v>
                </c:pt>
                <c:pt idx="235">
                  <c:v>236.0</c:v>
                </c:pt>
                <c:pt idx="236">
                  <c:v>237.0</c:v>
                </c:pt>
                <c:pt idx="237">
                  <c:v>238.0</c:v>
                </c:pt>
                <c:pt idx="238">
                  <c:v>239.0</c:v>
                </c:pt>
                <c:pt idx="239">
                  <c:v>240.0</c:v>
                </c:pt>
                <c:pt idx="240">
                  <c:v>241.0</c:v>
                </c:pt>
                <c:pt idx="241">
                  <c:v>242.0</c:v>
                </c:pt>
                <c:pt idx="242">
                  <c:v>243.0</c:v>
                </c:pt>
                <c:pt idx="243">
                  <c:v>244.0</c:v>
                </c:pt>
                <c:pt idx="244">
                  <c:v>245.0</c:v>
                </c:pt>
                <c:pt idx="245">
                  <c:v>246.0</c:v>
                </c:pt>
                <c:pt idx="246">
                  <c:v>247.0</c:v>
                </c:pt>
                <c:pt idx="247">
                  <c:v>248.0</c:v>
                </c:pt>
                <c:pt idx="248">
                  <c:v>249.0</c:v>
                </c:pt>
                <c:pt idx="249">
                  <c:v>250.0</c:v>
                </c:pt>
                <c:pt idx="250">
                  <c:v>251.0</c:v>
                </c:pt>
                <c:pt idx="251">
                  <c:v>252.0</c:v>
                </c:pt>
                <c:pt idx="252">
                  <c:v>253.0</c:v>
                </c:pt>
                <c:pt idx="253">
                  <c:v>254.0</c:v>
                </c:pt>
                <c:pt idx="254">
                  <c:v>255.0</c:v>
                </c:pt>
                <c:pt idx="255">
                  <c:v>256.0</c:v>
                </c:pt>
                <c:pt idx="256">
                  <c:v>257.0</c:v>
                </c:pt>
                <c:pt idx="257">
                  <c:v>258.0</c:v>
                </c:pt>
                <c:pt idx="258">
                  <c:v>259.0</c:v>
                </c:pt>
                <c:pt idx="259">
                  <c:v>260.0</c:v>
                </c:pt>
                <c:pt idx="260">
                  <c:v>261.0</c:v>
                </c:pt>
                <c:pt idx="261">
                  <c:v>262.0</c:v>
                </c:pt>
                <c:pt idx="262">
                  <c:v>263.0</c:v>
                </c:pt>
                <c:pt idx="263">
                  <c:v>264.0</c:v>
                </c:pt>
                <c:pt idx="264">
                  <c:v>265.0</c:v>
                </c:pt>
                <c:pt idx="265">
                  <c:v>266.0</c:v>
                </c:pt>
                <c:pt idx="266">
                  <c:v>267.0</c:v>
                </c:pt>
                <c:pt idx="267">
                  <c:v>268.0</c:v>
                </c:pt>
                <c:pt idx="268">
                  <c:v>269.0</c:v>
                </c:pt>
                <c:pt idx="269">
                  <c:v>270.0</c:v>
                </c:pt>
                <c:pt idx="270">
                  <c:v>271.0</c:v>
                </c:pt>
                <c:pt idx="271">
                  <c:v>272.0</c:v>
                </c:pt>
                <c:pt idx="272">
                  <c:v>273.0</c:v>
                </c:pt>
                <c:pt idx="273">
                  <c:v>274.0</c:v>
                </c:pt>
                <c:pt idx="274">
                  <c:v>275.0</c:v>
                </c:pt>
                <c:pt idx="275">
                  <c:v>276.0</c:v>
                </c:pt>
                <c:pt idx="276">
                  <c:v>277.0</c:v>
                </c:pt>
                <c:pt idx="277">
                  <c:v>278.0</c:v>
                </c:pt>
                <c:pt idx="278">
                  <c:v>279.0</c:v>
                </c:pt>
                <c:pt idx="279">
                  <c:v>280.0</c:v>
                </c:pt>
                <c:pt idx="280">
                  <c:v>281.0</c:v>
                </c:pt>
                <c:pt idx="281">
                  <c:v>282.0</c:v>
                </c:pt>
                <c:pt idx="282">
                  <c:v>283.0</c:v>
                </c:pt>
                <c:pt idx="283">
                  <c:v>284.0</c:v>
                </c:pt>
                <c:pt idx="284">
                  <c:v>285.0</c:v>
                </c:pt>
                <c:pt idx="285">
                  <c:v>286.0</c:v>
                </c:pt>
                <c:pt idx="286">
                  <c:v>287.0</c:v>
                </c:pt>
                <c:pt idx="287">
                  <c:v>288.0</c:v>
                </c:pt>
                <c:pt idx="288">
                  <c:v>289.0</c:v>
                </c:pt>
                <c:pt idx="289">
                  <c:v>290.0</c:v>
                </c:pt>
                <c:pt idx="290">
                  <c:v>291.0</c:v>
                </c:pt>
                <c:pt idx="291">
                  <c:v>292.0</c:v>
                </c:pt>
                <c:pt idx="292">
                  <c:v>293.0</c:v>
                </c:pt>
                <c:pt idx="293">
                  <c:v>294.0</c:v>
                </c:pt>
                <c:pt idx="294">
                  <c:v>295.0</c:v>
                </c:pt>
                <c:pt idx="295">
                  <c:v>296.0</c:v>
                </c:pt>
                <c:pt idx="296">
                  <c:v>297.0</c:v>
                </c:pt>
                <c:pt idx="297">
                  <c:v>298.0</c:v>
                </c:pt>
                <c:pt idx="298">
                  <c:v>299.0</c:v>
                </c:pt>
                <c:pt idx="299">
                  <c:v>300.0</c:v>
                </c:pt>
              </c:numCache>
            </c:numRef>
          </c:xVal>
          <c:yVal>
            <c:numRef>
              <c:f>jl11a03!$I$5:$I$304</c:f>
              <c:numCache>
                <c:formatCode>0</c:formatCode>
                <c:ptCount val="300"/>
                <c:pt idx="0">
                  <c:v>29795.84</c:v>
                </c:pt>
                <c:pt idx="1">
                  <c:v>30441.6</c:v>
                </c:pt>
                <c:pt idx="2">
                  <c:v>29663.36</c:v>
                </c:pt>
                <c:pt idx="3">
                  <c:v>29653.12</c:v>
                </c:pt>
                <c:pt idx="4">
                  <c:v>30888.96</c:v>
                </c:pt>
                <c:pt idx="5">
                  <c:v>30629.76</c:v>
                </c:pt>
                <c:pt idx="6">
                  <c:v>31190.4</c:v>
                </c:pt>
                <c:pt idx="7">
                  <c:v>29510.4</c:v>
                </c:pt>
                <c:pt idx="8">
                  <c:v>30126.72</c:v>
                </c:pt>
                <c:pt idx="9">
                  <c:v>29877.76</c:v>
                </c:pt>
                <c:pt idx="10">
                  <c:v>29347.2</c:v>
                </c:pt>
                <c:pt idx="11">
                  <c:v>29745.92</c:v>
                </c:pt>
                <c:pt idx="12">
                  <c:v>30711.68</c:v>
                </c:pt>
                <c:pt idx="13">
                  <c:v>30352.0</c:v>
                </c:pt>
                <c:pt idx="14">
                  <c:v>29765.12</c:v>
                </c:pt>
                <c:pt idx="15">
                  <c:v>30573.44</c:v>
                </c:pt>
                <c:pt idx="16">
                  <c:v>29656.32</c:v>
                </c:pt>
                <c:pt idx="17">
                  <c:v>29826.56</c:v>
                </c:pt>
                <c:pt idx="18">
                  <c:v>29381.12</c:v>
                </c:pt>
                <c:pt idx="19">
                  <c:v>29220.48</c:v>
                </c:pt>
                <c:pt idx="20">
                  <c:v>29136.64</c:v>
                </c:pt>
                <c:pt idx="21">
                  <c:v>29196.8</c:v>
                </c:pt>
                <c:pt idx="22">
                  <c:v>27642.24</c:v>
                </c:pt>
                <c:pt idx="23">
                  <c:v>31083.52</c:v>
                </c:pt>
                <c:pt idx="24">
                  <c:v>29854.72</c:v>
                </c:pt>
                <c:pt idx="25">
                  <c:v>30640.0</c:v>
                </c:pt>
                <c:pt idx="26">
                  <c:v>30111.36</c:v>
                </c:pt>
                <c:pt idx="27">
                  <c:v>29360.64</c:v>
                </c:pt>
                <c:pt idx="28">
                  <c:v>28732.16</c:v>
                </c:pt>
                <c:pt idx="29">
                  <c:v>28837.76</c:v>
                </c:pt>
                <c:pt idx="30">
                  <c:v>30638.08</c:v>
                </c:pt>
                <c:pt idx="31">
                  <c:v>29546.88</c:v>
                </c:pt>
                <c:pt idx="32">
                  <c:v>30005.76</c:v>
                </c:pt>
                <c:pt idx="33">
                  <c:v>30597.12</c:v>
                </c:pt>
                <c:pt idx="34">
                  <c:v>30218.24</c:v>
                </c:pt>
                <c:pt idx="35">
                  <c:v>30574.72</c:v>
                </c:pt>
                <c:pt idx="36">
                  <c:v>31169.92</c:v>
                </c:pt>
                <c:pt idx="37">
                  <c:v>28365.44</c:v>
                </c:pt>
                <c:pt idx="38">
                  <c:v>29057.92</c:v>
                </c:pt>
                <c:pt idx="39">
                  <c:v>30296.96</c:v>
                </c:pt>
                <c:pt idx="40">
                  <c:v>28264.96</c:v>
                </c:pt>
                <c:pt idx="41">
                  <c:v>28485.12</c:v>
                </c:pt>
                <c:pt idx="42">
                  <c:v>29676.8</c:v>
                </c:pt>
                <c:pt idx="43">
                  <c:v>29278.72</c:v>
                </c:pt>
                <c:pt idx="44">
                  <c:v>29831.04</c:v>
                </c:pt>
                <c:pt idx="45">
                  <c:v>30215.04</c:v>
                </c:pt>
                <c:pt idx="46">
                  <c:v>30219.52</c:v>
                </c:pt>
                <c:pt idx="47">
                  <c:v>31058.56</c:v>
                </c:pt>
                <c:pt idx="48">
                  <c:v>28441.6</c:v>
                </c:pt>
                <c:pt idx="49">
                  <c:v>29047.04</c:v>
                </c:pt>
                <c:pt idx="50">
                  <c:v>28474.24</c:v>
                </c:pt>
                <c:pt idx="51">
                  <c:v>28753.28</c:v>
                </c:pt>
                <c:pt idx="52">
                  <c:v>28233.6</c:v>
                </c:pt>
                <c:pt idx="53">
                  <c:v>28157.44</c:v>
                </c:pt>
                <c:pt idx="54">
                  <c:v>29234.56</c:v>
                </c:pt>
                <c:pt idx="55">
                  <c:v>29418.24</c:v>
                </c:pt>
                <c:pt idx="56">
                  <c:v>28759.04</c:v>
                </c:pt>
                <c:pt idx="57">
                  <c:v>29285.12</c:v>
                </c:pt>
                <c:pt idx="58">
                  <c:v>28763.52</c:v>
                </c:pt>
                <c:pt idx="59">
                  <c:v>28094.72</c:v>
                </c:pt>
                <c:pt idx="60">
                  <c:v>29674.88</c:v>
                </c:pt>
                <c:pt idx="61">
                  <c:v>30978.56</c:v>
                </c:pt>
                <c:pt idx="62">
                  <c:v>30268.8</c:v>
                </c:pt>
                <c:pt idx="63">
                  <c:v>30800.0</c:v>
                </c:pt>
                <c:pt idx="64">
                  <c:v>29731.2</c:v>
                </c:pt>
                <c:pt idx="65">
                  <c:v>28980.48</c:v>
                </c:pt>
                <c:pt idx="66">
                  <c:v>30474.88</c:v>
                </c:pt>
                <c:pt idx="67">
                  <c:v>28909.44</c:v>
                </c:pt>
                <c:pt idx="68">
                  <c:v>28781.44</c:v>
                </c:pt>
                <c:pt idx="69">
                  <c:v>29583.36</c:v>
                </c:pt>
                <c:pt idx="70">
                  <c:v>29147.52</c:v>
                </c:pt>
                <c:pt idx="71">
                  <c:v>28471.04</c:v>
                </c:pt>
                <c:pt idx="72">
                  <c:v>30593.92</c:v>
                </c:pt>
                <c:pt idx="73">
                  <c:v>29395.84</c:v>
                </c:pt>
                <c:pt idx="74">
                  <c:v>29362.56</c:v>
                </c:pt>
                <c:pt idx="75">
                  <c:v>30522.88</c:v>
                </c:pt>
                <c:pt idx="76">
                  <c:v>29077.12</c:v>
                </c:pt>
                <c:pt idx="77">
                  <c:v>28465.28</c:v>
                </c:pt>
                <c:pt idx="78">
                  <c:v>30810.88</c:v>
                </c:pt>
                <c:pt idx="79">
                  <c:v>30128.64</c:v>
                </c:pt>
                <c:pt idx="80">
                  <c:v>28691.2</c:v>
                </c:pt>
                <c:pt idx="81">
                  <c:v>29459.2</c:v>
                </c:pt>
                <c:pt idx="82">
                  <c:v>30350.72</c:v>
                </c:pt>
                <c:pt idx="83">
                  <c:v>29802.88</c:v>
                </c:pt>
                <c:pt idx="84">
                  <c:v>31218.56</c:v>
                </c:pt>
                <c:pt idx="85">
                  <c:v>29891.84</c:v>
                </c:pt>
                <c:pt idx="86">
                  <c:v>29781.76</c:v>
                </c:pt>
                <c:pt idx="87">
                  <c:v>30509.44</c:v>
                </c:pt>
                <c:pt idx="88">
                  <c:v>30430.08</c:v>
                </c:pt>
                <c:pt idx="89">
                  <c:v>30096.64</c:v>
                </c:pt>
                <c:pt idx="90">
                  <c:v>29098.88</c:v>
                </c:pt>
                <c:pt idx="91">
                  <c:v>29888.0</c:v>
                </c:pt>
                <c:pt idx="92">
                  <c:v>30788.48</c:v>
                </c:pt>
                <c:pt idx="93">
                  <c:v>29194.88</c:v>
                </c:pt>
                <c:pt idx="94">
                  <c:v>29438.72</c:v>
                </c:pt>
                <c:pt idx="95">
                  <c:v>30320.64</c:v>
                </c:pt>
                <c:pt idx="96">
                  <c:v>29422.72</c:v>
                </c:pt>
                <c:pt idx="97">
                  <c:v>30439.68</c:v>
                </c:pt>
                <c:pt idx="98">
                  <c:v>29741.44</c:v>
                </c:pt>
                <c:pt idx="99">
                  <c:v>30705.92</c:v>
                </c:pt>
                <c:pt idx="100">
                  <c:v>30072.96</c:v>
                </c:pt>
                <c:pt idx="101">
                  <c:v>29150.72</c:v>
                </c:pt>
                <c:pt idx="102">
                  <c:v>29633.92</c:v>
                </c:pt>
                <c:pt idx="103">
                  <c:v>30328.32</c:v>
                </c:pt>
                <c:pt idx="104">
                  <c:v>31049.6</c:v>
                </c:pt>
                <c:pt idx="105">
                  <c:v>30983.04</c:v>
                </c:pt>
                <c:pt idx="106">
                  <c:v>29945.6</c:v>
                </c:pt>
                <c:pt idx="107">
                  <c:v>29240.96</c:v>
                </c:pt>
                <c:pt idx="108">
                  <c:v>29515.52</c:v>
                </c:pt>
                <c:pt idx="109">
                  <c:v>29390.72</c:v>
                </c:pt>
                <c:pt idx="110">
                  <c:v>30454.4</c:v>
                </c:pt>
                <c:pt idx="111">
                  <c:v>29443.2</c:v>
                </c:pt>
                <c:pt idx="112">
                  <c:v>30878.72</c:v>
                </c:pt>
                <c:pt idx="113">
                  <c:v>29578.88</c:v>
                </c:pt>
                <c:pt idx="114">
                  <c:v>29690.24</c:v>
                </c:pt>
                <c:pt idx="115">
                  <c:v>29720.96</c:v>
                </c:pt>
                <c:pt idx="116">
                  <c:v>30227.84</c:v>
                </c:pt>
                <c:pt idx="117">
                  <c:v>29232.0</c:v>
                </c:pt>
                <c:pt idx="118">
                  <c:v>28794.24</c:v>
                </c:pt>
                <c:pt idx="119">
                  <c:v>28668.8</c:v>
                </c:pt>
                <c:pt idx="120">
                  <c:v>29784.96</c:v>
                </c:pt>
                <c:pt idx="121">
                  <c:v>28935.04</c:v>
                </c:pt>
                <c:pt idx="122">
                  <c:v>30375.04</c:v>
                </c:pt>
                <c:pt idx="123">
                  <c:v>28988.16</c:v>
                </c:pt>
                <c:pt idx="124">
                  <c:v>29790.08</c:v>
                </c:pt>
                <c:pt idx="125">
                  <c:v>29605.12</c:v>
                </c:pt>
                <c:pt idx="126">
                  <c:v>29720.32</c:v>
                </c:pt>
                <c:pt idx="127">
                  <c:v>29960.32</c:v>
                </c:pt>
                <c:pt idx="128">
                  <c:v>31160.32</c:v>
                </c:pt>
                <c:pt idx="129">
                  <c:v>31080.96</c:v>
                </c:pt>
                <c:pt idx="130">
                  <c:v>29045.12</c:v>
                </c:pt>
                <c:pt idx="131">
                  <c:v>29692.16</c:v>
                </c:pt>
                <c:pt idx="132">
                  <c:v>29737.6</c:v>
                </c:pt>
                <c:pt idx="133">
                  <c:v>29075.2</c:v>
                </c:pt>
                <c:pt idx="134">
                  <c:v>29390.72</c:v>
                </c:pt>
                <c:pt idx="135">
                  <c:v>28792.32</c:v>
                </c:pt>
                <c:pt idx="136">
                  <c:v>30823.68</c:v>
                </c:pt>
                <c:pt idx="137">
                  <c:v>30499.84</c:v>
                </c:pt>
                <c:pt idx="138">
                  <c:v>30195.84</c:v>
                </c:pt>
                <c:pt idx="139">
                  <c:v>31004.16</c:v>
                </c:pt>
                <c:pt idx="140">
                  <c:v>30268.16</c:v>
                </c:pt>
                <c:pt idx="141">
                  <c:v>29953.92</c:v>
                </c:pt>
                <c:pt idx="142">
                  <c:v>29239.04</c:v>
                </c:pt>
                <c:pt idx="143">
                  <c:v>30015.36</c:v>
                </c:pt>
                <c:pt idx="144">
                  <c:v>30223.36</c:v>
                </c:pt>
                <c:pt idx="145">
                  <c:v>28735.36</c:v>
                </c:pt>
                <c:pt idx="146">
                  <c:v>30689.92</c:v>
                </c:pt>
                <c:pt idx="147">
                  <c:v>29758.72</c:v>
                </c:pt>
                <c:pt idx="148">
                  <c:v>29438.08</c:v>
                </c:pt>
                <c:pt idx="149">
                  <c:v>30424.32</c:v>
                </c:pt>
                <c:pt idx="150">
                  <c:v>31148.16</c:v>
                </c:pt>
                <c:pt idx="151">
                  <c:v>28830.08</c:v>
                </c:pt>
                <c:pt idx="152">
                  <c:v>28670.72</c:v>
                </c:pt>
                <c:pt idx="153">
                  <c:v>31253.12</c:v>
                </c:pt>
                <c:pt idx="154">
                  <c:v>28882.56</c:v>
                </c:pt>
                <c:pt idx="155">
                  <c:v>28975.36</c:v>
                </c:pt>
                <c:pt idx="156">
                  <c:v>30833.92</c:v>
                </c:pt>
                <c:pt idx="157">
                  <c:v>30079.36</c:v>
                </c:pt>
                <c:pt idx="158">
                  <c:v>29228.8</c:v>
                </c:pt>
                <c:pt idx="159">
                  <c:v>29188.48</c:v>
                </c:pt>
                <c:pt idx="160">
                  <c:v>30013.44</c:v>
                </c:pt>
                <c:pt idx="161">
                  <c:v>29564.8</c:v>
                </c:pt>
                <c:pt idx="162">
                  <c:v>28280.96</c:v>
                </c:pt>
                <c:pt idx="163">
                  <c:v>29767.68</c:v>
                </c:pt>
                <c:pt idx="164">
                  <c:v>28116.48</c:v>
                </c:pt>
                <c:pt idx="165">
                  <c:v>30573.44</c:v>
                </c:pt>
                <c:pt idx="166">
                  <c:v>30089.6</c:v>
                </c:pt>
                <c:pt idx="167">
                  <c:v>30362.88</c:v>
                </c:pt>
                <c:pt idx="168">
                  <c:v>29381.76</c:v>
                </c:pt>
                <c:pt idx="169">
                  <c:v>31178.24</c:v>
                </c:pt>
                <c:pt idx="170">
                  <c:v>30246.4</c:v>
                </c:pt>
                <c:pt idx="171">
                  <c:v>31128.96</c:v>
                </c:pt>
                <c:pt idx="172">
                  <c:v>30762.24</c:v>
                </c:pt>
                <c:pt idx="173">
                  <c:v>29900.16</c:v>
                </c:pt>
                <c:pt idx="174">
                  <c:v>30045.44</c:v>
                </c:pt>
                <c:pt idx="175">
                  <c:v>29428.48</c:v>
                </c:pt>
                <c:pt idx="176">
                  <c:v>27958.4</c:v>
                </c:pt>
                <c:pt idx="177">
                  <c:v>29627.52</c:v>
                </c:pt>
                <c:pt idx="178">
                  <c:v>28853.76</c:v>
                </c:pt>
                <c:pt idx="179">
                  <c:v>29010.56</c:v>
                </c:pt>
                <c:pt idx="180">
                  <c:v>30249.6</c:v>
                </c:pt>
                <c:pt idx="181">
                  <c:v>29739.52</c:v>
                </c:pt>
                <c:pt idx="182">
                  <c:v>29751.68</c:v>
                </c:pt>
                <c:pt idx="183">
                  <c:v>28910.72</c:v>
                </c:pt>
                <c:pt idx="184">
                  <c:v>29666.56</c:v>
                </c:pt>
                <c:pt idx="185">
                  <c:v>28936.32</c:v>
                </c:pt>
                <c:pt idx="186">
                  <c:v>28750.08</c:v>
                </c:pt>
                <c:pt idx="187">
                  <c:v>29163.52</c:v>
                </c:pt>
                <c:pt idx="188">
                  <c:v>31234.56</c:v>
                </c:pt>
                <c:pt idx="189">
                  <c:v>30329.6</c:v>
                </c:pt>
                <c:pt idx="190">
                  <c:v>29816.96</c:v>
                </c:pt>
                <c:pt idx="191">
                  <c:v>30172.16</c:v>
                </c:pt>
                <c:pt idx="192">
                  <c:v>29627.52</c:v>
                </c:pt>
                <c:pt idx="193">
                  <c:v>29342.08</c:v>
                </c:pt>
                <c:pt idx="194">
                  <c:v>30785.92</c:v>
                </c:pt>
                <c:pt idx="195">
                  <c:v>30138.24</c:v>
                </c:pt>
                <c:pt idx="196">
                  <c:v>30120.32</c:v>
                </c:pt>
                <c:pt idx="197">
                  <c:v>29354.24</c:v>
                </c:pt>
                <c:pt idx="198">
                  <c:v>30686.72</c:v>
                </c:pt>
                <c:pt idx="199">
                  <c:v>29969.28</c:v>
                </c:pt>
                <c:pt idx="200">
                  <c:v>31776.64</c:v>
                </c:pt>
                <c:pt idx="201">
                  <c:v>29032.32</c:v>
                </c:pt>
                <c:pt idx="202">
                  <c:v>29956.48</c:v>
                </c:pt>
                <c:pt idx="203">
                  <c:v>29216.0</c:v>
                </c:pt>
                <c:pt idx="204">
                  <c:v>30574.72</c:v>
                </c:pt>
                <c:pt idx="205">
                  <c:v>31704.32</c:v>
                </c:pt>
                <c:pt idx="206">
                  <c:v>29807.36</c:v>
                </c:pt>
                <c:pt idx="207">
                  <c:v>30810.88</c:v>
                </c:pt>
                <c:pt idx="208">
                  <c:v>29907.84</c:v>
                </c:pt>
                <c:pt idx="209">
                  <c:v>29797.76</c:v>
                </c:pt>
                <c:pt idx="210">
                  <c:v>31497.6</c:v>
                </c:pt>
                <c:pt idx="211">
                  <c:v>31610.24</c:v>
                </c:pt>
                <c:pt idx="212">
                  <c:v>30478.08</c:v>
                </c:pt>
                <c:pt idx="213">
                  <c:v>29973.76</c:v>
                </c:pt>
                <c:pt idx="214">
                  <c:v>29699.84</c:v>
                </c:pt>
                <c:pt idx="215">
                  <c:v>31076.48</c:v>
                </c:pt>
                <c:pt idx="216">
                  <c:v>31136.0</c:v>
                </c:pt>
                <c:pt idx="217">
                  <c:v>28422.4</c:v>
                </c:pt>
                <c:pt idx="218">
                  <c:v>29016.96</c:v>
                </c:pt>
                <c:pt idx="219">
                  <c:v>29440.0</c:v>
                </c:pt>
                <c:pt idx="220">
                  <c:v>29428.48</c:v>
                </c:pt>
                <c:pt idx="221">
                  <c:v>29958.4</c:v>
                </c:pt>
                <c:pt idx="222">
                  <c:v>31632.64</c:v>
                </c:pt>
                <c:pt idx="223">
                  <c:v>29731.2</c:v>
                </c:pt>
                <c:pt idx="224">
                  <c:v>29498.24</c:v>
                </c:pt>
                <c:pt idx="225">
                  <c:v>30958.72</c:v>
                </c:pt>
                <c:pt idx="226">
                  <c:v>30227.84</c:v>
                </c:pt>
                <c:pt idx="227">
                  <c:v>29607.04</c:v>
                </c:pt>
                <c:pt idx="228">
                  <c:v>30315.52</c:v>
                </c:pt>
                <c:pt idx="229">
                  <c:v>29891.84</c:v>
                </c:pt>
                <c:pt idx="230">
                  <c:v>29547.52</c:v>
                </c:pt>
                <c:pt idx="231">
                  <c:v>30493.44</c:v>
                </c:pt>
                <c:pt idx="232">
                  <c:v>30288.64</c:v>
                </c:pt>
                <c:pt idx="233">
                  <c:v>30136.32</c:v>
                </c:pt>
                <c:pt idx="234">
                  <c:v>30485.12</c:v>
                </c:pt>
                <c:pt idx="235">
                  <c:v>30158.72</c:v>
                </c:pt>
                <c:pt idx="236">
                  <c:v>30160.0</c:v>
                </c:pt>
                <c:pt idx="237">
                  <c:v>30114.56</c:v>
                </c:pt>
                <c:pt idx="238">
                  <c:v>30926.72</c:v>
                </c:pt>
                <c:pt idx="239">
                  <c:v>30515.84</c:v>
                </c:pt>
                <c:pt idx="240">
                  <c:v>29832.32</c:v>
                </c:pt>
                <c:pt idx="241">
                  <c:v>28528.0</c:v>
                </c:pt>
                <c:pt idx="242">
                  <c:v>29409.92</c:v>
                </c:pt>
                <c:pt idx="243">
                  <c:v>29198.72</c:v>
                </c:pt>
                <c:pt idx="244">
                  <c:v>29420.8</c:v>
                </c:pt>
                <c:pt idx="245">
                  <c:v>27914.88</c:v>
                </c:pt>
                <c:pt idx="246">
                  <c:v>30199.04</c:v>
                </c:pt>
                <c:pt idx="247">
                  <c:v>29445.76</c:v>
                </c:pt>
                <c:pt idx="248">
                  <c:v>30103.68</c:v>
                </c:pt>
                <c:pt idx="249">
                  <c:v>31013.12</c:v>
                </c:pt>
                <c:pt idx="250">
                  <c:v>29905.28</c:v>
                </c:pt>
                <c:pt idx="251">
                  <c:v>29868.8</c:v>
                </c:pt>
                <c:pt idx="252">
                  <c:v>28861.44</c:v>
                </c:pt>
                <c:pt idx="253">
                  <c:v>28847.36</c:v>
                </c:pt>
                <c:pt idx="254">
                  <c:v>30353.28</c:v>
                </c:pt>
                <c:pt idx="255">
                  <c:v>30481.28</c:v>
                </c:pt>
                <c:pt idx="256">
                  <c:v>28849.28</c:v>
                </c:pt>
                <c:pt idx="257">
                  <c:v>28760.96</c:v>
                </c:pt>
                <c:pt idx="258">
                  <c:v>31086.72</c:v>
                </c:pt>
                <c:pt idx="259">
                  <c:v>30828.16</c:v>
                </c:pt>
                <c:pt idx="260">
                  <c:v>30914.56</c:v>
                </c:pt>
                <c:pt idx="261">
                  <c:v>31022.72</c:v>
                </c:pt>
                <c:pt idx="262">
                  <c:v>31340.8</c:v>
                </c:pt>
                <c:pt idx="263">
                  <c:v>29980.16</c:v>
                </c:pt>
                <c:pt idx="264">
                  <c:v>29328.0</c:v>
                </c:pt>
                <c:pt idx="265">
                  <c:v>30670.72</c:v>
                </c:pt>
                <c:pt idx="266">
                  <c:v>29375.36</c:v>
                </c:pt>
                <c:pt idx="267">
                  <c:v>29349.76</c:v>
                </c:pt>
                <c:pt idx="268">
                  <c:v>29586.56</c:v>
                </c:pt>
                <c:pt idx="269">
                  <c:v>30441.6</c:v>
                </c:pt>
                <c:pt idx="270">
                  <c:v>28885.76</c:v>
                </c:pt>
                <c:pt idx="271">
                  <c:v>30683.52</c:v>
                </c:pt>
                <c:pt idx="272">
                  <c:v>27759.36</c:v>
                </c:pt>
                <c:pt idx="273">
                  <c:v>30016.64</c:v>
                </c:pt>
                <c:pt idx="274">
                  <c:v>30506.24</c:v>
                </c:pt>
                <c:pt idx="275">
                  <c:v>29528.32</c:v>
                </c:pt>
                <c:pt idx="276">
                  <c:v>29558.4</c:v>
                </c:pt>
                <c:pt idx="277">
                  <c:v>30432.0</c:v>
                </c:pt>
                <c:pt idx="278">
                  <c:v>28985.6</c:v>
                </c:pt>
                <c:pt idx="279">
                  <c:v>30549.76</c:v>
                </c:pt>
                <c:pt idx="280">
                  <c:v>29986.56</c:v>
                </c:pt>
                <c:pt idx="281">
                  <c:v>29898.88</c:v>
                </c:pt>
                <c:pt idx="282">
                  <c:v>29695.36</c:v>
                </c:pt>
                <c:pt idx="283">
                  <c:v>30446.08</c:v>
                </c:pt>
                <c:pt idx="284">
                  <c:v>31607.04</c:v>
                </c:pt>
                <c:pt idx="285">
                  <c:v>29998.08</c:v>
                </c:pt>
                <c:pt idx="286">
                  <c:v>30386.56</c:v>
                </c:pt>
                <c:pt idx="287">
                  <c:v>30388.48</c:v>
                </c:pt>
                <c:pt idx="288">
                  <c:v>31425.28</c:v>
                </c:pt>
                <c:pt idx="289">
                  <c:v>30512.64</c:v>
                </c:pt>
                <c:pt idx="290">
                  <c:v>29711.36</c:v>
                </c:pt>
                <c:pt idx="291">
                  <c:v>30193.28</c:v>
                </c:pt>
                <c:pt idx="292">
                  <c:v>30231.04</c:v>
                </c:pt>
                <c:pt idx="293">
                  <c:v>29486.08</c:v>
                </c:pt>
                <c:pt idx="294">
                  <c:v>28728.96</c:v>
                </c:pt>
                <c:pt idx="295">
                  <c:v>29486.08</c:v>
                </c:pt>
                <c:pt idx="296">
                  <c:v>30002.56</c:v>
                </c:pt>
                <c:pt idx="297">
                  <c:v>30371.2</c:v>
                </c:pt>
                <c:pt idx="298">
                  <c:v>29484.16</c:v>
                </c:pt>
                <c:pt idx="299">
                  <c:v>29482.24</c:v>
                </c:pt>
              </c:numCache>
            </c:numRef>
          </c:yVal>
          <c:smooth val="0"/>
        </c:ser>
        <c:ser>
          <c:idx val="8"/>
          <c:order val="3"/>
          <c:tx>
            <c:strRef>
              <c:f>jl11a03!$J$4</c:f>
              <c:strCache>
                <c:ptCount val="1"/>
                <c:pt idx="0">
                  <c:v>145Nd</c:v>
                </c:pt>
              </c:strCache>
            </c:strRef>
          </c:tx>
          <c:spPr>
            <a:ln w="12700"/>
          </c:spPr>
          <c:marker>
            <c:symbol val="circle"/>
            <c:size val="5"/>
          </c:marker>
          <c:xVal>
            <c:numRef>
              <c:f>jl11a03!$A$5:$A$304</c:f>
              <c:numCache>
                <c:formatCode>General</c:formatCode>
                <c:ptCount val="300"/>
                <c:pt idx="0">
                  <c:v>1.0</c:v>
                </c:pt>
                <c:pt idx="1">
                  <c:v>2.0</c:v>
                </c:pt>
                <c:pt idx="2">
                  <c:v>3.0</c:v>
                </c:pt>
                <c:pt idx="3">
                  <c:v>4.0</c:v>
                </c:pt>
                <c:pt idx="4">
                  <c:v>5.0</c:v>
                </c:pt>
                <c:pt idx="5">
                  <c:v>6.0</c:v>
                </c:pt>
                <c:pt idx="6">
                  <c:v>7.0</c:v>
                </c:pt>
                <c:pt idx="7">
                  <c:v>8.0</c:v>
                </c:pt>
                <c:pt idx="8">
                  <c:v>9.0</c:v>
                </c:pt>
                <c:pt idx="9">
                  <c:v>10.0</c:v>
                </c:pt>
                <c:pt idx="10">
                  <c:v>11.0</c:v>
                </c:pt>
                <c:pt idx="11">
                  <c:v>12.0</c:v>
                </c:pt>
                <c:pt idx="12">
                  <c:v>13.0</c:v>
                </c:pt>
                <c:pt idx="13">
                  <c:v>14.0</c:v>
                </c:pt>
                <c:pt idx="14">
                  <c:v>15.0</c:v>
                </c:pt>
                <c:pt idx="15">
                  <c:v>16.0</c:v>
                </c:pt>
                <c:pt idx="16">
                  <c:v>17.0</c:v>
                </c:pt>
                <c:pt idx="17">
                  <c:v>18.0</c:v>
                </c:pt>
                <c:pt idx="18">
                  <c:v>19.0</c:v>
                </c:pt>
                <c:pt idx="19">
                  <c:v>20.0</c:v>
                </c:pt>
                <c:pt idx="20">
                  <c:v>21.0</c:v>
                </c:pt>
                <c:pt idx="21">
                  <c:v>22.0</c:v>
                </c:pt>
                <c:pt idx="22">
                  <c:v>23.0</c:v>
                </c:pt>
                <c:pt idx="23">
                  <c:v>24.0</c:v>
                </c:pt>
                <c:pt idx="24">
                  <c:v>25.0</c:v>
                </c:pt>
                <c:pt idx="25">
                  <c:v>26.0</c:v>
                </c:pt>
                <c:pt idx="26">
                  <c:v>27.0</c:v>
                </c:pt>
                <c:pt idx="27">
                  <c:v>28.0</c:v>
                </c:pt>
                <c:pt idx="28">
                  <c:v>29.0</c:v>
                </c:pt>
                <c:pt idx="29">
                  <c:v>30.0</c:v>
                </c:pt>
                <c:pt idx="30">
                  <c:v>31.0</c:v>
                </c:pt>
                <c:pt idx="31">
                  <c:v>32.0</c:v>
                </c:pt>
                <c:pt idx="32">
                  <c:v>33.0</c:v>
                </c:pt>
                <c:pt idx="33">
                  <c:v>34.0</c:v>
                </c:pt>
                <c:pt idx="34">
                  <c:v>35.0</c:v>
                </c:pt>
                <c:pt idx="35">
                  <c:v>36.0</c:v>
                </c:pt>
                <c:pt idx="36">
                  <c:v>37.0</c:v>
                </c:pt>
                <c:pt idx="37">
                  <c:v>38.0</c:v>
                </c:pt>
                <c:pt idx="38">
                  <c:v>39.0</c:v>
                </c:pt>
                <c:pt idx="39">
                  <c:v>40.0</c:v>
                </c:pt>
                <c:pt idx="40">
                  <c:v>41.0</c:v>
                </c:pt>
                <c:pt idx="41">
                  <c:v>42.0</c:v>
                </c:pt>
                <c:pt idx="42">
                  <c:v>43.0</c:v>
                </c:pt>
                <c:pt idx="43">
                  <c:v>44.0</c:v>
                </c:pt>
                <c:pt idx="44">
                  <c:v>45.0</c:v>
                </c:pt>
                <c:pt idx="45">
                  <c:v>46.0</c:v>
                </c:pt>
                <c:pt idx="46">
                  <c:v>47.0</c:v>
                </c:pt>
                <c:pt idx="47">
                  <c:v>48.0</c:v>
                </c:pt>
                <c:pt idx="48">
                  <c:v>49.0</c:v>
                </c:pt>
                <c:pt idx="49">
                  <c:v>50.0</c:v>
                </c:pt>
                <c:pt idx="50">
                  <c:v>51.0</c:v>
                </c:pt>
                <c:pt idx="51">
                  <c:v>52.0</c:v>
                </c:pt>
                <c:pt idx="52">
                  <c:v>53.0</c:v>
                </c:pt>
                <c:pt idx="53">
                  <c:v>54.0</c:v>
                </c:pt>
                <c:pt idx="54">
                  <c:v>55.0</c:v>
                </c:pt>
                <c:pt idx="55">
                  <c:v>56.0</c:v>
                </c:pt>
                <c:pt idx="56">
                  <c:v>57.0</c:v>
                </c:pt>
                <c:pt idx="57">
                  <c:v>58.0</c:v>
                </c:pt>
                <c:pt idx="58">
                  <c:v>59.0</c:v>
                </c:pt>
                <c:pt idx="59">
                  <c:v>60.0</c:v>
                </c:pt>
                <c:pt idx="60">
                  <c:v>61.0</c:v>
                </c:pt>
                <c:pt idx="61">
                  <c:v>62.0</c:v>
                </c:pt>
                <c:pt idx="62">
                  <c:v>63.0</c:v>
                </c:pt>
                <c:pt idx="63">
                  <c:v>64.0</c:v>
                </c:pt>
                <c:pt idx="64">
                  <c:v>65.0</c:v>
                </c:pt>
                <c:pt idx="65">
                  <c:v>66.0</c:v>
                </c:pt>
                <c:pt idx="66">
                  <c:v>67.0</c:v>
                </c:pt>
                <c:pt idx="67">
                  <c:v>68.0</c:v>
                </c:pt>
                <c:pt idx="68">
                  <c:v>69.0</c:v>
                </c:pt>
                <c:pt idx="69">
                  <c:v>70.0</c:v>
                </c:pt>
                <c:pt idx="70">
                  <c:v>71.0</c:v>
                </c:pt>
                <c:pt idx="71">
                  <c:v>72.0</c:v>
                </c:pt>
                <c:pt idx="72">
                  <c:v>73.0</c:v>
                </c:pt>
                <c:pt idx="73">
                  <c:v>74.0</c:v>
                </c:pt>
                <c:pt idx="74">
                  <c:v>75.0</c:v>
                </c:pt>
                <c:pt idx="75">
                  <c:v>76.0</c:v>
                </c:pt>
                <c:pt idx="76">
                  <c:v>77.0</c:v>
                </c:pt>
                <c:pt idx="77">
                  <c:v>78.0</c:v>
                </c:pt>
                <c:pt idx="78">
                  <c:v>79.0</c:v>
                </c:pt>
                <c:pt idx="79">
                  <c:v>80.0</c:v>
                </c:pt>
                <c:pt idx="80">
                  <c:v>81.0</c:v>
                </c:pt>
                <c:pt idx="81">
                  <c:v>82.0</c:v>
                </c:pt>
                <c:pt idx="82">
                  <c:v>83.0</c:v>
                </c:pt>
                <c:pt idx="83">
                  <c:v>84.0</c:v>
                </c:pt>
                <c:pt idx="84">
                  <c:v>85.0</c:v>
                </c:pt>
                <c:pt idx="85">
                  <c:v>86.0</c:v>
                </c:pt>
                <c:pt idx="86">
                  <c:v>87.0</c:v>
                </c:pt>
                <c:pt idx="87">
                  <c:v>88.0</c:v>
                </c:pt>
                <c:pt idx="88">
                  <c:v>89.0</c:v>
                </c:pt>
                <c:pt idx="89">
                  <c:v>90.0</c:v>
                </c:pt>
                <c:pt idx="90">
                  <c:v>91.0</c:v>
                </c:pt>
                <c:pt idx="91">
                  <c:v>92.0</c:v>
                </c:pt>
                <c:pt idx="92">
                  <c:v>93.0</c:v>
                </c:pt>
                <c:pt idx="93">
                  <c:v>94.0</c:v>
                </c:pt>
                <c:pt idx="94">
                  <c:v>95.0</c:v>
                </c:pt>
                <c:pt idx="95">
                  <c:v>96.0</c:v>
                </c:pt>
                <c:pt idx="96">
                  <c:v>97.0</c:v>
                </c:pt>
                <c:pt idx="97">
                  <c:v>98.0</c:v>
                </c:pt>
                <c:pt idx="98">
                  <c:v>99.0</c:v>
                </c:pt>
                <c:pt idx="99">
                  <c:v>100.0</c:v>
                </c:pt>
                <c:pt idx="100">
                  <c:v>101.0</c:v>
                </c:pt>
                <c:pt idx="101">
                  <c:v>102.0</c:v>
                </c:pt>
                <c:pt idx="102">
                  <c:v>103.0</c:v>
                </c:pt>
                <c:pt idx="103">
                  <c:v>104.0</c:v>
                </c:pt>
                <c:pt idx="104">
                  <c:v>105.0</c:v>
                </c:pt>
                <c:pt idx="105">
                  <c:v>106.0</c:v>
                </c:pt>
                <c:pt idx="106">
                  <c:v>107.0</c:v>
                </c:pt>
                <c:pt idx="107">
                  <c:v>108.0</c:v>
                </c:pt>
                <c:pt idx="108">
                  <c:v>109.0</c:v>
                </c:pt>
                <c:pt idx="109">
                  <c:v>110.0</c:v>
                </c:pt>
                <c:pt idx="110">
                  <c:v>111.0</c:v>
                </c:pt>
                <c:pt idx="111">
                  <c:v>112.0</c:v>
                </c:pt>
                <c:pt idx="112">
                  <c:v>113.0</c:v>
                </c:pt>
                <c:pt idx="113">
                  <c:v>114.0</c:v>
                </c:pt>
                <c:pt idx="114">
                  <c:v>115.0</c:v>
                </c:pt>
                <c:pt idx="115">
                  <c:v>116.0</c:v>
                </c:pt>
                <c:pt idx="116">
                  <c:v>117.0</c:v>
                </c:pt>
                <c:pt idx="117">
                  <c:v>118.0</c:v>
                </c:pt>
                <c:pt idx="118">
                  <c:v>119.0</c:v>
                </c:pt>
                <c:pt idx="119">
                  <c:v>120.0</c:v>
                </c:pt>
                <c:pt idx="120">
                  <c:v>121.0</c:v>
                </c:pt>
                <c:pt idx="121">
                  <c:v>122.0</c:v>
                </c:pt>
                <c:pt idx="122">
                  <c:v>123.0</c:v>
                </c:pt>
                <c:pt idx="123">
                  <c:v>124.0</c:v>
                </c:pt>
                <c:pt idx="124">
                  <c:v>125.0</c:v>
                </c:pt>
                <c:pt idx="125">
                  <c:v>126.0</c:v>
                </c:pt>
                <c:pt idx="126">
                  <c:v>127.0</c:v>
                </c:pt>
                <c:pt idx="127">
                  <c:v>128.0</c:v>
                </c:pt>
                <c:pt idx="128">
                  <c:v>129.0</c:v>
                </c:pt>
                <c:pt idx="129">
                  <c:v>130.0</c:v>
                </c:pt>
                <c:pt idx="130">
                  <c:v>131.0</c:v>
                </c:pt>
                <c:pt idx="131">
                  <c:v>132.0</c:v>
                </c:pt>
                <c:pt idx="132">
                  <c:v>133.0</c:v>
                </c:pt>
                <c:pt idx="133">
                  <c:v>134.0</c:v>
                </c:pt>
                <c:pt idx="134">
                  <c:v>135.0</c:v>
                </c:pt>
                <c:pt idx="135">
                  <c:v>136.0</c:v>
                </c:pt>
                <c:pt idx="136">
                  <c:v>137.0</c:v>
                </c:pt>
                <c:pt idx="137">
                  <c:v>138.0</c:v>
                </c:pt>
                <c:pt idx="138">
                  <c:v>139.0</c:v>
                </c:pt>
                <c:pt idx="139">
                  <c:v>140.0</c:v>
                </c:pt>
                <c:pt idx="140">
                  <c:v>141.0</c:v>
                </c:pt>
                <c:pt idx="141">
                  <c:v>142.0</c:v>
                </c:pt>
                <c:pt idx="142">
                  <c:v>143.0</c:v>
                </c:pt>
                <c:pt idx="143">
                  <c:v>144.0</c:v>
                </c:pt>
                <c:pt idx="144">
                  <c:v>145.0</c:v>
                </c:pt>
                <c:pt idx="145">
                  <c:v>146.0</c:v>
                </c:pt>
                <c:pt idx="146">
                  <c:v>147.0</c:v>
                </c:pt>
                <c:pt idx="147">
                  <c:v>148.0</c:v>
                </c:pt>
                <c:pt idx="148">
                  <c:v>149.0</c:v>
                </c:pt>
                <c:pt idx="149">
                  <c:v>150.0</c:v>
                </c:pt>
                <c:pt idx="150">
                  <c:v>151.0</c:v>
                </c:pt>
                <c:pt idx="151">
                  <c:v>152.0</c:v>
                </c:pt>
                <c:pt idx="152">
                  <c:v>153.0</c:v>
                </c:pt>
                <c:pt idx="153">
                  <c:v>154.0</c:v>
                </c:pt>
                <c:pt idx="154">
                  <c:v>155.0</c:v>
                </c:pt>
                <c:pt idx="155">
                  <c:v>156.0</c:v>
                </c:pt>
                <c:pt idx="156">
                  <c:v>157.0</c:v>
                </c:pt>
                <c:pt idx="157">
                  <c:v>158.0</c:v>
                </c:pt>
                <c:pt idx="158">
                  <c:v>159.0</c:v>
                </c:pt>
                <c:pt idx="159">
                  <c:v>160.0</c:v>
                </c:pt>
                <c:pt idx="160">
                  <c:v>161.0</c:v>
                </c:pt>
                <c:pt idx="161">
                  <c:v>162.0</c:v>
                </c:pt>
                <c:pt idx="162">
                  <c:v>163.0</c:v>
                </c:pt>
                <c:pt idx="163">
                  <c:v>164.0</c:v>
                </c:pt>
                <c:pt idx="164">
                  <c:v>165.0</c:v>
                </c:pt>
                <c:pt idx="165">
                  <c:v>166.0</c:v>
                </c:pt>
                <c:pt idx="166">
                  <c:v>167.0</c:v>
                </c:pt>
                <c:pt idx="167">
                  <c:v>168.0</c:v>
                </c:pt>
                <c:pt idx="168">
                  <c:v>169.0</c:v>
                </c:pt>
                <c:pt idx="169">
                  <c:v>170.0</c:v>
                </c:pt>
                <c:pt idx="170">
                  <c:v>171.0</c:v>
                </c:pt>
                <c:pt idx="171">
                  <c:v>172.0</c:v>
                </c:pt>
                <c:pt idx="172">
                  <c:v>173.0</c:v>
                </c:pt>
                <c:pt idx="173">
                  <c:v>174.0</c:v>
                </c:pt>
                <c:pt idx="174">
                  <c:v>175.0</c:v>
                </c:pt>
                <c:pt idx="175">
                  <c:v>176.0</c:v>
                </c:pt>
                <c:pt idx="176">
                  <c:v>177.0</c:v>
                </c:pt>
                <c:pt idx="177">
                  <c:v>178.0</c:v>
                </c:pt>
                <c:pt idx="178">
                  <c:v>179.0</c:v>
                </c:pt>
                <c:pt idx="179">
                  <c:v>180.0</c:v>
                </c:pt>
                <c:pt idx="180">
                  <c:v>181.0</c:v>
                </c:pt>
                <c:pt idx="181">
                  <c:v>182.0</c:v>
                </c:pt>
                <c:pt idx="182">
                  <c:v>183.0</c:v>
                </c:pt>
                <c:pt idx="183">
                  <c:v>184.0</c:v>
                </c:pt>
                <c:pt idx="184">
                  <c:v>185.0</c:v>
                </c:pt>
                <c:pt idx="185">
                  <c:v>186.0</c:v>
                </c:pt>
                <c:pt idx="186">
                  <c:v>187.0</c:v>
                </c:pt>
                <c:pt idx="187">
                  <c:v>188.0</c:v>
                </c:pt>
                <c:pt idx="188">
                  <c:v>189.0</c:v>
                </c:pt>
                <c:pt idx="189">
                  <c:v>190.0</c:v>
                </c:pt>
                <c:pt idx="190">
                  <c:v>191.0</c:v>
                </c:pt>
                <c:pt idx="191">
                  <c:v>192.0</c:v>
                </c:pt>
                <c:pt idx="192">
                  <c:v>193.0</c:v>
                </c:pt>
                <c:pt idx="193">
                  <c:v>194.0</c:v>
                </c:pt>
                <c:pt idx="194">
                  <c:v>195.0</c:v>
                </c:pt>
                <c:pt idx="195">
                  <c:v>196.0</c:v>
                </c:pt>
                <c:pt idx="196">
                  <c:v>197.0</c:v>
                </c:pt>
                <c:pt idx="197">
                  <c:v>198.0</c:v>
                </c:pt>
                <c:pt idx="198">
                  <c:v>199.0</c:v>
                </c:pt>
                <c:pt idx="199">
                  <c:v>200.0</c:v>
                </c:pt>
                <c:pt idx="200">
                  <c:v>201.0</c:v>
                </c:pt>
                <c:pt idx="201">
                  <c:v>202.0</c:v>
                </c:pt>
                <c:pt idx="202">
                  <c:v>203.0</c:v>
                </c:pt>
                <c:pt idx="203">
                  <c:v>204.0</c:v>
                </c:pt>
                <c:pt idx="204">
                  <c:v>205.0</c:v>
                </c:pt>
                <c:pt idx="205">
                  <c:v>206.0</c:v>
                </c:pt>
                <c:pt idx="206">
                  <c:v>207.0</c:v>
                </c:pt>
                <c:pt idx="207">
                  <c:v>208.0</c:v>
                </c:pt>
                <c:pt idx="208">
                  <c:v>209.0</c:v>
                </c:pt>
                <c:pt idx="209">
                  <c:v>210.0</c:v>
                </c:pt>
                <c:pt idx="210">
                  <c:v>211.0</c:v>
                </c:pt>
                <c:pt idx="211">
                  <c:v>212.0</c:v>
                </c:pt>
                <c:pt idx="212">
                  <c:v>213.0</c:v>
                </c:pt>
                <c:pt idx="213">
                  <c:v>214.0</c:v>
                </c:pt>
                <c:pt idx="214">
                  <c:v>215.0</c:v>
                </c:pt>
                <c:pt idx="215">
                  <c:v>216.0</c:v>
                </c:pt>
                <c:pt idx="216">
                  <c:v>217.0</c:v>
                </c:pt>
                <c:pt idx="217">
                  <c:v>218.0</c:v>
                </c:pt>
                <c:pt idx="218">
                  <c:v>219.0</c:v>
                </c:pt>
                <c:pt idx="219">
                  <c:v>220.0</c:v>
                </c:pt>
                <c:pt idx="220">
                  <c:v>221.0</c:v>
                </c:pt>
                <c:pt idx="221">
                  <c:v>222.0</c:v>
                </c:pt>
                <c:pt idx="222">
                  <c:v>223.0</c:v>
                </c:pt>
                <c:pt idx="223">
                  <c:v>224.0</c:v>
                </c:pt>
                <c:pt idx="224">
                  <c:v>225.0</c:v>
                </c:pt>
                <c:pt idx="225">
                  <c:v>226.0</c:v>
                </c:pt>
                <c:pt idx="226">
                  <c:v>227.0</c:v>
                </c:pt>
                <c:pt idx="227">
                  <c:v>228.0</c:v>
                </c:pt>
                <c:pt idx="228">
                  <c:v>229.0</c:v>
                </c:pt>
                <c:pt idx="229">
                  <c:v>230.0</c:v>
                </c:pt>
                <c:pt idx="230">
                  <c:v>231.0</c:v>
                </c:pt>
                <c:pt idx="231">
                  <c:v>232.0</c:v>
                </c:pt>
                <c:pt idx="232">
                  <c:v>233.0</c:v>
                </c:pt>
                <c:pt idx="233">
                  <c:v>234.0</c:v>
                </c:pt>
                <c:pt idx="234">
                  <c:v>235.0</c:v>
                </c:pt>
                <c:pt idx="235">
                  <c:v>236.0</c:v>
                </c:pt>
                <c:pt idx="236">
                  <c:v>237.0</c:v>
                </c:pt>
                <c:pt idx="237">
                  <c:v>238.0</c:v>
                </c:pt>
                <c:pt idx="238">
                  <c:v>239.0</c:v>
                </c:pt>
                <c:pt idx="239">
                  <c:v>240.0</c:v>
                </c:pt>
                <c:pt idx="240">
                  <c:v>241.0</c:v>
                </c:pt>
                <c:pt idx="241">
                  <c:v>242.0</c:v>
                </c:pt>
                <c:pt idx="242">
                  <c:v>243.0</c:v>
                </c:pt>
                <c:pt idx="243">
                  <c:v>244.0</c:v>
                </c:pt>
                <c:pt idx="244">
                  <c:v>245.0</c:v>
                </c:pt>
                <c:pt idx="245">
                  <c:v>246.0</c:v>
                </c:pt>
                <c:pt idx="246">
                  <c:v>247.0</c:v>
                </c:pt>
                <c:pt idx="247">
                  <c:v>248.0</c:v>
                </c:pt>
                <c:pt idx="248">
                  <c:v>249.0</c:v>
                </c:pt>
                <c:pt idx="249">
                  <c:v>250.0</c:v>
                </c:pt>
                <c:pt idx="250">
                  <c:v>251.0</c:v>
                </c:pt>
                <c:pt idx="251">
                  <c:v>252.0</c:v>
                </c:pt>
                <c:pt idx="252">
                  <c:v>253.0</c:v>
                </c:pt>
                <c:pt idx="253">
                  <c:v>254.0</c:v>
                </c:pt>
                <c:pt idx="254">
                  <c:v>255.0</c:v>
                </c:pt>
                <c:pt idx="255">
                  <c:v>256.0</c:v>
                </c:pt>
                <c:pt idx="256">
                  <c:v>257.0</c:v>
                </c:pt>
                <c:pt idx="257">
                  <c:v>258.0</c:v>
                </c:pt>
                <c:pt idx="258">
                  <c:v>259.0</c:v>
                </c:pt>
                <c:pt idx="259">
                  <c:v>260.0</c:v>
                </c:pt>
                <c:pt idx="260">
                  <c:v>261.0</c:v>
                </c:pt>
                <c:pt idx="261">
                  <c:v>262.0</c:v>
                </c:pt>
                <c:pt idx="262">
                  <c:v>263.0</c:v>
                </c:pt>
                <c:pt idx="263">
                  <c:v>264.0</c:v>
                </c:pt>
                <c:pt idx="264">
                  <c:v>265.0</c:v>
                </c:pt>
                <c:pt idx="265">
                  <c:v>266.0</c:v>
                </c:pt>
                <c:pt idx="266">
                  <c:v>267.0</c:v>
                </c:pt>
                <c:pt idx="267">
                  <c:v>268.0</c:v>
                </c:pt>
                <c:pt idx="268">
                  <c:v>269.0</c:v>
                </c:pt>
                <c:pt idx="269">
                  <c:v>270.0</c:v>
                </c:pt>
                <c:pt idx="270">
                  <c:v>271.0</c:v>
                </c:pt>
                <c:pt idx="271">
                  <c:v>272.0</c:v>
                </c:pt>
                <c:pt idx="272">
                  <c:v>273.0</c:v>
                </c:pt>
                <c:pt idx="273">
                  <c:v>274.0</c:v>
                </c:pt>
                <c:pt idx="274">
                  <c:v>275.0</c:v>
                </c:pt>
                <c:pt idx="275">
                  <c:v>276.0</c:v>
                </c:pt>
                <c:pt idx="276">
                  <c:v>277.0</c:v>
                </c:pt>
                <c:pt idx="277">
                  <c:v>278.0</c:v>
                </c:pt>
                <c:pt idx="278">
                  <c:v>279.0</c:v>
                </c:pt>
                <c:pt idx="279">
                  <c:v>280.0</c:v>
                </c:pt>
                <c:pt idx="280">
                  <c:v>281.0</c:v>
                </c:pt>
                <c:pt idx="281">
                  <c:v>282.0</c:v>
                </c:pt>
                <c:pt idx="282">
                  <c:v>283.0</c:v>
                </c:pt>
                <c:pt idx="283">
                  <c:v>284.0</c:v>
                </c:pt>
                <c:pt idx="284">
                  <c:v>285.0</c:v>
                </c:pt>
                <c:pt idx="285">
                  <c:v>286.0</c:v>
                </c:pt>
                <c:pt idx="286">
                  <c:v>287.0</c:v>
                </c:pt>
                <c:pt idx="287">
                  <c:v>288.0</c:v>
                </c:pt>
                <c:pt idx="288">
                  <c:v>289.0</c:v>
                </c:pt>
                <c:pt idx="289">
                  <c:v>290.0</c:v>
                </c:pt>
                <c:pt idx="290">
                  <c:v>291.0</c:v>
                </c:pt>
                <c:pt idx="291">
                  <c:v>292.0</c:v>
                </c:pt>
                <c:pt idx="292">
                  <c:v>293.0</c:v>
                </c:pt>
                <c:pt idx="293">
                  <c:v>294.0</c:v>
                </c:pt>
                <c:pt idx="294">
                  <c:v>295.0</c:v>
                </c:pt>
                <c:pt idx="295">
                  <c:v>296.0</c:v>
                </c:pt>
                <c:pt idx="296">
                  <c:v>297.0</c:v>
                </c:pt>
                <c:pt idx="297">
                  <c:v>298.0</c:v>
                </c:pt>
                <c:pt idx="298">
                  <c:v>299.0</c:v>
                </c:pt>
                <c:pt idx="299">
                  <c:v>300.0</c:v>
                </c:pt>
              </c:numCache>
            </c:numRef>
          </c:xVal>
          <c:yVal>
            <c:numRef>
              <c:f>jl11a03!$J$5:$J$304</c:f>
              <c:numCache>
                <c:formatCode>0</c:formatCode>
                <c:ptCount val="300"/>
                <c:pt idx="0">
                  <c:v>20117.44</c:v>
                </c:pt>
                <c:pt idx="1">
                  <c:v>20259.84</c:v>
                </c:pt>
                <c:pt idx="2">
                  <c:v>20865.28</c:v>
                </c:pt>
                <c:pt idx="3">
                  <c:v>21514.88</c:v>
                </c:pt>
                <c:pt idx="4">
                  <c:v>20884.16</c:v>
                </c:pt>
                <c:pt idx="5">
                  <c:v>21233.28</c:v>
                </c:pt>
                <c:pt idx="6">
                  <c:v>19952.0</c:v>
                </c:pt>
                <c:pt idx="7">
                  <c:v>20238.72</c:v>
                </c:pt>
                <c:pt idx="8">
                  <c:v>20669.76</c:v>
                </c:pt>
                <c:pt idx="9">
                  <c:v>20270.08</c:v>
                </c:pt>
                <c:pt idx="10">
                  <c:v>20239.68</c:v>
                </c:pt>
                <c:pt idx="11">
                  <c:v>21018.24</c:v>
                </c:pt>
                <c:pt idx="12">
                  <c:v>20940.16</c:v>
                </c:pt>
                <c:pt idx="13">
                  <c:v>20685.76</c:v>
                </c:pt>
                <c:pt idx="14">
                  <c:v>19912.96</c:v>
                </c:pt>
                <c:pt idx="15">
                  <c:v>20335.68</c:v>
                </c:pt>
                <c:pt idx="16">
                  <c:v>20598.08</c:v>
                </c:pt>
                <c:pt idx="17">
                  <c:v>20274.56</c:v>
                </c:pt>
                <c:pt idx="18">
                  <c:v>20151.04</c:v>
                </c:pt>
                <c:pt idx="19">
                  <c:v>21359.36</c:v>
                </c:pt>
                <c:pt idx="20">
                  <c:v>20024.64</c:v>
                </c:pt>
                <c:pt idx="21">
                  <c:v>19049.28</c:v>
                </c:pt>
                <c:pt idx="22">
                  <c:v>19090.24</c:v>
                </c:pt>
                <c:pt idx="23">
                  <c:v>20027.84</c:v>
                </c:pt>
                <c:pt idx="24">
                  <c:v>21510.4</c:v>
                </c:pt>
                <c:pt idx="25">
                  <c:v>20963.2</c:v>
                </c:pt>
                <c:pt idx="26">
                  <c:v>20057.28</c:v>
                </c:pt>
                <c:pt idx="27">
                  <c:v>20200.64</c:v>
                </c:pt>
                <c:pt idx="28">
                  <c:v>19909.76</c:v>
                </c:pt>
                <c:pt idx="29">
                  <c:v>19557.12</c:v>
                </c:pt>
                <c:pt idx="30">
                  <c:v>20392.64</c:v>
                </c:pt>
                <c:pt idx="31">
                  <c:v>20048.96</c:v>
                </c:pt>
                <c:pt idx="32">
                  <c:v>20168.96</c:v>
                </c:pt>
                <c:pt idx="33">
                  <c:v>20010.88</c:v>
                </c:pt>
                <c:pt idx="34">
                  <c:v>20994.56</c:v>
                </c:pt>
                <c:pt idx="35">
                  <c:v>21284.48</c:v>
                </c:pt>
                <c:pt idx="36">
                  <c:v>20817.6</c:v>
                </c:pt>
                <c:pt idx="37">
                  <c:v>19902.4</c:v>
                </c:pt>
                <c:pt idx="38">
                  <c:v>20168.96</c:v>
                </c:pt>
                <c:pt idx="39">
                  <c:v>19859.2</c:v>
                </c:pt>
                <c:pt idx="40">
                  <c:v>20280.64</c:v>
                </c:pt>
                <c:pt idx="41">
                  <c:v>20592.0</c:v>
                </c:pt>
                <c:pt idx="42">
                  <c:v>19933.12</c:v>
                </c:pt>
                <c:pt idx="43">
                  <c:v>20060.48</c:v>
                </c:pt>
                <c:pt idx="44">
                  <c:v>19998.4</c:v>
                </c:pt>
                <c:pt idx="45">
                  <c:v>20128.96</c:v>
                </c:pt>
                <c:pt idx="46">
                  <c:v>20858.88</c:v>
                </c:pt>
                <c:pt idx="47">
                  <c:v>20547.52</c:v>
                </c:pt>
                <c:pt idx="48">
                  <c:v>20131.2</c:v>
                </c:pt>
                <c:pt idx="49">
                  <c:v>20251.2</c:v>
                </c:pt>
                <c:pt idx="50">
                  <c:v>19654.08</c:v>
                </c:pt>
                <c:pt idx="51">
                  <c:v>19432.0</c:v>
                </c:pt>
                <c:pt idx="52">
                  <c:v>19964.8</c:v>
                </c:pt>
                <c:pt idx="53">
                  <c:v>19586.56</c:v>
                </c:pt>
                <c:pt idx="54">
                  <c:v>19915.2</c:v>
                </c:pt>
                <c:pt idx="55">
                  <c:v>20012.16</c:v>
                </c:pt>
                <c:pt idx="56">
                  <c:v>20542.4</c:v>
                </c:pt>
                <c:pt idx="57">
                  <c:v>19151.04</c:v>
                </c:pt>
                <c:pt idx="58">
                  <c:v>20009.92</c:v>
                </c:pt>
                <c:pt idx="59">
                  <c:v>20483.2</c:v>
                </c:pt>
                <c:pt idx="60">
                  <c:v>20437.76</c:v>
                </c:pt>
                <c:pt idx="61">
                  <c:v>19945.6</c:v>
                </c:pt>
                <c:pt idx="62">
                  <c:v>21122.56</c:v>
                </c:pt>
                <c:pt idx="63">
                  <c:v>19980.48</c:v>
                </c:pt>
                <c:pt idx="64">
                  <c:v>19396.16</c:v>
                </c:pt>
                <c:pt idx="65">
                  <c:v>19659.2</c:v>
                </c:pt>
                <c:pt idx="66">
                  <c:v>19456.32</c:v>
                </c:pt>
                <c:pt idx="67">
                  <c:v>20372.48</c:v>
                </c:pt>
                <c:pt idx="68">
                  <c:v>19539.2</c:v>
                </c:pt>
                <c:pt idx="69">
                  <c:v>20434.56</c:v>
                </c:pt>
                <c:pt idx="70">
                  <c:v>20696.32</c:v>
                </c:pt>
                <c:pt idx="71">
                  <c:v>19375.04</c:v>
                </c:pt>
                <c:pt idx="72">
                  <c:v>19648.64</c:v>
                </c:pt>
                <c:pt idx="73">
                  <c:v>20203.84</c:v>
                </c:pt>
                <c:pt idx="74">
                  <c:v>20465.28</c:v>
                </c:pt>
                <c:pt idx="75">
                  <c:v>19536.0</c:v>
                </c:pt>
                <c:pt idx="76">
                  <c:v>20256.64</c:v>
                </c:pt>
                <c:pt idx="77">
                  <c:v>20651.84</c:v>
                </c:pt>
                <c:pt idx="78">
                  <c:v>20515.84</c:v>
                </c:pt>
                <c:pt idx="79">
                  <c:v>20035.2</c:v>
                </c:pt>
                <c:pt idx="80">
                  <c:v>20220.8</c:v>
                </c:pt>
                <c:pt idx="81">
                  <c:v>20290.24</c:v>
                </c:pt>
                <c:pt idx="82">
                  <c:v>20810.24</c:v>
                </c:pt>
                <c:pt idx="83">
                  <c:v>20703.68</c:v>
                </c:pt>
                <c:pt idx="84">
                  <c:v>21889.92</c:v>
                </c:pt>
                <c:pt idx="85">
                  <c:v>20868.16</c:v>
                </c:pt>
                <c:pt idx="86">
                  <c:v>21135.36</c:v>
                </c:pt>
                <c:pt idx="87">
                  <c:v>20692.16</c:v>
                </c:pt>
                <c:pt idx="88">
                  <c:v>20746.88</c:v>
                </c:pt>
                <c:pt idx="89">
                  <c:v>20647.68</c:v>
                </c:pt>
                <c:pt idx="90">
                  <c:v>20503.36</c:v>
                </c:pt>
                <c:pt idx="91">
                  <c:v>20767.04</c:v>
                </c:pt>
                <c:pt idx="92">
                  <c:v>20383.04</c:v>
                </c:pt>
                <c:pt idx="93">
                  <c:v>20856.64</c:v>
                </c:pt>
                <c:pt idx="94">
                  <c:v>20286.08</c:v>
                </c:pt>
                <c:pt idx="95">
                  <c:v>19689.92</c:v>
                </c:pt>
                <c:pt idx="96">
                  <c:v>20923.2</c:v>
                </c:pt>
                <c:pt idx="97">
                  <c:v>20876.8</c:v>
                </c:pt>
                <c:pt idx="98">
                  <c:v>20599.36</c:v>
                </c:pt>
                <c:pt idx="99">
                  <c:v>20311.36</c:v>
                </c:pt>
                <c:pt idx="100">
                  <c:v>21117.44</c:v>
                </c:pt>
                <c:pt idx="101">
                  <c:v>20152.32</c:v>
                </c:pt>
                <c:pt idx="102">
                  <c:v>19645.76</c:v>
                </c:pt>
                <c:pt idx="103">
                  <c:v>19955.2</c:v>
                </c:pt>
                <c:pt idx="104">
                  <c:v>20796.48</c:v>
                </c:pt>
                <c:pt idx="105">
                  <c:v>20084.8</c:v>
                </c:pt>
                <c:pt idx="106">
                  <c:v>20736.32</c:v>
                </c:pt>
                <c:pt idx="107">
                  <c:v>20836.8</c:v>
                </c:pt>
                <c:pt idx="108">
                  <c:v>21049.6</c:v>
                </c:pt>
                <c:pt idx="109">
                  <c:v>20279.68</c:v>
                </c:pt>
                <c:pt idx="110">
                  <c:v>20953.92</c:v>
                </c:pt>
                <c:pt idx="111">
                  <c:v>20398.72</c:v>
                </c:pt>
                <c:pt idx="112">
                  <c:v>21005.44</c:v>
                </c:pt>
                <c:pt idx="113">
                  <c:v>20509.44</c:v>
                </c:pt>
                <c:pt idx="114">
                  <c:v>20368.32</c:v>
                </c:pt>
                <c:pt idx="115">
                  <c:v>19956.16</c:v>
                </c:pt>
                <c:pt idx="116">
                  <c:v>20052.16</c:v>
                </c:pt>
                <c:pt idx="117">
                  <c:v>20465.28</c:v>
                </c:pt>
                <c:pt idx="118">
                  <c:v>20217.6</c:v>
                </c:pt>
                <c:pt idx="119">
                  <c:v>20290.24</c:v>
                </c:pt>
                <c:pt idx="120">
                  <c:v>20705.92</c:v>
                </c:pt>
                <c:pt idx="121">
                  <c:v>19769.92</c:v>
                </c:pt>
                <c:pt idx="122">
                  <c:v>19889.92</c:v>
                </c:pt>
                <c:pt idx="123">
                  <c:v>19578.24</c:v>
                </c:pt>
                <c:pt idx="124">
                  <c:v>19896.32</c:v>
                </c:pt>
                <c:pt idx="125">
                  <c:v>20088.0</c:v>
                </c:pt>
                <c:pt idx="126">
                  <c:v>19916.16</c:v>
                </c:pt>
                <c:pt idx="127">
                  <c:v>20400.96</c:v>
                </c:pt>
                <c:pt idx="128">
                  <c:v>20048.96</c:v>
                </c:pt>
                <c:pt idx="129">
                  <c:v>19627.84</c:v>
                </c:pt>
                <c:pt idx="130">
                  <c:v>20216.32</c:v>
                </c:pt>
                <c:pt idx="131">
                  <c:v>19896.32</c:v>
                </c:pt>
                <c:pt idx="132">
                  <c:v>20086.72</c:v>
                </c:pt>
                <c:pt idx="133">
                  <c:v>20683.52</c:v>
                </c:pt>
                <c:pt idx="134">
                  <c:v>19793.92</c:v>
                </c:pt>
                <c:pt idx="135">
                  <c:v>20346.24</c:v>
                </c:pt>
                <c:pt idx="136">
                  <c:v>21096.96</c:v>
                </c:pt>
                <c:pt idx="137">
                  <c:v>21664.64</c:v>
                </c:pt>
                <c:pt idx="138">
                  <c:v>20679.36</c:v>
                </c:pt>
                <c:pt idx="139">
                  <c:v>21112.32</c:v>
                </c:pt>
                <c:pt idx="140">
                  <c:v>20752.32</c:v>
                </c:pt>
                <c:pt idx="141">
                  <c:v>20848.32</c:v>
                </c:pt>
                <c:pt idx="142">
                  <c:v>18613.12</c:v>
                </c:pt>
                <c:pt idx="143">
                  <c:v>20564.48</c:v>
                </c:pt>
                <c:pt idx="144">
                  <c:v>20512.64</c:v>
                </c:pt>
                <c:pt idx="145">
                  <c:v>20401.92</c:v>
                </c:pt>
                <c:pt idx="146">
                  <c:v>21052.16</c:v>
                </c:pt>
                <c:pt idx="147">
                  <c:v>20476.8</c:v>
                </c:pt>
                <c:pt idx="148">
                  <c:v>20002.56</c:v>
                </c:pt>
                <c:pt idx="149">
                  <c:v>21636.48</c:v>
                </c:pt>
                <c:pt idx="150">
                  <c:v>20759.68</c:v>
                </c:pt>
                <c:pt idx="151">
                  <c:v>20872.64</c:v>
                </c:pt>
                <c:pt idx="152">
                  <c:v>20237.44</c:v>
                </c:pt>
                <c:pt idx="153">
                  <c:v>20191.04</c:v>
                </c:pt>
                <c:pt idx="154">
                  <c:v>20372.48</c:v>
                </c:pt>
                <c:pt idx="155">
                  <c:v>20482.24</c:v>
                </c:pt>
                <c:pt idx="156">
                  <c:v>20581.44</c:v>
                </c:pt>
                <c:pt idx="157">
                  <c:v>20943.36</c:v>
                </c:pt>
                <c:pt idx="158">
                  <c:v>20333.44</c:v>
                </c:pt>
                <c:pt idx="159">
                  <c:v>20140.48</c:v>
                </c:pt>
                <c:pt idx="160">
                  <c:v>19352.96</c:v>
                </c:pt>
                <c:pt idx="161">
                  <c:v>19985.6</c:v>
                </c:pt>
                <c:pt idx="162">
                  <c:v>19766.72</c:v>
                </c:pt>
                <c:pt idx="163">
                  <c:v>21301.12</c:v>
                </c:pt>
                <c:pt idx="164">
                  <c:v>19448.96</c:v>
                </c:pt>
                <c:pt idx="165">
                  <c:v>20301.76</c:v>
                </c:pt>
                <c:pt idx="166">
                  <c:v>20066.88</c:v>
                </c:pt>
                <c:pt idx="167">
                  <c:v>21054.08</c:v>
                </c:pt>
                <c:pt idx="168">
                  <c:v>20019.52</c:v>
                </c:pt>
                <c:pt idx="169">
                  <c:v>19942.4</c:v>
                </c:pt>
                <c:pt idx="170">
                  <c:v>19458.24</c:v>
                </c:pt>
                <c:pt idx="171">
                  <c:v>20014.08</c:v>
                </c:pt>
                <c:pt idx="172">
                  <c:v>20492.8</c:v>
                </c:pt>
                <c:pt idx="173">
                  <c:v>20417.92</c:v>
                </c:pt>
                <c:pt idx="174">
                  <c:v>20282.88</c:v>
                </c:pt>
                <c:pt idx="175">
                  <c:v>19817.28</c:v>
                </c:pt>
                <c:pt idx="176">
                  <c:v>20055.36</c:v>
                </c:pt>
                <c:pt idx="177">
                  <c:v>20412.48</c:v>
                </c:pt>
                <c:pt idx="178">
                  <c:v>20485.44</c:v>
                </c:pt>
                <c:pt idx="179">
                  <c:v>19872.96</c:v>
                </c:pt>
                <c:pt idx="180">
                  <c:v>20930.56</c:v>
                </c:pt>
                <c:pt idx="181">
                  <c:v>21102.72</c:v>
                </c:pt>
                <c:pt idx="182">
                  <c:v>20325.12</c:v>
                </c:pt>
                <c:pt idx="183">
                  <c:v>20317.76</c:v>
                </c:pt>
                <c:pt idx="184">
                  <c:v>20255.36</c:v>
                </c:pt>
                <c:pt idx="185">
                  <c:v>19570.88</c:v>
                </c:pt>
                <c:pt idx="186">
                  <c:v>19604.48</c:v>
                </c:pt>
                <c:pt idx="187">
                  <c:v>20216.32</c:v>
                </c:pt>
                <c:pt idx="188">
                  <c:v>20181.76</c:v>
                </c:pt>
                <c:pt idx="189">
                  <c:v>20939.2</c:v>
                </c:pt>
                <c:pt idx="190">
                  <c:v>21384.96</c:v>
                </c:pt>
                <c:pt idx="191">
                  <c:v>20014.08</c:v>
                </c:pt>
                <c:pt idx="192">
                  <c:v>20764.8</c:v>
                </c:pt>
                <c:pt idx="193">
                  <c:v>21134.08</c:v>
                </c:pt>
                <c:pt idx="194">
                  <c:v>20859.84</c:v>
                </c:pt>
                <c:pt idx="195">
                  <c:v>20740.48</c:v>
                </c:pt>
                <c:pt idx="196">
                  <c:v>20635.2</c:v>
                </c:pt>
                <c:pt idx="197">
                  <c:v>20671.04</c:v>
                </c:pt>
                <c:pt idx="198">
                  <c:v>20133.12</c:v>
                </c:pt>
                <c:pt idx="199">
                  <c:v>19709.76</c:v>
                </c:pt>
                <c:pt idx="200">
                  <c:v>20568.64</c:v>
                </c:pt>
                <c:pt idx="201">
                  <c:v>20102.72</c:v>
                </c:pt>
                <c:pt idx="202">
                  <c:v>20826.24</c:v>
                </c:pt>
                <c:pt idx="203">
                  <c:v>19241.6</c:v>
                </c:pt>
                <c:pt idx="204">
                  <c:v>20628.8</c:v>
                </c:pt>
                <c:pt idx="205">
                  <c:v>20463.04</c:v>
                </c:pt>
                <c:pt idx="206">
                  <c:v>20607.68</c:v>
                </c:pt>
                <c:pt idx="207">
                  <c:v>20676.16</c:v>
                </c:pt>
                <c:pt idx="208">
                  <c:v>20592.96</c:v>
                </c:pt>
                <c:pt idx="209">
                  <c:v>20283.84</c:v>
                </c:pt>
                <c:pt idx="210">
                  <c:v>21396.48</c:v>
                </c:pt>
                <c:pt idx="211">
                  <c:v>20963.2</c:v>
                </c:pt>
                <c:pt idx="212">
                  <c:v>20815.68</c:v>
                </c:pt>
                <c:pt idx="213">
                  <c:v>20792.32</c:v>
                </c:pt>
                <c:pt idx="214">
                  <c:v>21073.28</c:v>
                </c:pt>
                <c:pt idx="215">
                  <c:v>20558.08</c:v>
                </c:pt>
                <c:pt idx="216">
                  <c:v>21032.96</c:v>
                </c:pt>
                <c:pt idx="217">
                  <c:v>20170.24</c:v>
                </c:pt>
                <c:pt idx="218">
                  <c:v>19761.28</c:v>
                </c:pt>
                <c:pt idx="219">
                  <c:v>19940.48</c:v>
                </c:pt>
                <c:pt idx="220">
                  <c:v>20070.08</c:v>
                </c:pt>
                <c:pt idx="221">
                  <c:v>20003.52</c:v>
                </c:pt>
                <c:pt idx="222">
                  <c:v>20703.68</c:v>
                </c:pt>
                <c:pt idx="223">
                  <c:v>20569.6</c:v>
                </c:pt>
                <c:pt idx="224">
                  <c:v>20052.16</c:v>
                </c:pt>
                <c:pt idx="225">
                  <c:v>20462.08</c:v>
                </c:pt>
                <c:pt idx="226">
                  <c:v>20074.24</c:v>
                </c:pt>
                <c:pt idx="227">
                  <c:v>20448.32</c:v>
                </c:pt>
                <c:pt idx="228">
                  <c:v>20916.8</c:v>
                </c:pt>
                <c:pt idx="229">
                  <c:v>20359.68</c:v>
                </c:pt>
                <c:pt idx="230">
                  <c:v>20218.56</c:v>
                </c:pt>
                <c:pt idx="231">
                  <c:v>19661.44</c:v>
                </c:pt>
                <c:pt idx="232">
                  <c:v>20410.56</c:v>
                </c:pt>
                <c:pt idx="233">
                  <c:v>20778.56</c:v>
                </c:pt>
                <c:pt idx="234">
                  <c:v>21211.52</c:v>
                </c:pt>
                <c:pt idx="235">
                  <c:v>20273.28</c:v>
                </c:pt>
                <c:pt idx="236">
                  <c:v>20701.44</c:v>
                </c:pt>
                <c:pt idx="237">
                  <c:v>20564.48</c:v>
                </c:pt>
                <c:pt idx="238">
                  <c:v>20688.96</c:v>
                </c:pt>
                <c:pt idx="239">
                  <c:v>21262.08</c:v>
                </c:pt>
                <c:pt idx="240">
                  <c:v>20737.6</c:v>
                </c:pt>
                <c:pt idx="241">
                  <c:v>20084.8</c:v>
                </c:pt>
                <c:pt idx="242">
                  <c:v>20005.76</c:v>
                </c:pt>
                <c:pt idx="243">
                  <c:v>20983.04</c:v>
                </c:pt>
                <c:pt idx="244">
                  <c:v>19657.28</c:v>
                </c:pt>
                <c:pt idx="245">
                  <c:v>20925.44</c:v>
                </c:pt>
                <c:pt idx="246">
                  <c:v>20624.64</c:v>
                </c:pt>
                <c:pt idx="247">
                  <c:v>20826.24</c:v>
                </c:pt>
                <c:pt idx="248">
                  <c:v>20246.08</c:v>
                </c:pt>
                <c:pt idx="249">
                  <c:v>21128.96</c:v>
                </c:pt>
                <c:pt idx="250">
                  <c:v>21656.32</c:v>
                </c:pt>
                <c:pt idx="251">
                  <c:v>20894.72</c:v>
                </c:pt>
                <c:pt idx="252">
                  <c:v>20204.8</c:v>
                </c:pt>
                <c:pt idx="253">
                  <c:v>19905.6</c:v>
                </c:pt>
                <c:pt idx="254">
                  <c:v>19704.64</c:v>
                </c:pt>
                <c:pt idx="255">
                  <c:v>20012.16</c:v>
                </c:pt>
                <c:pt idx="256">
                  <c:v>20553.92</c:v>
                </c:pt>
                <c:pt idx="257">
                  <c:v>20636.16</c:v>
                </c:pt>
                <c:pt idx="258">
                  <c:v>19549.76</c:v>
                </c:pt>
                <c:pt idx="259">
                  <c:v>20037.44</c:v>
                </c:pt>
                <c:pt idx="260">
                  <c:v>20788.16</c:v>
                </c:pt>
                <c:pt idx="261">
                  <c:v>20592.96</c:v>
                </c:pt>
                <c:pt idx="262">
                  <c:v>20751.04</c:v>
                </c:pt>
                <c:pt idx="263">
                  <c:v>20936.0</c:v>
                </c:pt>
                <c:pt idx="264">
                  <c:v>19712.96</c:v>
                </c:pt>
                <c:pt idx="265">
                  <c:v>20365.12</c:v>
                </c:pt>
                <c:pt idx="266">
                  <c:v>20828.16</c:v>
                </c:pt>
                <c:pt idx="267">
                  <c:v>20160.64</c:v>
                </c:pt>
                <c:pt idx="268">
                  <c:v>19137.6</c:v>
                </c:pt>
                <c:pt idx="269">
                  <c:v>20898.88</c:v>
                </c:pt>
                <c:pt idx="270">
                  <c:v>19959.36</c:v>
                </c:pt>
                <c:pt idx="271">
                  <c:v>21367.68</c:v>
                </c:pt>
                <c:pt idx="272">
                  <c:v>19887.68</c:v>
                </c:pt>
                <c:pt idx="273">
                  <c:v>19480.32</c:v>
                </c:pt>
                <c:pt idx="274">
                  <c:v>20260.8</c:v>
                </c:pt>
                <c:pt idx="275">
                  <c:v>20365.12</c:v>
                </c:pt>
                <c:pt idx="276">
                  <c:v>19937.28</c:v>
                </c:pt>
                <c:pt idx="277">
                  <c:v>20746.88</c:v>
                </c:pt>
                <c:pt idx="278">
                  <c:v>20246.08</c:v>
                </c:pt>
                <c:pt idx="279">
                  <c:v>19345.6</c:v>
                </c:pt>
                <c:pt idx="280">
                  <c:v>20213.44</c:v>
                </c:pt>
                <c:pt idx="281">
                  <c:v>19924.48</c:v>
                </c:pt>
                <c:pt idx="282">
                  <c:v>20983.04</c:v>
                </c:pt>
                <c:pt idx="283">
                  <c:v>20511.68</c:v>
                </c:pt>
                <c:pt idx="284">
                  <c:v>19768.64</c:v>
                </c:pt>
                <c:pt idx="285">
                  <c:v>21118.08</c:v>
                </c:pt>
                <c:pt idx="286">
                  <c:v>20640.32</c:v>
                </c:pt>
                <c:pt idx="287">
                  <c:v>20289.28</c:v>
                </c:pt>
                <c:pt idx="288">
                  <c:v>20076.48</c:v>
                </c:pt>
                <c:pt idx="289">
                  <c:v>20797.44</c:v>
                </c:pt>
                <c:pt idx="290">
                  <c:v>18960.0</c:v>
                </c:pt>
                <c:pt idx="291">
                  <c:v>20918.08</c:v>
                </c:pt>
                <c:pt idx="292">
                  <c:v>20252.16</c:v>
                </c:pt>
                <c:pt idx="293">
                  <c:v>20497.92</c:v>
                </c:pt>
                <c:pt idx="294">
                  <c:v>19656.0</c:v>
                </c:pt>
                <c:pt idx="295">
                  <c:v>20429.44</c:v>
                </c:pt>
                <c:pt idx="296">
                  <c:v>20923.2</c:v>
                </c:pt>
                <c:pt idx="297">
                  <c:v>21464.96</c:v>
                </c:pt>
                <c:pt idx="298">
                  <c:v>19254.4</c:v>
                </c:pt>
                <c:pt idx="299">
                  <c:v>20088.96</c:v>
                </c:pt>
              </c:numCache>
            </c:numRef>
          </c:yVal>
          <c:smooth val="0"/>
        </c:ser>
        <c:ser>
          <c:idx val="9"/>
          <c:order val="4"/>
          <c:tx>
            <c:strRef>
              <c:f>jl11a03!$K$4</c:f>
              <c:strCache>
                <c:ptCount val="1"/>
                <c:pt idx="0">
                  <c:v>146Nd</c:v>
                </c:pt>
              </c:strCache>
            </c:strRef>
          </c:tx>
          <c:spPr>
            <a:ln w="12700"/>
          </c:spPr>
          <c:xVal>
            <c:numRef>
              <c:f>jl11a03!$A$5:$A$304</c:f>
              <c:numCache>
                <c:formatCode>General</c:formatCode>
                <c:ptCount val="300"/>
                <c:pt idx="0">
                  <c:v>1.0</c:v>
                </c:pt>
                <c:pt idx="1">
                  <c:v>2.0</c:v>
                </c:pt>
                <c:pt idx="2">
                  <c:v>3.0</c:v>
                </c:pt>
                <c:pt idx="3">
                  <c:v>4.0</c:v>
                </c:pt>
                <c:pt idx="4">
                  <c:v>5.0</c:v>
                </c:pt>
                <c:pt idx="5">
                  <c:v>6.0</c:v>
                </c:pt>
                <c:pt idx="6">
                  <c:v>7.0</c:v>
                </c:pt>
                <c:pt idx="7">
                  <c:v>8.0</c:v>
                </c:pt>
                <c:pt idx="8">
                  <c:v>9.0</c:v>
                </c:pt>
                <c:pt idx="9">
                  <c:v>10.0</c:v>
                </c:pt>
                <c:pt idx="10">
                  <c:v>11.0</c:v>
                </c:pt>
                <c:pt idx="11">
                  <c:v>12.0</c:v>
                </c:pt>
                <c:pt idx="12">
                  <c:v>13.0</c:v>
                </c:pt>
                <c:pt idx="13">
                  <c:v>14.0</c:v>
                </c:pt>
                <c:pt idx="14">
                  <c:v>15.0</c:v>
                </c:pt>
                <c:pt idx="15">
                  <c:v>16.0</c:v>
                </c:pt>
                <c:pt idx="16">
                  <c:v>17.0</c:v>
                </c:pt>
                <c:pt idx="17">
                  <c:v>18.0</c:v>
                </c:pt>
                <c:pt idx="18">
                  <c:v>19.0</c:v>
                </c:pt>
                <c:pt idx="19">
                  <c:v>20.0</c:v>
                </c:pt>
                <c:pt idx="20">
                  <c:v>21.0</c:v>
                </c:pt>
                <c:pt idx="21">
                  <c:v>22.0</c:v>
                </c:pt>
                <c:pt idx="22">
                  <c:v>23.0</c:v>
                </c:pt>
                <c:pt idx="23">
                  <c:v>24.0</c:v>
                </c:pt>
                <c:pt idx="24">
                  <c:v>25.0</c:v>
                </c:pt>
                <c:pt idx="25">
                  <c:v>26.0</c:v>
                </c:pt>
                <c:pt idx="26">
                  <c:v>27.0</c:v>
                </c:pt>
                <c:pt idx="27">
                  <c:v>28.0</c:v>
                </c:pt>
                <c:pt idx="28">
                  <c:v>29.0</c:v>
                </c:pt>
                <c:pt idx="29">
                  <c:v>30.0</c:v>
                </c:pt>
                <c:pt idx="30">
                  <c:v>31.0</c:v>
                </c:pt>
                <c:pt idx="31">
                  <c:v>32.0</c:v>
                </c:pt>
                <c:pt idx="32">
                  <c:v>33.0</c:v>
                </c:pt>
                <c:pt idx="33">
                  <c:v>34.0</c:v>
                </c:pt>
                <c:pt idx="34">
                  <c:v>35.0</c:v>
                </c:pt>
                <c:pt idx="35">
                  <c:v>36.0</c:v>
                </c:pt>
                <c:pt idx="36">
                  <c:v>37.0</c:v>
                </c:pt>
                <c:pt idx="37">
                  <c:v>38.0</c:v>
                </c:pt>
                <c:pt idx="38">
                  <c:v>39.0</c:v>
                </c:pt>
                <c:pt idx="39">
                  <c:v>40.0</c:v>
                </c:pt>
                <c:pt idx="40">
                  <c:v>41.0</c:v>
                </c:pt>
                <c:pt idx="41">
                  <c:v>42.0</c:v>
                </c:pt>
                <c:pt idx="42">
                  <c:v>43.0</c:v>
                </c:pt>
                <c:pt idx="43">
                  <c:v>44.0</c:v>
                </c:pt>
                <c:pt idx="44">
                  <c:v>45.0</c:v>
                </c:pt>
                <c:pt idx="45">
                  <c:v>46.0</c:v>
                </c:pt>
                <c:pt idx="46">
                  <c:v>47.0</c:v>
                </c:pt>
                <c:pt idx="47">
                  <c:v>48.0</c:v>
                </c:pt>
                <c:pt idx="48">
                  <c:v>49.0</c:v>
                </c:pt>
                <c:pt idx="49">
                  <c:v>50.0</c:v>
                </c:pt>
                <c:pt idx="50">
                  <c:v>51.0</c:v>
                </c:pt>
                <c:pt idx="51">
                  <c:v>52.0</c:v>
                </c:pt>
                <c:pt idx="52">
                  <c:v>53.0</c:v>
                </c:pt>
                <c:pt idx="53">
                  <c:v>54.0</c:v>
                </c:pt>
                <c:pt idx="54">
                  <c:v>55.0</c:v>
                </c:pt>
                <c:pt idx="55">
                  <c:v>56.0</c:v>
                </c:pt>
                <c:pt idx="56">
                  <c:v>57.0</c:v>
                </c:pt>
                <c:pt idx="57">
                  <c:v>58.0</c:v>
                </c:pt>
                <c:pt idx="58">
                  <c:v>59.0</c:v>
                </c:pt>
                <c:pt idx="59">
                  <c:v>60.0</c:v>
                </c:pt>
                <c:pt idx="60">
                  <c:v>61.0</c:v>
                </c:pt>
                <c:pt idx="61">
                  <c:v>62.0</c:v>
                </c:pt>
                <c:pt idx="62">
                  <c:v>63.0</c:v>
                </c:pt>
                <c:pt idx="63">
                  <c:v>64.0</c:v>
                </c:pt>
                <c:pt idx="64">
                  <c:v>65.0</c:v>
                </c:pt>
                <c:pt idx="65">
                  <c:v>66.0</c:v>
                </c:pt>
                <c:pt idx="66">
                  <c:v>67.0</c:v>
                </c:pt>
                <c:pt idx="67">
                  <c:v>68.0</c:v>
                </c:pt>
                <c:pt idx="68">
                  <c:v>69.0</c:v>
                </c:pt>
                <c:pt idx="69">
                  <c:v>70.0</c:v>
                </c:pt>
                <c:pt idx="70">
                  <c:v>71.0</c:v>
                </c:pt>
                <c:pt idx="71">
                  <c:v>72.0</c:v>
                </c:pt>
                <c:pt idx="72">
                  <c:v>73.0</c:v>
                </c:pt>
                <c:pt idx="73">
                  <c:v>74.0</c:v>
                </c:pt>
                <c:pt idx="74">
                  <c:v>75.0</c:v>
                </c:pt>
                <c:pt idx="75">
                  <c:v>76.0</c:v>
                </c:pt>
                <c:pt idx="76">
                  <c:v>77.0</c:v>
                </c:pt>
                <c:pt idx="77">
                  <c:v>78.0</c:v>
                </c:pt>
                <c:pt idx="78">
                  <c:v>79.0</c:v>
                </c:pt>
                <c:pt idx="79">
                  <c:v>80.0</c:v>
                </c:pt>
                <c:pt idx="80">
                  <c:v>81.0</c:v>
                </c:pt>
                <c:pt idx="81">
                  <c:v>82.0</c:v>
                </c:pt>
                <c:pt idx="82">
                  <c:v>83.0</c:v>
                </c:pt>
                <c:pt idx="83">
                  <c:v>84.0</c:v>
                </c:pt>
                <c:pt idx="84">
                  <c:v>85.0</c:v>
                </c:pt>
                <c:pt idx="85">
                  <c:v>86.0</c:v>
                </c:pt>
                <c:pt idx="86">
                  <c:v>87.0</c:v>
                </c:pt>
                <c:pt idx="87">
                  <c:v>88.0</c:v>
                </c:pt>
                <c:pt idx="88">
                  <c:v>89.0</c:v>
                </c:pt>
                <c:pt idx="89">
                  <c:v>90.0</c:v>
                </c:pt>
                <c:pt idx="90">
                  <c:v>91.0</c:v>
                </c:pt>
                <c:pt idx="91">
                  <c:v>92.0</c:v>
                </c:pt>
                <c:pt idx="92">
                  <c:v>93.0</c:v>
                </c:pt>
                <c:pt idx="93">
                  <c:v>94.0</c:v>
                </c:pt>
                <c:pt idx="94">
                  <c:v>95.0</c:v>
                </c:pt>
                <c:pt idx="95">
                  <c:v>96.0</c:v>
                </c:pt>
                <c:pt idx="96">
                  <c:v>97.0</c:v>
                </c:pt>
                <c:pt idx="97">
                  <c:v>98.0</c:v>
                </c:pt>
                <c:pt idx="98">
                  <c:v>99.0</c:v>
                </c:pt>
                <c:pt idx="99">
                  <c:v>100.0</c:v>
                </c:pt>
                <c:pt idx="100">
                  <c:v>101.0</c:v>
                </c:pt>
                <c:pt idx="101">
                  <c:v>102.0</c:v>
                </c:pt>
                <c:pt idx="102">
                  <c:v>103.0</c:v>
                </c:pt>
                <c:pt idx="103">
                  <c:v>104.0</c:v>
                </c:pt>
                <c:pt idx="104">
                  <c:v>105.0</c:v>
                </c:pt>
                <c:pt idx="105">
                  <c:v>106.0</c:v>
                </c:pt>
                <c:pt idx="106">
                  <c:v>107.0</c:v>
                </c:pt>
                <c:pt idx="107">
                  <c:v>108.0</c:v>
                </c:pt>
                <c:pt idx="108">
                  <c:v>109.0</c:v>
                </c:pt>
                <c:pt idx="109">
                  <c:v>110.0</c:v>
                </c:pt>
                <c:pt idx="110">
                  <c:v>111.0</c:v>
                </c:pt>
                <c:pt idx="111">
                  <c:v>112.0</c:v>
                </c:pt>
                <c:pt idx="112">
                  <c:v>113.0</c:v>
                </c:pt>
                <c:pt idx="113">
                  <c:v>114.0</c:v>
                </c:pt>
                <c:pt idx="114">
                  <c:v>115.0</c:v>
                </c:pt>
                <c:pt idx="115">
                  <c:v>116.0</c:v>
                </c:pt>
                <c:pt idx="116">
                  <c:v>117.0</c:v>
                </c:pt>
                <c:pt idx="117">
                  <c:v>118.0</c:v>
                </c:pt>
                <c:pt idx="118">
                  <c:v>119.0</c:v>
                </c:pt>
                <c:pt idx="119">
                  <c:v>120.0</c:v>
                </c:pt>
                <c:pt idx="120">
                  <c:v>121.0</c:v>
                </c:pt>
                <c:pt idx="121">
                  <c:v>122.0</c:v>
                </c:pt>
                <c:pt idx="122">
                  <c:v>123.0</c:v>
                </c:pt>
                <c:pt idx="123">
                  <c:v>124.0</c:v>
                </c:pt>
                <c:pt idx="124">
                  <c:v>125.0</c:v>
                </c:pt>
                <c:pt idx="125">
                  <c:v>126.0</c:v>
                </c:pt>
                <c:pt idx="126">
                  <c:v>127.0</c:v>
                </c:pt>
                <c:pt idx="127">
                  <c:v>128.0</c:v>
                </c:pt>
                <c:pt idx="128">
                  <c:v>129.0</c:v>
                </c:pt>
                <c:pt idx="129">
                  <c:v>130.0</c:v>
                </c:pt>
                <c:pt idx="130">
                  <c:v>131.0</c:v>
                </c:pt>
                <c:pt idx="131">
                  <c:v>132.0</c:v>
                </c:pt>
                <c:pt idx="132">
                  <c:v>133.0</c:v>
                </c:pt>
                <c:pt idx="133">
                  <c:v>134.0</c:v>
                </c:pt>
                <c:pt idx="134">
                  <c:v>135.0</c:v>
                </c:pt>
                <c:pt idx="135">
                  <c:v>136.0</c:v>
                </c:pt>
                <c:pt idx="136">
                  <c:v>137.0</c:v>
                </c:pt>
                <c:pt idx="137">
                  <c:v>138.0</c:v>
                </c:pt>
                <c:pt idx="138">
                  <c:v>139.0</c:v>
                </c:pt>
                <c:pt idx="139">
                  <c:v>140.0</c:v>
                </c:pt>
                <c:pt idx="140">
                  <c:v>141.0</c:v>
                </c:pt>
                <c:pt idx="141">
                  <c:v>142.0</c:v>
                </c:pt>
                <c:pt idx="142">
                  <c:v>143.0</c:v>
                </c:pt>
                <c:pt idx="143">
                  <c:v>144.0</c:v>
                </c:pt>
                <c:pt idx="144">
                  <c:v>145.0</c:v>
                </c:pt>
                <c:pt idx="145">
                  <c:v>146.0</c:v>
                </c:pt>
                <c:pt idx="146">
                  <c:v>147.0</c:v>
                </c:pt>
                <c:pt idx="147">
                  <c:v>148.0</c:v>
                </c:pt>
                <c:pt idx="148">
                  <c:v>149.0</c:v>
                </c:pt>
                <c:pt idx="149">
                  <c:v>150.0</c:v>
                </c:pt>
                <c:pt idx="150">
                  <c:v>151.0</c:v>
                </c:pt>
                <c:pt idx="151">
                  <c:v>152.0</c:v>
                </c:pt>
                <c:pt idx="152">
                  <c:v>153.0</c:v>
                </c:pt>
                <c:pt idx="153">
                  <c:v>154.0</c:v>
                </c:pt>
                <c:pt idx="154">
                  <c:v>155.0</c:v>
                </c:pt>
                <c:pt idx="155">
                  <c:v>156.0</c:v>
                </c:pt>
                <c:pt idx="156">
                  <c:v>157.0</c:v>
                </c:pt>
                <c:pt idx="157">
                  <c:v>158.0</c:v>
                </c:pt>
                <c:pt idx="158">
                  <c:v>159.0</c:v>
                </c:pt>
                <c:pt idx="159">
                  <c:v>160.0</c:v>
                </c:pt>
                <c:pt idx="160">
                  <c:v>161.0</c:v>
                </c:pt>
                <c:pt idx="161">
                  <c:v>162.0</c:v>
                </c:pt>
                <c:pt idx="162">
                  <c:v>163.0</c:v>
                </c:pt>
                <c:pt idx="163">
                  <c:v>164.0</c:v>
                </c:pt>
                <c:pt idx="164">
                  <c:v>165.0</c:v>
                </c:pt>
                <c:pt idx="165">
                  <c:v>166.0</c:v>
                </c:pt>
                <c:pt idx="166">
                  <c:v>167.0</c:v>
                </c:pt>
                <c:pt idx="167">
                  <c:v>168.0</c:v>
                </c:pt>
                <c:pt idx="168">
                  <c:v>169.0</c:v>
                </c:pt>
                <c:pt idx="169">
                  <c:v>170.0</c:v>
                </c:pt>
                <c:pt idx="170">
                  <c:v>171.0</c:v>
                </c:pt>
                <c:pt idx="171">
                  <c:v>172.0</c:v>
                </c:pt>
                <c:pt idx="172">
                  <c:v>173.0</c:v>
                </c:pt>
                <c:pt idx="173">
                  <c:v>174.0</c:v>
                </c:pt>
                <c:pt idx="174">
                  <c:v>175.0</c:v>
                </c:pt>
                <c:pt idx="175">
                  <c:v>176.0</c:v>
                </c:pt>
                <c:pt idx="176">
                  <c:v>177.0</c:v>
                </c:pt>
                <c:pt idx="177">
                  <c:v>178.0</c:v>
                </c:pt>
                <c:pt idx="178">
                  <c:v>179.0</c:v>
                </c:pt>
                <c:pt idx="179">
                  <c:v>180.0</c:v>
                </c:pt>
                <c:pt idx="180">
                  <c:v>181.0</c:v>
                </c:pt>
                <c:pt idx="181">
                  <c:v>182.0</c:v>
                </c:pt>
                <c:pt idx="182">
                  <c:v>183.0</c:v>
                </c:pt>
                <c:pt idx="183">
                  <c:v>184.0</c:v>
                </c:pt>
                <c:pt idx="184">
                  <c:v>185.0</c:v>
                </c:pt>
                <c:pt idx="185">
                  <c:v>186.0</c:v>
                </c:pt>
                <c:pt idx="186">
                  <c:v>187.0</c:v>
                </c:pt>
                <c:pt idx="187">
                  <c:v>188.0</c:v>
                </c:pt>
                <c:pt idx="188">
                  <c:v>189.0</c:v>
                </c:pt>
                <c:pt idx="189">
                  <c:v>190.0</c:v>
                </c:pt>
                <c:pt idx="190">
                  <c:v>191.0</c:v>
                </c:pt>
                <c:pt idx="191">
                  <c:v>192.0</c:v>
                </c:pt>
                <c:pt idx="192">
                  <c:v>193.0</c:v>
                </c:pt>
                <c:pt idx="193">
                  <c:v>194.0</c:v>
                </c:pt>
                <c:pt idx="194">
                  <c:v>195.0</c:v>
                </c:pt>
                <c:pt idx="195">
                  <c:v>196.0</c:v>
                </c:pt>
                <c:pt idx="196">
                  <c:v>197.0</c:v>
                </c:pt>
                <c:pt idx="197">
                  <c:v>198.0</c:v>
                </c:pt>
                <c:pt idx="198">
                  <c:v>199.0</c:v>
                </c:pt>
                <c:pt idx="199">
                  <c:v>200.0</c:v>
                </c:pt>
                <c:pt idx="200">
                  <c:v>201.0</c:v>
                </c:pt>
                <c:pt idx="201">
                  <c:v>202.0</c:v>
                </c:pt>
                <c:pt idx="202">
                  <c:v>203.0</c:v>
                </c:pt>
                <c:pt idx="203">
                  <c:v>204.0</c:v>
                </c:pt>
                <c:pt idx="204">
                  <c:v>205.0</c:v>
                </c:pt>
                <c:pt idx="205">
                  <c:v>206.0</c:v>
                </c:pt>
                <c:pt idx="206">
                  <c:v>207.0</c:v>
                </c:pt>
                <c:pt idx="207">
                  <c:v>208.0</c:v>
                </c:pt>
                <c:pt idx="208">
                  <c:v>209.0</c:v>
                </c:pt>
                <c:pt idx="209">
                  <c:v>210.0</c:v>
                </c:pt>
                <c:pt idx="210">
                  <c:v>211.0</c:v>
                </c:pt>
                <c:pt idx="211">
                  <c:v>212.0</c:v>
                </c:pt>
                <c:pt idx="212">
                  <c:v>213.0</c:v>
                </c:pt>
                <c:pt idx="213">
                  <c:v>214.0</c:v>
                </c:pt>
                <c:pt idx="214">
                  <c:v>215.0</c:v>
                </c:pt>
                <c:pt idx="215">
                  <c:v>216.0</c:v>
                </c:pt>
                <c:pt idx="216">
                  <c:v>217.0</c:v>
                </c:pt>
                <c:pt idx="217">
                  <c:v>218.0</c:v>
                </c:pt>
                <c:pt idx="218">
                  <c:v>219.0</c:v>
                </c:pt>
                <c:pt idx="219">
                  <c:v>220.0</c:v>
                </c:pt>
                <c:pt idx="220">
                  <c:v>221.0</c:v>
                </c:pt>
                <c:pt idx="221">
                  <c:v>222.0</c:v>
                </c:pt>
                <c:pt idx="222">
                  <c:v>223.0</c:v>
                </c:pt>
                <c:pt idx="223">
                  <c:v>224.0</c:v>
                </c:pt>
                <c:pt idx="224">
                  <c:v>225.0</c:v>
                </c:pt>
                <c:pt idx="225">
                  <c:v>226.0</c:v>
                </c:pt>
                <c:pt idx="226">
                  <c:v>227.0</c:v>
                </c:pt>
                <c:pt idx="227">
                  <c:v>228.0</c:v>
                </c:pt>
                <c:pt idx="228">
                  <c:v>229.0</c:v>
                </c:pt>
                <c:pt idx="229">
                  <c:v>230.0</c:v>
                </c:pt>
                <c:pt idx="230">
                  <c:v>231.0</c:v>
                </c:pt>
                <c:pt idx="231">
                  <c:v>232.0</c:v>
                </c:pt>
                <c:pt idx="232">
                  <c:v>233.0</c:v>
                </c:pt>
                <c:pt idx="233">
                  <c:v>234.0</c:v>
                </c:pt>
                <c:pt idx="234">
                  <c:v>235.0</c:v>
                </c:pt>
                <c:pt idx="235">
                  <c:v>236.0</c:v>
                </c:pt>
                <c:pt idx="236">
                  <c:v>237.0</c:v>
                </c:pt>
                <c:pt idx="237">
                  <c:v>238.0</c:v>
                </c:pt>
                <c:pt idx="238">
                  <c:v>239.0</c:v>
                </c:pt>
                <c:pt idx="239">
                  <c:v>240.0</c:v>
                </c:pt>
                <c:pt idx="240">
                  <c:v>241.0</c:v>
                </c:pt>
                <c:pt idx="241">
                  <c:v>242.0</c:v>
                </c:pt>
                <c:pt idx="242">
                  <c:v>243.0</c:v>
                </c:pt>
                <c:pt idx="243">
                  <c:v>244.0</c:v>
                </c:pt>
                <c:pt idx="244">
                  <c:v>245.0</c:v>
                </c:pt>
                <c:pt idx="245">
                  <c:v>246.0</c:v>
                </c:pt>
                <c:pt idx="246">
                  <c:v>247.0</c:v>
                </c:pt>
                <c:pt idx="247">
                  <c:v>248.0</c:v>
                </c:pt>
                <c:pt idx="248">
                  <c:v>249.0</c:v>
                </c:pt>
                <c:pt idx="249">
                  <c:v>250.0</c:v>
                </c:pt>
                <c:pt idx="250">
                  <c:v>251.0</c:v>
                </c:pt>
                <c:pt idx="251">
                  <c:v>252.0</c:v>
                </c:pt>
                <c:pt idx="252">
                  <c:v>253.0</c:v>
                </c:pt>
                <c:pt idx="253">
                  <c:v>254.0</c:v>
                </c:pt>
                <c:pt idx="254">
                  <c:v>255.0</c:v>
                </c:pt>
                <c:pt idx="255">
                  <c:v>256.0</c:v>
                </c:pt>
                <c:pt idx="256">
                  <c:v>257.0</c:v>
                </c:pt>
                <c:pt idx="257">
                  <c:v>258.0</c:v>
                </c:pt>
                <c:pt idx="258">
                  <c:v>259.0</c:v>
                </c:pt>
                <c:pt idx="259">
                  <c:v>260.0</c:v>
                </c:pt>
                <c:pt idx="260">
                  <c:v>261.0</c:v>
                </c:pt>
                <c:pt idx="261">
                  <c:v>262.0</c:v>
                </c:pt>
                <c:pt idx="262">
                  <c:v>263.0</c:v>
                </c:pt>
                <c:pt idx="263">
                  <c:v>264.0</c:v>
                </c:pt>
                <c:pt idx="264">
                  <c:v>265.0</c:v>
                </c:pt>
                <c:pt idx="265">
                  <c:v>266.0</c:v>
                </c:pt>
                <c:pt idx="266">
                  <c:v>267.0</c:v>
                </c:pt>
                <c:pt idx="267">
                  <c:v>268.0</c:v>
                </c:pt>
                <c:pt idx="268">
                  <c:v>269.0</c:v>
                </c:pt>
                <c:pt idx="269">
                  <c:v>270.0</c:v>
                </c:pt>
                <c:pt idx="270">
                  <c:v>271.0</c:v>
                </c:pt>
                <c:pt idx="271">
                  <c:v>272.0</c:v>
                </c:pt>
                <c:pt idx="272">
                  <c:v>273.0</c:v>
                </c:pt>
                <c:pt idx="273">
                  <c:v>274.0</c:v>
                </c:pt>
                <c:pt idx="274">
                  <c:v>275.0</c:v>
                </c:pt>
                <c:pt idx="275">
                  <c:v>276.0</c:v>
                </c:pt>
                <c:pt idx="276">
                  <c:v>277.0</c:v>
                </c:pt>
                <c:pt idx="277">
                  <c:v>278.0</c:v>
                </c:pt>
                <c:pt idx="278">
                  <c:v>279.0</c:v>
                </c:pt>
                <c:pt idx="279">
                  <c:v>280.0</c:v>
                </c:pt>
                <c:pt idx="280">
                  <c:v>281.0</c:v>
                </c:pt>
                <c:pt idx="281">
                  <c:v>282.0</c:v>
                </c:pt>
                <c:pt idx="282">
                  <c:v>283.0</c:v>
                </c:pt>
                <c:pt idx="283">
                  <c:v>284.0</c:v>
                </c:pt>
                <c:pt idx="284">
                  <c:v>285.0</c:v>
                </c:pt>
                <c:pt idx="285">
                  <c:v>286.0</c:v>
                </c:pt>
                <c:pt idx="286">
                  <c:v>287.0</c:v>
                </c:pt>
                <c:pt idx="287">
                  <c:v>288.0</c:v>
                </c:pt>
                <c:pt idx="288">
                  <c:v>289.0</c:v>
                </c:pt>
                <c:pt idx="289">
                  <c:v>290.0</c:v>
                </c:pt>
                <c:pt idx="290">
                  <c:v>291.0</c:v>
                </c:pt>
                <c:pt idx="291">
                  <c:v>292.0</c:v>
                </c:pt>
                <c:pt idx="292">
                  <c:v>293.0</c:v>
                </c:pt>
                <c:pt idx="293">
                  <c:v>294.0</c:v>
                </c:pt>
                <c:pt idx="294">
                  <c:v>295.0</c:v>
                </c:pt>
                <c:pt idx="295">
                  <c:v>296.0</c:v>
                </c:pt>
                <c:pt idx="296">
                  <c:v>297.0</c:v>
                </c:pt>
                <c:pt idx="297">
                  <c:v>298.0</c:v>
                </c:pt>
                <c:pt idx="298">
                  <c:v>299.0</c:v>
                </c:pt>
                <c:pt idx="299">
                  <c:v>300.0</c:v>
                </c:pt>
              </c:numCache>
            </c:numRef>
          </c:xVal>
          <c:yVal>
            <c:numRef>
              <c:f>jl11a03!$K$5:$K$304</c:f>
              <c:numCache>
                <c:formatCode>0</c:formatCode>
                <c:ptCount val="300"/>
                <c:pt idx="0">
                  <c:v>40869.76</c:v>
                </c:pt>
                <c:pt idx="1">
                  <c:v>42332.16</c:v>
                </c:pt>
                <c:pt idx="2">
                  <c:v>42781.44</c:v>
                </c:pt>
                <c:pt idx="3">
                  <c:v>42516.48</c:v>
                </c:pt>
                <c:pt idx="4">
                  <c:v>42872.32</c:v>
                </c:pt>
                <c:pt idx="5">
                  <c:v>43178.24</c:v>
                </c:pt>
                <c:pt idx="6">
                  <c:v>42521.6</c:v>
                </c:pt>
                <c:pt idx="7">
                  <c:v>42408.96</c:v>
                </c:pt>
                <c:pt idx="8">
                  <c:v>42639.36</c:v>
                </c:pt>
                <c:pt idx="9">
                  <c:v>41713.92</c:v>
                </c:pt>
                <c:pt idx="10">
                  <c:v>41847.04</c:v>
                </c:pt>
                <c:pt idx="11">
                  <c:v>42248.96</c:v>
                </c:pt>
                <c:pt idx="12">
                  <c:v>41613.44</c:v>
                </c:pt>
                <c:pt idx="13">
                  <c:v>41662.72</c:v>
                </c:pt>
                <c:pt idx="14">
                  <c:v>39313.28</c:v>
                </c:pt>
                <c:pt idx="15">
                  <c:v>42484.48</c:v>
                </c:pt>
                <c:pt idx="16">
                  <c:v>42662.4</c:v>
                </c:pt>
                <c:pt idx="17">
                  <c:v>41703.04</c:v>
                </c:pt>
                <c:pt idx="18">
                  <c:v>41894.4</c:v>
                </c:pt>
                <c:pt idx="19">
                  <c:v>42199.04</c:v>
                </c:pt>
                <c:pt idx="20">
                  <c:v>44549.12</c:v>
                </c:pt>
                <c:pt idx="21">
                  <c:v>42110.72</c:v>
                </c:pt>
                <c:pt idx="22">
                  <c:v>40351.36</c:v>
                </c:pt>
                <c:pt idx="23">
                  <c:v>41327.36</c:v>
                </c:pt>
                <c:pt idx="24">
                  <c:v>42328.32</c:v>
                </c:pt>
                <c:pt idx="25">
                  <c:v>43751.68</c:v>
                </c:pt>
                <c:pt idx="26">
                  <c:v>42600.96</c:v>
                </c:pt>
                <c:pt idx="27">
                  <c:v>41865.6</c:v>
                </c:pt>
                <c:pt idx="28">
                  <c:v>40351.36</c:v>
                </c:pt>
                <c:pt idx="29">
                  <c:v>40600.96</c:v>
                </c:pt>
                <c:pt idx="30">
                  <c:v>41776.0</c:v>
                </c:pt>
                <c:pt idx="31">
                  <c:v>42007.04</c:v>
                </c:pt>
                <c:pt idx="32">
                  <c:v>42896.64</c:v>
                </c:pt>
                <c:pt idx="33">
                  <c:v>39804.16</c:v>
                </c:pt>
                <c:pt idx="34">
                  <c:v>42508.8</c:v>
                </c:pt>
                <c:pt idx="35">
                  <c:v>44140.8</c:v>
                </c:pt>
                <c:pt idx="36">
                  <c:v>41916.8</c:v>
                </c:pt>
                <c:pt idx="37">
                  <c:v>42392.32</c:v>
                </c:pt>
                <c:pt idx="38">
                  <c:v>42085.12</c:v>
                </c:pt>
                <c:pt idx="39">
                  <c:v>39820.8</c:v>
                </c:pt>
                <c:pt idx="40">
                  <c:v>41087.36</c:v>
                </c:pt>
                <c:pt idx="41">
                  <c:v>41683.84</c:v>
                </c:pt>
                <c:pt idx="42">
                  <c:v>41843.84</c:v>
                </c:pt>
                <c:pt idx="43">
                  <c:v>40267.52</c:v>
                </c:pt>
                <c:pt idx="44">
                  <c:v>41642.88</c:v>
                </c:pt>
                <c:pt idx="45">
                  <c:v>41992.96</c:v>
                </c:pt>
                <c:pt idx="46">
                  <c:v>44436.48</c:v>
                </c:pt>
                <c:pt idx="47">
                  <c:v>43000.32</c:v>
                </c:pt>
                <c:pt idx="48">
                  <c:v>40920.32</c:v>
                </c:pt>
                <c:pt idx="49">
                  <c:v>41328.64</c:v>
                </c:pt>
                <c:pt idx="50">
                  <c:v>40568.96</c:v>
                </c:pt>
                <c:pt idx="51">
                  <c:v>41262.08</c:v>
                </c:pt>
                <c:pt idx="52">
                  <c:v>42446.08</c:v>
                </c:pt>
                <c:pt idx="53">
                  <c:v>41559.04</c:v>
                </c:pt>
                <c:pt idx="54">
                  <c:v>40774.4</c:v>
                </c:pt>
                <c:pt idx="55">
                  <c:v>40412.16</c:v>
                </c:pt>
                <c:pt idx="56">
                  <c:v>40446.08</c:v>
                </c:pt>
                <c:pt idx="57">
                  <c:v>40932.48</c:v>
                </c:pt>
                <c:pt idx="58">
                  <c:v>41709.44</c:v>
                </c:pt>
                <c:pt idx="59">
                  <c:v>42438.4</c:v>
                </c:pt>
                <c:pt idx="60">
                  <c:v>42483.2</c:v>
                </c:pt>
                <c:pt idx="61">
                  <c:v>42041.6</c:v>
                </c:pt>
                <c:pt idx="62">
                  <c:v>43052.8</c:v>
                </c:pt>
                <c:pt idx="63">
                  <c:v>41504.64</c:v>
                </c:pt>
                <c:pt idx="64">
                  <c:v>41994.24</c:v>
                </c:pt>
                <c:pt idx="65">
                  <c:v>41610.88</c:v>
                </c:pt>
                <c:pt idx="66">
                  <c:v>40573.44</c:v>
                </c:pt>
                <c:pt idx="67">
                  <c:v>41430.4</c:v>
                </c:pt>
                <c:pt idx="68">
                  <c:v>40894.08</c:v>
                </c:pt>
                <c:pt idx="69">
                  <c:v>41852.16</c:v>
                </c:pt>
                <c:pt idx="70">
                  <c:v>42754.56</c:v>
                </c:pt>
                <c:pt idx="71">
                  <c:v>43320.32</c:v>
                </c:pt>
                <c:pt idx="72">
                  <c:v>40542.72</c:v>
                </c:pt>
                <c:pt idx="73">
                  <c:v>40837.76</c:v>
                </c:pt>
                <c:pt idx="74">
                  <c:v>43974.4</c:v>
                </c:pt>
                <c:pt idx="75">
                  <c:v>42077.44</c:v>
                </c:pt>
                <c:pt idx="76">
                  <c:v>40805.76</c:v>
                </c:pt>
                <c:pt idx="77">
                  <c:v>41384.96</c:v>
                </c:pt>
                <c:pt idx="78">
                  <c:v>41408.64</c:v>
                </c:pt>
                <c:pt idx="79">
                  <c:v>40860.8</c:v>
                </c:pt>
                <c:pt idx="80">
                  <c:v>42257.92</c:v>
                </c:pt>
                <c:pt idx="81">
                  <c:v>41769.6</c:v>
                </c:pt>
                <c:pt idx="82">
                  <c:v>40248.96</c:v>
                </c:pt>
                <c:pt idx="83">
                  <c:v>42304.0</c:v>
                </c:pt>
                <c:pt idx="84">
                  <c:v>42944.0</c:v>
                </c:pt>
                <c:pt idx="85">
                  <c:v>42494.72</c:v>
                </c:pt>
                <c:pt idx="86">
                  <c:v>41930.88</c:v>
                </c:pt>
                <c:pt idx="87">
                  <c:v>43362.56</c:v>
                </c:pt>
                <c:pt idx="88">
                  <c:v>43728.64</c:v>
                </c:pt>
                <c:pt idx="89">
                  <c:v>43444.48</c:v>
                </c:pt>
                <c:pt idx="90">
                  <c:v>43027.2</c:v>
                </c:pt>
                <c:pt idx="91">
                  <c:v>43157.76</c:v>
                </c:pt>
                <c:pt idx="92">
                  <c:v>42485.76</c:v>
                </c:pt>
                <c:pt idx="93">
                  <c:v>40800.0</c:v>
                </c:pt>
                <c:pt idx="94">
                  <c:v>42172.16</c:v>
                </c:pt>
                <c:pt idx="95">
                  <c:v>41771.52</c:v>
                </c:pt>
                <c:pt idx="96">
                  <c:v>41310.72</c:v>
                </c:pt>
                <c:pt idx="97">
                  <c:v>42191.36</c:v>
                </c:pt>
                <c:pt idx="98">
                  <c:v>41239.04</c:v>
                </c:pt>
                <c:pt idx="99">
                  <c:v>41232.64</c:v>
                </c:pt>
                <c:pt idx="100">
                  <c:v>43207.68</c:v>
                </c:pt>
                <c:pt idx="101">
                  <c:v>43019.52</c:v>
                </c:pt>
                <c:pt idx="102">
                  <c:v>42896.64</c:v>
                </c:pt>
                <c:pt idx="103">
                  <c:v>40838.4</c:v>
                </c:pt>
                <c:pt idx="104">
                  <c:v>43598.08</c:v>
                </c:pt>
                <c:pt idx="105">
                  <c:v>41802.88</c:v>
                </c:pt>
                <c:pt idx="106">
                  <c:v>40764.8</c:v>
                </c:pt>
                <c:pt idx="107">
                  <c:v>42801.92</c:v>
                </c:pt>
                <c:pt idx="108">
                  <c:v>42314.24</c:v>
                </c:pt>
                <c:pt idx="109">
                  <c:v>42526.72</c:v>
                </c:pt>
                <c:pt idx="110">
                  <c:v>42470.4</c:v>
                </c:pt>
                <c:pt idx="111">
                  <c:v>44115.2</c:v>
                </c:pt>
                <c:pt idx="112">
                  <c:v>42295.04</c:v>
                </c:pt>
                <c:pt idx="113">
                  <c:v>43750.4</c:v>
                </c:pt>
                <c:pt idx="114">
                  <c:v>41918.08</c:v>
                </c:pt>
                <c:pt idx="115">
                  <c:v>42311.68</c:v>
                </c:pt>
                <c:pt idx="116">
                  <c:v>41411.84</c:v>
                </c:pt>
                <c:pt idx="117">
                  <c:v>42274.56</c:v>
                </c:pt>
                <c:pt idx="118">
                  <c:v>41562.24</c:v>
                </c:pt>
                <c:pt idx="119">
                  <c:v>42762.24</c:v>
                </c:pt>
                <c:pt idx="120">
                  <c:v>41868.16</c:v>
                </c:pt>
                <c:pt idx="121">
                  <c:v>39982.72</c:v>
                </c:pt>
                <c:pt idx="122">
                  <c:v>43435.52</c:v>
                </c:pt>
                <c:pt idx="123">
                  <c:v>41781.76</c:v>
                </c:pt>
                <c:pt idx="124">
                  <c:v>41109.76</c:v>
                </c:pt>
                <c:pt idx="125">
                  <c:v>41511.04</c:v>
                </c:pt>
                <c:pt idx="126">
                  <c:v>40521.6</c:v>
                </c:pt>
                <c:pt idx="127">
                  <c:v>42496.0</c:v>
                </c:pt>
                <c:pt idx="128">
                  <c:v>41383.04</c:v>
                </c:pt>
                <c:pt idx="129">
                  <c:v>41111.68</c:v>
                </c:pt>
                <c:pt idx="130">
                  <c:v>39909.76</c:v>
                </c:pt>
                <c:pt idx="131">
                  <c:v>41964.8</c:v>
                </c:pt>
                <c:pt idx="132">
                  <c:v>41832.32</c:v>
                </c:pt>
                <c:pt idx="133">
                  <c:v>40602.24</c:v>
                </c:pt>
                <c:pt idx="134">
                  <c:v>40707.2</c:v>
                </c:pt>
                <c:pt idx="135">
                  <c:v>41662.08</c:v>
                </c:pt>
                <c:pt idx="136">
                  <c:v>42274.56</c:v>
                </c:pt>
                <c:pt idx="137">
                  <c:v>41794.56</c:v>
                </c:pt>
                <c:pt idx="138">
                  <c:v>41258.88</c:v>
                </c:pt>
                <c:pt idx="139">
                  <c:v>43516.16</c:v>
                </c:pt>
                <c:pt idx="140">
                  <c:v>43352.32</c:v>
                </c:pt>
                <c:pt idx="141">
                  <c:v>41604.48</c:v>
                </c:pt>
                <c:pt idx="142">
                  <c:v>43064.32</c:v>
                </c:pt>
                <c:pt idx="143">
                  <c:v>41336.32</c:v>
                </c:pt>
                <c:pt idx="144">
                  <c:v>39005.44</c:v>
                </c:pt>
                <c:pt idx="145">
                  <c:v>41130.88</c:v>
                </c:pt>
                <c:pt idx="146">
                  <c:v>44904.96</c:v>
                </c:pt>
                <c:pt idx="147">
                  <c:v>41843.84</c:v>
                </c:pt>
                <c:pt idx="148">
                  <c:v>40954.88</c:v>
                </c:pt>
                <c:pt idx="149">
                  <c:v>39472.0</c:v>
                </c:pt>
                <c:pt idx="150">
                  <c:v>42055.68</c:v>
                </c:pt>
                <c:pt idx="151">
                  <c:v>42746.88</c:v>
                </c:pt>
                <c:pt idx="152">
                  <c:v>43106.56</c:v>
                </c:pt>
                <c:pt idx="153">
                  <c:v>40300.8</c:v>
                </c:pt>
                <c:pt idx="154">
                  <c:v>43150.08</c:v>
                </c:pt>
                <c:pt idx="155">
                  <c:v>41121.92</c:v>
                </c:pt>
                <c:pt idx="156">
                  <c:v>42245.12</c:v>
                </c:pt>
                <c:pt idx="157">
                  <c:v>43394.56</c:v>
                </c:pt>
                <c:pt idx="158">
                  <c:v>42871.04</c:v>
                </c:pt>
                <c:pt idx="159">
                  <c:v>41955.84</c:v>
                </c:pt>
                <c:pt idx="160">
                  <c:v>41357.44</c:v>
                </c:pt>
                <c:pt idx="161">
                  <c:v>41913.6</c:v>
                </c:pt>
                <c:pt idx="162">
                  <c:v>41840.0</c:v>
                </c:pt>
                <c:pt idx="163">
                  <c:v>42328.32</c:v>
                </c:pt>
                <c:pt idx="164">
                  <c:v>42484.48</c:v>
                </c:pt>
                <c:pt idx="165">
                  <c:v>41466.24</c:v>
                </c:pt>
                <c:pt idx="166">
                  <c:v>42325.76</c:v>
                </c:pt>
                <c:pt idx="167">
                  <c:v>43087.36</c:v>
                </c:pt>
                <c:pt idx="168">
                  <c:v>41909.12</c:v>
                </c:pt>
                <c:pt idx="169">
                  <c:v>41707.52</c:v>
                </c:pt>
                <c:pt idx="170">
                  <c:v>41884.8</c:v>
                </c:pt>
                <c:pt idx="171">
                  <c:v>40931.84</c:v>
                </c:pt>
                <c:pt idx="172">
                  <c:v>42074.88</c:v>
                </c:pt>
                <c:pt idx="173">
                  <c:v>42956.8</c:v>
                </c:pt>
                <c:pt idx="174">
                  <c:v>42081.28</c:v>
                </c:pt>
                <c:pt idx="175">
                  <c:v>42071.04</c:v>
                </c:pt>
                <c:pt idx="176">
                  <c:v>41986.56</c:v>
                </c:pt>
                <c:pt idx="177">
                  <c:v>41718.4</c:v>
                </c:pt>
                <c:pt idx="178">
                  <c:v>41761.92</c:v>
                </c:pt>
                <c:pt idx="179">
                  <c:v>42010.88</c:v>
                </c:pt>
                <c:pt idx="180">
                  <c:v>39897.6</c:v>
                </c:pt>
                <c:pt idx="181">
                  <c:v>41939.84</c:v>
                </c:pt>
                <c:pt idx="182">
                  <c:v>41498.24</c:v>
                </c:pt>
                <c:pt idx="183">
                  <c:v>41265.28</c:v>
                </c:pt>
                <c:pt idx="184">
                  <c:v>41240.96</c:v>
                </c:pt>
                <c:pt idx="185">
                  <c:v>42775.04</c:v>
                </c:pt>
                <c:pt idx="186">
                  <c:v>41333.12</c:v>
                </c:pt>
                <c:pt idx="187">
                  <c:v>42856.96</c:v>
                </c:pt>
                <c:pt idx="188">
                  <c:v>41293.44</c:v>
                </c:pt>
                <c:pt idx="189">
                  <c:v>43749.12</c:v>
                </c:pt>
                <c:pt idx="190">
                  <c:v>43155.2</c:v>
                </c:pt>
                <c:pt idx="191">
                  <c:v>42963.2</c:v>
                </c:pt>
                <c:pt idx="192">
                  <c:v>41665.28</c:v>
                </c:pt>
                <c:pt idx="193">
                  <c:v>42594.56</c:v>
                </c:pt>
                <c:pt idx="194">
                  <c:v>44657.92</c:v>
                </c:pt>
                <c:pt idx="195">
                  <c:v>41038.72</c:v>
                </c:pt>
                <c:pt idx="196">
                  <c:v>42197.76</c:v>
                </c:pt>
                <c:pt idx="197">
                  <c:v>40719.36</c:v>
                </c:pt>
                <c:pt idx="198">
                  <c:v>39671.68</c:v>
                </c:pt>
                <c:pt idx="199">
                  <c:v>41005.44</c:v>
                </c:pt>
                <c:pt idx="200">
                  <c:v>42141.44</c:v>
                </c:pt>
                <c:pt idx="201">
                  <c:v>44636.16</c:v>
                </c:pt>
                <c:pt idx="202">
                  <c:v>43925.76</c:v>
                </c:pt>
                <c:pt idx="203">
                  <c:v>42531.84</c:v>
                </c:pt>
                <c:pt idx="204">
                  <c:v>42613.76</c:v>
                </c:pt>
                <c:pt idx="205">
                  <c:v>42529.28</c:v>
                </c:pt>
                <c:pt idx="206">
                  <c:v>41601.92</c:v>
                </c:pt>
                <c:pt idx="207">
                  <c:v>42946.56</c:v>
                </c:pt>
                <c:pt idx="208">
                  <c:v>42732.8</c:v>
                </c:pt>
                <c:pt idx="209">
                  <c:v>39853.44</c:v>
                </c:pt>
                <c:pt idx="210">
                  <c:v>40772.48</c:v>
                </c:pt>
                <c:pt idx="211">
                  <c:v>42496.0</c:v>
                </c:pt>
                <c:pt idx="212">
                  <c:v>39929.6</c:v>
                </c:pt>
                <c:pt idx="213">
                  <c:v>44380.16</c:v>
                </c:pt>
                <c:pt idx="214">
                  <c:v>43811.84</c:v>
                </c:pt>
                <c:pt idx="215">
                  <c:v>39580.16</c:v>
                </c:pt>
                <c:pt idx="216">
                  <c:v>43537.92</c:v>
                </c:pt>
                <c:pt idx="217">
                  <c:v>43310.08</c:v>
                </c:pt>
                <c:pt idx="218">
                  <c:v>43357.44</c:v>
                </c:pt>
                <c:pt idx="219">
                  <c:v>42426.88</c:v>
                </c:pt>
                <c:pt idx="220">
                  <c:v>42513.92</c:v>
                </c:pt>
                <c:pt idx="221">
                  <c:v>41286.4</c:v>
                </c:pt>
                <c:pt idx="222">
                  <c:v>43610.88</c:v>
                </c:pt>
                <c:pt idx="223">
                  <c:v>42974.72</c:v>
                </c:pt>
                <c:pt idx="224">
                  <c:v>41371.52</c:v>
                </c:pt>
                <c:pt idx="225">
                  <c:v>41383.04</c:v>
                </c:pt>
                <c:pt idx="226">
                  <c:v>41777.92</c:v>
                </c:pt>
                <c:pt idx="227">
                  <c:v>41619.84</c:v>
                </c:pt>
                <c:pt idx="228">
                  <c:v>44006.4</c:v>
                </c:pt>
                <c:pt idx="229">
                  <c:v>42707.2</c:v>
                </c:pt>
                <c:pt idx="230">
                  <c:v>42781.44</c:v>
                </c:pt>
                <c:pt idx="231">
                  <c:v>44215.04</c:v>
                </c:pt>
                <c:pt idx="232">
                  <c:v>41609.6</c:v>
                </c:pt>
                <c:pt idx="233">
                  <c:v>42453.76</c:v>
                </c:pt>
                <c:pt idx="234">
                  <c:v>42653.44</c:v>
                </c:pt>
                <c:pt idx="235">
                  <c:v>43470.08</c:v>
                </c:pt>
                <c:pt idx="236">
                  <c:v>42071.04</c:v>
                </c:pt>
                <c:pt idx="237">
                  <c:v>41816.96</c:v>
                </c:pt>
                <c:pt idx="238">
                  <c:v>43454.72</c:v>
                </c:pt>
                <c:pt idx="239">
                  <c:v>43878.4</c:v>
                </c:pt>
                <c:pt idx="240">
                  <c:v>43656.96</c:v>
                </c:pt>
                <c:pt idx="241">
                  <c:v>41244.8</c:v>
                </c:pt>
                <c:pt idx="242">
                  <c:v>40646.4</c:v>
                </c:pt>
                <c:pt idx="243">
                  <c:v>41556.48</c:v>
                </c:pt>
                <c:pt idx="244">
                  <c:v>42362.88</c:v>
                </c:pt>
                <c:pt idx="245">
                  <c:v>44206.08</c:v>
                </c:pt>
                <c:pt idx="246">
                  <c:v>42213.12</c:v>
                </c:pt>
                <c:pt idx="247">
                  <c:v>41555.84</c:v>
                </c:pt>
                <c:pt idx="248">
                  <c:v>43417.6</c:v>
                </c:pt>
                <c:pt idx="249">
                  <c:v>44387.84</c:v>
                </c:pt>
                <c:pt idx="250">
                  <c:v>43745.28</c:v>
                </c:pt>
                <c:pt idx="251">
                  <c:v>41669.76</c:v>
                </c:pt>
                <c:pt idx="252">
                  <c:v>39554.56</c:v>
                </c:pt>
                <c:pt idx="253">
                  <c:v>39558.4</c:v>
                </c:pt>
                <c:pt idx="254">
                  <c:v>42746.88</c:v>
                </c:pt>
                <c:pt idx="255">
                  <c:v>42583.04</c:v>
                </c:pt>
                <c:pt idx="256">
                  <c:v>43932.16</c:v>
                </c:pt>
                <c:pt idx="257">
                  <c:v>40309.12</c:v>
                </c:pt>
                <c:pt idx="258">
                  <c:v>40498.56</c:v>
                </c:pt>
                <c:pt idx="259">
                  <c:v>42471.68</c:v>
                </c:pt>
                <c:pt idx="260">
                  <c:v>40352.64</c:v>
                </c:pt>
                <c:pt idx="261">
                  <c:v>41868.16</c:v>
                </c:pt>
                <c:pt idx="262">
                  <c:v>44235.52</c:v>
                </c:pt>
                <c:pt idx="263">
                  <c:v>44510.72</c:v>
                </c:pt>
                <c:pt idx="264">
                  <c:v>41943.04</c:v>
                </c:pt>
                <c:pt idx="265">
                  <c:v>41200.0</c:v>
                </c:pt>
                <c:pt idx="266">
                  <c:v>42845.44</c:v>
                </c:pt>
                <c:pt idx="267">
                  <c:v>43093.76</c:v>
                </c:pt>
                <c:pt idx="268">
                  <c:v>40988.16</c:v>
                </c:pt>
                <c:pt idx="269">
                  <c:v>40163.84</c:v>
                </c:pt>
                <c:pt idx="270">
                  <c:v>42809.6</c:v>
                </c:pt>
                <c:pt idx="271">
                  <c:v>41866.88</c:v>
                </c:pt>
                <c:pt idx="272">
                  <c:v>40746.88</c:v>
                </c:pt>
                <c:pt idx="273">
                  <c:v>40917.12</c:v>
                </c:pt>
                <c:pt idx="274">
                  <c:v>43471.36</c:v>
                </c:pt>
                <c:pt idx="275">
                  <c:v>41527.04</c:v>
                </c:pt>
                <c:pt idx="276">
                  <c:v>43865.6</c:v>
                </c:pt>
                <c:pt idx="277">
                  <c:v>42264.32</c:v>
                </c:pt>
                <c:pt idx="278">
                  <c:v>41310.08</c:v>
                </c:pt>
                <c:pt idx="279">
                  <c:v>40492.8</c:v>
                </c:pt>
                <c:pt idx="280">
                  <c:v>39767.68</c:v>
                </c:pt>
                <c:pt idx="281">
                  <c:v>41442.56</c:v>
                </c:pt>
                <c:pt idx="282">
                  <c:v>42274.56</c:v>
                </c:pt>
                <c:pt idx="283">
                  <c:v>41883.52</c:v>
                </c:pt>
                <c:pt idx="284">
                  <c:v>42851.84</c:v>
                </c:pt>
                <c:pt idx="285">
                  <c:v>41624.32</c:v>
                </c:pt>
                <c:pt idx="286">
                  <c:v>42553.6</c:v>
                </c:pt>
                <c:pt idx="287">
                  <c:v>41330.56</c:v>
                </c:pt>
                <c:pt idx="288">
                  <c:v>41939.84</c:v>
                </c:pt>
                <c:pt idx="289">
                  <c:v>42065.92</c:v>
                </c:pt>
                <c:pt idx="290">
                  <c:v>41344.0</c:v>
                </c:pt>
                <c:pt idx="291">
                  <c:v>41457.92</c:v>
                </c:pt>
                <c:pt idx="292">
                  <c:v>42711.04</c:v>
                </c:pt>
                <c:pt idx="293">
                  <c:v>42361.6</c:v>
                </c:pt>
                <c:pt idx="294">
                  <c:v>38343.04</c:v>
                </c:pt>
                <c:pt idx="295">
                  <c:v>42950.4</c:v>
                </c:pt>
                <c:pt idx="296">
                  <c:v>42908.16</c:v>
                </c:pt>
                <c:pt idx="297">
                  <c:v>40976.64</c:v>
                </c:pt>
                <c:pt idx="298">
                  <c:v>41528.96</c:v>
                </c:pt>
                <c:pt idx="299">
                  <c:v>41980.16</c:v>
                </c:pt>
              </c:numCache>
            </c:numRef>
          </c:yVal>
          <c:smooth val="0"/>
        </c:ser>
        <c:ser>
          <c:idx val="10"/>
          <c:order val="5"/>
          <c:tx>
            <c:strRef>
              <c:f>jl11a03!$L$4</c:f>
              <c:strCache>
                <c:ptCount val="1"/>
                <c:pt idx="0">
                  <c:v>147Sm</c:v>
                </c:pt>
              </c:strCache>
            </c:strRef>
          </c:tx>
          <c:spPr>
            <a:ln w="12700"/>
          </c:spPr>
          <c:xVal>
            <c:numRef>
              <c:f>jl11a03!$A$5:$A$304</c:f>
              <c:numCache>
                <c:formatCode>General</c:formatCode>
                <c:ptCount val="300"/>
                <c:pt idx="0">
                  <c:v>1.0</c:v>
                </c:pt>
                <c:pt idx="1">
                  <c:v>2.0</c:v>
                </c:pt>
                <c:pt idx="2">
                  <c:v>3.0</c:v>
                </c:pt>
                <c:pt idx="3">
                  <c:v>4.0</c:v>
                </c:pt>
                <c:pt idx="4">
                  <c:v>5.0</c:v>
                </c:pt>
                <c:pt idx="5">
                  <c:v>6.0</c:v>
                </c:pt>
                <c:pt idx="6">
                  <c:v>7.0</c:v>
                </c:pt>
                <c:pt idx="7">
                  <c:v>8.0</c:v>
                </c:pt>
                <c:pt idx="8">
                  <c:v>9.0</c:v>
                </c:pt>
                <c:pt idx="9">
                  <c:v>10.0</c:v>
                </c:pt>
                <c:pt idx="10">
                  <c:v>11.0</c:v>
                </c:pt>
                <c:pt idx="11">
                  <c:v>12.0</c:v>
                </c:pt>
                <c:pt idx="12">
                  <c:v>13.0</c:v>
                </c:pt>
                <c:pt idx="13">
                  <c:v>14.0</c:v>
                </c:pt>
                <c:pt idx="14">
                  <c:v>15.0</c:v>
                </c:pt>
                <c:pt idx="15">
                  <c:v>16.0</c:v>
                </c:pt>
                <c:pt idx="16">
                  <c:v>17.0</c:v>
                </c:pt>
                <c:pt idx="17">
                  <c:v>18.0</c:v>
                </c:pt>
                <c:pt idx="18">
                  <c:v>19.0</c:v>
                </c:pt>
                <c:pt idx="19">
                  <c:v>20.0</c:v>
                </c:pt>
                <c:pt idx="20">
                  <c:v>21.0</c:v>
                </c:pt>
                <c:pt idx="21">
                  <c:v>22.0</c:v>
                </c:pt>
                <c:pt idx="22">
                  <c:v>23.0</c:v>
                </c:pt>
                <c:pt idx="23">
                  <c:v>24.0</c:v>
                </c:pt>
                <c:pt idx="24">
                  <c:v>25.0</c:v>
                </c:pt>
                <c:pt idx="25">
                  <c:v>26.0</c:v>
                </c:pt>
                <c:pt idx="26">
                  <c:v>27.0</c:v>
                </c:pt>
                <c:pt idx="27">
                  <c:v>28.0</c:v>
                </c:pt>
                <c:pt idx="28">
                  <c:v>29.0</c:v>
                </c:pt>
                <c:pt idx="29">
                  <c:v>30.0</c:v>
                </c:pt>
                <c:pt idx="30">
                  <c:v>31.0</c:v>
                </c:pt>
                <c:pt idx="31">
                  <c:v>32.0</c:v>
                </c:pt>
                <c:pt idx="32">
                  <c:v>33.0</c:v>
                </c:pt>
                <c:pt idx="33">
                  <c:v>34.0</c:v>
                </c:pt>
                <c:pt idx="34">
                  <c:v>35.0</c:v>
                </c:pt>
                <c:pt idx="35">
                  <c:v>36.0</c:v>
                </c:pt>
                <c:pt idx="36">
                  <c:v>37.0</c:v>
                </c:pt>
                <c:pt idx="37">
                  <c:v>38.0</c:v>
                </c:pt>
                <c:pt idx="38">
                  <c:v>39.0</c:v>
                </c:pt>
                <c:pt idx="39">
                  <c:v>40.0</c:v>
                </c:pt>
                <c:pt idx="40">
                  <c:v>41.0</c:v>
                </c:pt>
                <c:pt idx="41">
                  <c:v>42.0</c:v>
                </c:pt>
                <c:pt idx="42">
                  <c:v>43.0</c:v>
                </c:pt>
                <c:pt idx="43">
                  <c:v>44.0</c:v>
                </c:pt>
                <c:pt idx="44">
                  <c:v>45.0</c:v>
                </c:pt>
                <c:pt idx="45">
                  <c:v>46.0</c:v>
                </c:pt>
                <c:pt idx="46">
                  <c:v>47.0</c:v>
                </c:pt>
                <c:pt idx="47">
                  <c:v>48.0</c:v>
                </c:pt>
                <c:pt idx="48">
                  <c:v>49.0</c:v>
                </c:pt>
                <c:pt idx="49">
                  <c:v>50.0</c:v>
                </c:pt>
                <c:pt idx="50">
                  <c:v>51.0</c:v>
                </c:pt>
                <c:pt idx="51">
                  <c:v>52.0</c:v>
                </c:pt>
                <c:pt idx="52">
                  <c:v>53.0</c:v>
                </c:pt>
                <c:pt idx="53">
                  <c:v>54.0</c:v>
                </c:pt>
                <c:pt idx="54">
                  <c:v>55.0</c:v>
                </c:pt>
                <c:pt idx="55">
                  <c:v>56.0</c:v>
                </c:pt>
                <c:pt idx="56">
                  <c:v>57.0</c:v>
                </c:pt>
                <c:pt idx="57">
                  <c:v>58.0</c:v>
                </c:pt>
                <c:pt idx="58">
                  <c:v>59.0</c:v>
                </c:pt>
                <c:pt idx="59">
                  <c:v>60.0</c:v>
                </c:pt>
                <c:pt idx="60">
                  <c:v>61.0</c:v>
                </c:pt>
                <c:pt idx="61">
                  <c:v>62.0</c:v>
                </c:pt>
                <c:pt idx="62">
                  <c:v>63.0</c:v>
                </c:pt>
                <c:pt idx="63">
                  <c:v>64.0</c:v>
                </c:pt>
                <c:pt idx="64">
                  <c:v>65.0</c:v>
                </c:pt>
                <c:pt idx="65">
                  <c:v>66.0</c:v>
                </c:pt>
                <c:pt idx="66">
                  <c:v>67.0</c:v>
                </c:pt>
                <c:pt idx="67">
                  <c:v>68.0</c:v>
                </c:pt>
                <c:pt idx="68">
                  <c:v>69.0</c:v>
                </c:pt>
                <c:pt idx="69">
                  <c:v>70.0</c:v>
                </c:pt>
                <c:pt idx="70">
                  <c:v>71.0</c:v>
                </c:pt>
                <c:pt idx="71">
                  <c:v>72.0</c:v>
                </c:pt>
                <c:pt idx="72">
                  <c:v>73.0</c:v>
                </c:pt>
                <c:pt idx="73">
                  <c:v>74.0</c:v>
                </c:pt>
                <c:pt idx="74">
                  <c:v>75.0</c:v>
                </c:pt>
                <c:pt idx="75">
                  <c:v>76.0</c:v>
                </c:pt>
                <c:pt idx="76">
                  <c:v>77.0</c:v>
                </c:pt>
                <c:pt idx="77">
                  <c:v>78.0</c:v>
                </c:pt>
                <c:pt idx="78">
                  <c:v>79.0</c:v>
                </c:pt>
                <c:pt idx="79">
                  <c:v>80.0</c:v>
                </c:pt>
                <c:pt idx="80">
                  <c:v>81.0</c:v>
                </c:pt>
                <c:pt idx="81">
                  <c:v>82.0</c:v>
                </c:pt>
                <c:pt idx="82">
                  <c:v>83.0</c:v>
                </c:pt>
                <c:pt idx="83">
                  <c:v>84.0</c:v>
                </c:pt>
                <c:pt idx="84">
                  <c:v>85.0</c:v>
                </c:pt>
                <c:pt idx="85">
                  <c:v>86.0</c:v>
                </c:pt>
                <c:pt idx="86">
                  <c:v>87.0</c:v>
                </c:pt>
                <c:pt idx="87">
                  <c:v>88.0</c:v>
                </c:pt>
                <c:pt idx="88">
                  <c:v>89.0</c:v>
                </c:pt>
                <c:pt idx="89">
                  <c:v>90.0</c:v>
                </c:pt>
                <c:pt idx="90">
                  <c:v>91.0</c:v>
                </c:pt>
                <c:pt idx="91">
                  <c:v>92.0</c:v>
                </c:pt>
                <c:pt idx="92">
                  <c:v>93.0</c:v>
                </c:pt>
                <c:pt idx="93">
                  <c:v>94.0</c:v>
                </c:pt>
                <c:pt idx="94">
                  <c:v>95.0</c:v>
                </c:pt>
                <c:pt idx="95">
                  <c:v>96.0</c:v>
                </c:pt>
                <c:pt idx="96">
                  <c:v>97.0</c:v>
                </c:pt>
                <c:pt idx="97">
                  <c:v>98.0</c:v>
                </c:pt>
                <c:pt idx="98">
                  <c:v>99.0</c:v>
                </c:pt>
                <c:pt idx="99">
                  <c:v>100.0</c:v>
                </c:pt>
                <c:pt idx="100">
                  <c:v>101.0</c:v>
                </c:pt>
                <c:pt idx="101">
                  <c:v>102.0</c:v>
                </c:pt>
                <c:pt idx="102">
                  <c:v>103.0</c:v>
                </c:pt>
                <c:pt idx="103">
                  <c:v>104.0</c:v>
                </c:pt>
                <c:pt idx="104">
                  <c:v>105.0</c:v>
                </c:pt>
                <c:pt idx="105">
                  <c:v>106.0</c:v>
                </c:pt>
                <c:pt idx="106">
                  <c:v>107.0</c:v>
                </c:pt>
                <c:pt idx="107">
                  <c:v>108.0</c:v>
                </c:pt>
                <c:pt idx="108">
                  <c:v>109.0</c:v>
                </c:pt>
                <c:pt idx="109">
                  <c:v>110.0</c:v>
                </c:pt>
                <c:pt idx="110">
                  <c:v>111.0</c:v>
                </c:pt>
                <c:pt idx="111">
                  <c:v>112.0</c:v>
                </c:pt>
                <c:pt idx="112">
                  <c:v>113.0</c:v>
                </c:pt>
                <c:pt idx="113">
                  <c:v>114.0</c:v>
                </c:pt>
                <c:pt idx="114">
                  <c:v>115.0</c:v>
                </c:pt>
                <c:pt idx="115">
                  <c:v>116.0</c:v>
                </c:pt>
                <c:pt idx="116">
                  <c:v>117.0</c:v>
                </c:pt>
                <c:pt idx="117">
                  <c:v>118.0</c:v>
                </c:pt>
                <c:pt idx="118">
                  <c:v>119.0</c:v>
                </c:pt>
                <c:pt idx="119">
                  <c:v>120.0</c:v>
                </c:pt>
                <c:pt idx="120">
                  <c:v>121.0</c:v>
                </c:pt>
                <c:pt idx="121">
                  <c:v>122.0</c:v>
                </c:pt>
                <c:pt idx="122">
                  <c:v>123.0</c:v>
                </c:pt>
                <c:pt idx="123">
                  <c:v>124.0</c:v>
                </c:pt>
                <c:pt idx="124">
                  <c:v>125.0</c:v>
                </c:pt>
                <c:pt idx="125">
                  <c:v>126.0</c:v>
                </c:pt>
                <c:pt idx="126">
                  <c:v>127.0</c:v>
                </c:pt>
                <c:pt idx="127">
                  <c:v>128.0</c:v>
                </c:pt>
                <c:pt idx="128">
                  <c:v>129.0</c:v>
                </c:pt>
                <c:pt idx="129">
                  <c:v>130.0</c:v>
                </c:pt>
                <c:pt idx="130">
                  <c:v>131.0</c:v>
                </c:pt>
                <c:pt idx="131">
                  <c:v>132.0</c:v>
                </c:pt>
                <c:pt idx="132">
                  <c:v>133.0</c:v>
                </c:pt>
                <c:pt idx="133">
                  <c:v>134.0</c:v>
                </c:pt>
                <c:pt idx="134">
                  <c:v>135.0</c:v>
                </c:pt>
                <c:pt idx="135">
                  <c:v>136.0</c:v>
                </c:pt>
                <c:pt idx="136">
                  <c:v>137.0</c:v>
                </c:pt>
                <c:pt idx="137">
                  <c:v>138.0</c:v>
                </c:pt>
                <c:pt idx="138">
                  <c:v>139.0</c:v>
                </c:pt>
                <c:pt idx="139">
                  <c:v>140.0</c:v>
                </c:pt>
                <c:pt idx="140">
                  <c:v>141.0</c:v>
                </c:pt>
                <c:pt idx="141">
                  <c:v>142.0</c:v>
                </c:pt>
                <c:pt idx="142">
                  <c:v>143.0</c:v>
                </c:pt>
                <c:pt idx="143">
                  <c:v>144.0</c:v>
                </c:pt>
                <c:pt idx="144">
                  <c:v>145.0</c:v>
                </c:pt>
                <c:pt idx="145">
                  <c:v>146.0</c:v>
                </c:pt>
                <c:pt idx="146">
                  <c:v>147.0</c:v>
                </c:pt>
                <c:pt idx="147">
                  <c:v>148.0</c:v>
                </c:pt>
                <c:pt idx="148">
                  <c:v>149.0</c:v>
                </c:pt>
                <c:pt idx="149">
                  <c:v>150.0</c:v>
                </c:pt>
                <c:pt idx="150">
                  <c:v>151.0</c:v>
                </c:pt>
                <c:pt idx="151">
                  <c:v>152.0</c:v>
                </c:pt>
                <c:pt idx="152">
                  <c:v>153.0</c:v>
                </c:pt>
                <c:pt idx="153">
                  <c:v>154.0</c:v>
                </c:pt>
                <c:pt idx="154">
                  <c:v>155.0</c:v>
                </c:pt>
                <c:pt idx="155">
                  <c:v>156.0</c:v>
                </c:pt>
                <c:pt idx="156">
                  <c:v>157.0</c:v>
                </c:pt>
                <c:pt idx="157">
                  <c:v>158.0</c:v>
                </c:pt>
                <c:pt idx="158">
                  <c:v>159.0</c:v>
                </c:pt>
                <c:pt idx="159">
                  <c:v>160.0</c:v>
                </c:pt>
                <c:pt idx="160">
                  <c:v>161.0</c:v>
                </c:pt>
                <c:pt idx="161">
                  <c:v>162.0</c:v>
                </c:pt>
                <c:pt idx="162">
                  <c:v>163.0</c:v>
                </c:pt>
                <c:pt idx="163">
                  <c:v>164.0</c:v>
                </c:pt>
                <c:pt idx="164">
                  <c:v>165.0</c:v>
                </c:pt>
                <c:pt idx="165">
                  <c:v>166.0</c:v>
                </c:pt>
                <c:pt idx="166">
                  <c:v>167.0</c:v>
                </c:pt>
                <c:pt idx="167">
                  <c:v>168.0</c:v>
                </c:pt>
                <c:pt idx="168">
                  <c:v>169.0</c:v>
                </c:pt>
                <c:pt idx="169">
                  <c:v>170.0</c:v>
                </c:pt>
                <c:pt idx="170">
                  <c:v>171.0</c:v>
                </c:pt>
                <c:pt idx="171">
                  <c:v>172.0</c:v>
                </c:pt>
                <c:pt idx="172">
                  <c:v>173.0</c:v>
                </c:pt>
                <c:pt idx="173">
                  <c:v>174.0</c:v>
                </c:pt>
                <c:pt idx="174">
                  <c:v>175.0</c:v>
                </c:pt>
                <c:pt idx="175">
                  <c:v>176.0</c:v>
                </c:pt>
                <c:pt idx="176">
                  <c:v>177.0</c:v>
                </c:pt>
                <c:pt idx="177">
                  <c:v>178.0</c:v>
                </c:pt>
                <c:pt idx="178">
                  <c:v>179.0</c:v>
                </c:pt>
                <c:pt idx="179">
                  <c:v>180.0</c:v>
                </c:pt>
                <c:pt idx="180">
                  <c:v>181.0</c:v>
                </c:pt>
                <c:pt idx="181">
                  <c:v>182.0</c:v>
                </c:pt>
                <c:pt idx="182">
                  <c:v>183.0</c:v>
                </c:pt>
                <c:pt idx="183">
                  <c:v>184.0</c:v>
                </c:pt>
                <c:pt idx="184">
                  <c:v>185.0</c:v>
                </c:pt>
                <c:pt idx="185">
                  <c:v>186.0</c:v>
                </c:pt>
                <c:pt idx="186">
                  <c:v>187.0</c:v>
                </c:pt>
                <c:pt idx="187">
                  <c:v>188.0</c:v>
                </c:pt>
                <c:pt idx="188">
                  <c:v>189.0</c:v>
                </c:pt>
                <c:pt idx="189">
                  <c:v>190.0</c:v>
                </c:pt>
                <c:pt idx="190">
                  <c:v>191.0</c:v>
                </c:pt>
                <c:pt idx="191">
                  <c:v>192.0</c:v>
                </c:pt>
                <c:pt idx="192">
                  <c:v>193.0</c:v>
                </c:pt>
                <c:pt idx="193">
                  <c:v>194.0</c:v>
                </c:pt>
                <c:pt idx="194">
                  <c:v>195.0</c:v>
                </c:pt>
                <c:pt idx="195">
                  <c:v>196.0</c:v>
                </c:pt>
                <c:pt idx="196">
                  <c:v>197.0</c:v>
                </c:pt>
                <c:pt idx="197">
                  <c:v>198.0</c:v>
                </c:pt>
                <c:pt idx="198">
                  <c:v>199.0</c:v>
                </c:pt>
                <c:pt idx="199">
                  <c:v>200.0</c:v>
                </c:pt>
                <c:pt idx="200">
                  <c:v>201.0</c:v>
                </c:pt>
                <c:pt idx="201">
                  <c:v>202.0</c:v>
                </c:pt>
                <c:pt idx="202">
                  <c:v>203.0</c:v>
                </c:pt>
                <c:pt idx="203">
                  <c:v>204.0</c:v>
                </c:pt>
                <c:pt idx="204">
                  <c:v>205.0</c:v>
                </c:pt>
                <c:pt idx="205">
                  <c:v>206.0</c:v>
                </c:pt>
                <c:pt idx="206">
                  <c:v>207.0</c:v>
                </c:pt>
                <c:pt idx="207">
                  <c:v>208.0</c:v>
                </c:pt>
                <c:pt idx="208">
                  <c:v>209.0</c:v>
                </c:pt>
                <c:pt idx="209">
                  <c:v>210.0</c:v>
                </c:pt>
                <c:pt idx="210">
                  <c:v>211.0</c:v>
                </c:pt>
                <c:pt idx="211">
                  <c:v>212.0</c:v>
                </c:pt>
                <c:pt idx="212">
                  <c:v>213.0</c:v>
                </c:pt>
                <c:pt idx="213">
                  <c:v>214.0</c:v>
                </c:pt>
                <c:pt idx="214">
                  <c:v>215.0</c:v>
                </c:pt>
                <c:pt idx="215">
                  <c:v>216.0</c:v>
                </c:pt>
                <c:pt idx="216">
                  <c:v>217.0</c:v>
                </c:pt>
                <c:pt idx="217">
                  <c:v>218.0</c:v>
                </c:pt>
                <c:pt idx="218">
                  <c:v>219.0</c:v>
                </c:pt>
                <c:pt idx="219">
                  <c:v>220.0</c:v>
                </c:pt>
                <c:pt idx="220">
                  <c:v>221.0</c:v>
                </c:pt>
                <c:pt idx="221">
                  <c:v>222.0</c:v>
                </c:pt>
                <c:pt idx="222">
                  <c:v>223.0</c:v>
                </c:pt>
                <c:pt idx="223">
                  <c:v>224.0</c:v>
                </c:pt>
                <c:pt idx="224">
                  <c:v>225.0</c:v>
                </c:pt>
                <c:pt idx="225">
                  <c:v>226.0</c:v>
                </c:pt>
                <c:pt idx="226">
                  <c:v>227.0</c:v>
                </c:pt>
                <c:pt idx="227">
                  <c:v>228.0</c:v>
                </c:pt>
                <c:pt idx="228">
                  <c:v>229.0</c:v>
                </c:pt>
                <c:pt idx="229">
                  <c:v>230.0</c:v>
                </c:pt>
                <c:pt idx="230">
                  <c:v>231.0</c:v>
                </c:pt>
                <c:pt idx="231">
                  <c:v>232.0</c:v>
                </c:pt>
                <c:pt idx="232">
                  <c:v>233.0</c:v>
                </c:pt>
                <c:pt idx="233">
                  <c:v>234.0</c:v>
                </c:pt>
                <c:pt idx="234">
                  <c:v>235.0</c:v>
                </c:pt>
                <c:pt idx="235">
                  <c:v>236.0</c:v>
                </c:pt>
                <c:pt idx="236">
                  <c:v>237.0</c:v>
                </c:pt>
                <c:pt idx="237">
                  <c:v>238.0</c:v>
                </c:pt>
                <c:pt idx="238">
                  <c:v>239.0</c:v>
                </c:pt>
                <c:pt idx="239">
                  <c:v>240.0</c:v>
                </c:pt>
                <c:pt idx="240">
                  <c:v>241.0</c:v>
                </c:pt>
                <c:pt idx="241">
                  <c:v>242.0</c:v>
                </c:pt>
                <c:pt idx="242">
                  <c:v>243.0</c:v>
                </c:pt>
                <c:pt idx="243">
                  <c:v>244.0</c:v>
                </c:pt>
                <c:pt idx="244">
                  <c:v>245.0</c:v>
                </c:pt>
                <c:pt idx="245">
                  <c:v>246.0</c:v>
                </c:pt>
                <c:pt idx="246">
                  <c:v>247.0</c:v>
                </c:pt>
                <c:pt idx="247">
                  <c:v>248.0</c:v>
                </c:pt>
                <c:pt idx="248">
                  <c:v>249.0</c:v>
                </c:pt>
                <c:pt idx="249">
                  <c:v>250.0</c:v>
                </c:pt>
                <c:pt idx="250">
                  <c:v>251.0</c:v>
                </c:pt>
                <c:pt idx="251">
                  <c:v>252.0</c:v>
                </c:pt>
                <c:pt idx="252">
                  <c:v>253.0</c:v>
                </c:pt>
                <c:pt idx="253">
                  <c:v>254.0</c:v>
                </c:pt>
                <c:pt idx="254">
                  <c:v>255.0</c:v>
                </c:pt>
                <c:pt idx="255">
                  <c:v>256.0</c:v>
                </c:pt>
                <c:pt idx="256">
                  <c:v>257.0</c:v>
                </c:pt>
                <c:pt idx="257">
                  <c:v>258.0</c:v>
                </c:pt>
                <c:pt idx="258">
                  <c:v>259.0</c:v>
                </c:pt>
                <c:pt idx="259">
                  <c:v>260.0</c:v>
                </c:pt>
                <c:pt idx="260">
                  <c:v>261.0</c:v>
                </c:pt>
                <c:pt idx="261">
                  <c:v>262.0</c:v>
                </c:pt>
                <c:pt idx="262">
                  <c:v>263.0</c:v>
                </c:pt>
                <c:pt idx="263">
                  <c:v>264.0</c:v>
                </c:pt>
                <c:pt idx="264">
                  <c:v>265.0</c:v>
                </c:pt>
                <c:pt idx="265">
                  <c:v>266.0</c:v>
                </c:pt>
                <c:pt idx="266">
                  <c:v>267.0</c:v>
                </c:pt>
                <c:pt idx="267">
                  <c:v>268.0</c:v>
                </c:pt>
                <c:pt idx="268">
                  <c:v>269.0</c:v>
                </c:pt>
                <c:pt idx="269">
                  <c:v>270.0</c:v>
                </c:pt>
                <c:pt idx="270">
                  <c:v>271.0</c:v>
                </c:pt>
                <c:pt idx="271">
                  <c:v>272.0</c:v>
                </c:pt>
                <c:pt idx="272">
                  <c:v>273.0</c:v>
                </c:pt>
                <c:pt idx="273">
                  <c:v>274.0</c:v>
                </c:pt>
                <c:pt idx="274">
                  <c:v>275.0</c:v>
                </c:pt>
                <c:pt idx="275">
                  <c:v>276.0</c:v>
                </c:pt>
                <c:pt idx="276">
                  <c:v>277.0</c:v>
                </c:pt>
                <c:pt idx="277">
                  <c:v>278.0</c:v>
                </c:pt>
                <c:pt idx="278">
                  <c:v>279.0</c:v>
                </c:pt>
                <c:pt idx="279">
                  <c:v>280.0</c:v>
                </c:pt>
                <c:pt idx="280">
                  <c:v>281.0</c:v>
                </c:pt>
                <c:pt idx="281">
                  <c:v>282.0</c:v>
                </c:pt>
                <c:pt idx="282">
                  <c:v>283.0</c:v>
                </c:pt>
                <c:pt idx="283">
                  <c:v>284.0</c:v>
                </c:pt>
                <c:pt idx="284">
                  <c:v>285.0</c:v>
                </c:pt>
                <c:pt idx="285">
                  <c:v>286.0</c:v>
                </c:pt>
                <c:pt idx="286">
                  <c:v>287.0</c:v>
                </c:pt>
                <c:pt idx="287">
                  <c:v>288.0</c:v>
                </c:pt>
                <c:pt idx="288">
                  <c:v>289.0</c:v>
                </c:pt>
                <c:pt idx="289">
                  <c:v>290.0</c:v>
                </c:pt>
                <c:pt idx="290">
                  <c:v>291.0</c:v>
                </c:pt>
                <c:pt idx="291">
                  <c:v>292.0</c:v>
                </c:pt>
                <c:pt idx="292">
                  <c:v>293.0</c:v>
                </c:pt>
                <c:pt idx="293">
                  <c:v>294.0</c:v>
                </c:pt>
                <c:pt idx="294">
                  <c:v>295.0</c:v>
                </c:pt>
                <c:pt idx="295">
                  <c:v>296.0</c:v>
                </c:pt>
                <c:pt idx="296">
                  <c:v>297.0</c:v>
                </c:pt>
                <c:pt idx="297">
                  <c:v>298.0</c:v>
                </c:pt>
                <c:pt idx="298">
                  <c:v>299.0</c:v>
                </c:pt>
                <c:pt idx="299">
                  <c:v>300.0</c:v>
                </c:pt>
              </c:numCache>
            </c:numRef>
          </c:xVal>
          <c:yVal>
            <c:numRef>
              <c:f>jl11a03!$L$5:$L$304</c:f>
              <c:numCache>
                <c:formatCode>0</c:formatCode>
                <c:ptCount val="300"/>
                <c:pt idx="0">
                  <c:v>34302.72</c:v>
                </c:pt>
                <c:pt idx="1">
                  <c:v>36981.12</c:v>
                </c:pt>
                <c:pt idx="2">
                  <c:v>36938.24</c:v>
                </c:pt>
                <c:pt idx="3">
                  <c:v>35483.52</c:v>
                </c:pt>
                <c:pt idx="4">
                  <c:v>34992.64</c:v>
                </c:pt>
                <c:pt idx="5">
                  <c:v>34999.04</c:v>
                </c:pt>
                <c:pt idx="6">
                  <c:v>35249.92</c:v>
                </c:pt>
                <c:pt idx="7">
                  <c:v>34494.08</c:v>
                </c:pt>
                <c:pt idx="8">
                  <c:v>35723.52</c:v>
                </c:pt>
                <c:pt idx="9">
                  <c:v>34861.44</c:v>
                </c:pt>
                <c:pt idx="10">
                  <c:v>36236.8</c:v>
                </c:pt>
                <c:pt idx="11">
                  <c:v>35825.28</c:v>
                </c:pt>
                <c:pt idx="12">
                  <c:v>35003.52</c:v>
                </c:pt>
                <c:pt idx="13">
                  <c:v>35921.28</c:v>
                </c:pt>
                <c:pt idx="14">
                  <c:v>36209.92</c:v>
                </c:pt>
                <c:pt idx="15">
                  <c:v>34711.04</c:v>
                </c:pt>
                <c:pt idx="16">
                  <c:v>35144.96</c:v>
                </c:pt>
                <c:pt idx="17">
                  <c:v>35543.68</c:v>
                </c:pt>
                <c:pt idx="18">
                  <c:v>34960.64</c:v>
                </c:pt>
                <c:pt idx="19">
                  <c:v>34336.0</c:v>
                </c:pt>
                <c:pt idx="20">
                  <c:v>35856.0</c:v>
                </c:pt>
                <c:pt idx="21">
                  <c:v>33418.24</c:v>
                </c:pt>
                <c:pt idx="22">
                  <c:v>36140.16</c:v>
                </c:pt>
                <c:pt idx="23">
                  <c:v>34393.6</c:v>
                </c:pt>
                <c:pt idx="24">
                  <c:v>36474.88</c:v>
                </c:pt>
                <c:pt idx="25">
                  <c:v>35776.0</c:v>
                </c:pt>
                <c:pt idx="26">
                  <c:v>34986.88</c:v>
                </c:pt>
                <c:pt idx="27">
                  <c:v>33530.88</c:v>
                </c:pt>
                <c:pt idx="28">
                  <c:v>34881.92</c:v>
                </c:pt>
                <c:pt idx="29">
                  <c:v>35918.08</c:v>
                </c:pt>
                <c:pt idx="30">
                  <c:v>36172.8</c:v>
                </c:pt>
                <c:pt idx="31">
                  <c:v>34951.68</c:v>
                </c:pt>
                <c:pt idx="32">
                  <c:v>34803.84</c:v>
                </c:pt>
                <c:pt idx="33">
                  <c:v>35353.6</c:v>
                </c:pt>
                <c:pt idx="34">
                  <c:v>34376.32</c:v>
                </c:pt>
                <c:pt idx="35">
                  <c:v>33934.72</c:v>
                </c:pt>
                <c:pt idx="36">
                  <c:v>35279.36</c:v>
                </c:pt>
                <c:pt idx="37">
                  <c:v>35056.64</c:v>
                </c:pt>
                <c:pt idx="38">
                  <c:v>36048.64</c:v>
                </c:pt>
                <c:pt idx="39">
                  <c:v>34145.92</c:v>
                </c:pt>
                <c:pt idx="40">
                  <c:v>35340.16</c:v>
                </c:pt>
                <c:pt idx="41">
                  <c:v>34115.2</c:v>
                </c:pt>
                <c:pt idx="42">
                  <c:v>34017.28</c:v>
                </c:pt>
                <c:pt idx="43">
                  <c:v>33671.04</c:v>
                </c:pt>
                <c:pt idx="44">
                  <c:v>35962.24</c:v>
                </c:pt>
                <c:pt idx="45">
                  <c:v>34683.52</c:v>
                </c:pt>
                <c:pt idx="46">
                  <c:v>35194.24</c:v>
                </c:pt>
                <c:pt idx="47">
                  <c:v>33724.8</c:v>
                </c:pt>
                <c:pt idx="48">
                  <c:v>34867.2</c:v>
                </c:pt>
                <c:pt idx="49">
                  <c:v>35438.72</c:v>
                </c:pt>
                <c:pt idx="50">
                  <c:v>34977.28</c:v>
                </c:pt>
                <c:pt idx="51">
                  <c:v>34331.52</c:v>
                </c:pt>
                <c:pt idx="52">
                  <c:v>33962.88</c:v>
                </c:pt>
                <c:pt idx="53">
                  <c:v>34040.96</c:v>
                </c:pt>
                <c:pt idx="54">
                  <c:v>34732.8</c:v>
                </c:pt>
                <c:pt idx="55">
                  <c:v>34251.52</c:v>
                </c:pt>
                <c:pt idx="56">
                  <c:v>34307.84</c:v>
                </c:pt>
                <c:pt idx="57">
                  <c:v>35073.28</c:v>
                </c:pt>
                <c:pt idx="58">
                  <c:v>34510.72</c:v>
                </c:pt>
                <c:pt idx="59">
                  <c:v>34960.64</c:v>
                </c:pt>
                <c:pt idx="60">
                  <c:v>35962.24</c:v>
                </c:pt>
                <c:pt idx="61">
                  <c:v>35775.36</c:v>
                </c:pt>
                <c:pt idx="62">
                  <c:v>37699.2</c:v>
                </c:pt>
                <c:pt idx="63">
                  <c:v>34856.96</c:v>
                </c:pt>
                <c:pt idx="64">
                  <c:v>35224.96</c:v>
                </c:pt>
                <c:pt idx="65">
                  <c:v>36696.96</c:v>
                </c:pt>
                <c:pt idx="66">
                  <c:v>35121.28</c:v>
                </c:pt>
                <c:pt idx="67">
                  <c:v>35806.72</c:v>
                </c:pt>
                <c:pt idx="68">
                  <c:v>34465.92</c:v>
                </c:pt>
                <c:pt idx="69">
                  <c:v>35542.4</c:v>
                </c:pt>
                <c:pt idx="70">
                  <c:v>34734.08</c:v>
                </c:pt>
                <c:pt idx="71">
                  <c:v>34867.2</c:v>
                </c:pt>
                <c:pt idx="72">
                  <c:v>33514.88</c:v>
                </c:pt>
                <c:pt idx="73">
                  <c:v>33843.2</c:v>
                </c:pt>
                <c:pt idx="74">
                  <c:v>35450.88</c:v>
                </c:pt>
                <c:pt idx="75">
                  <c:v>34273.28</c:v>
                </c:pt>
                <c:pt idx="76">
                  <c:v>33880.96</c:v>
                </c:pt>
                <c:pt idx="77">
                  <c:v>35758.72</c:v>
                </c:pt>
                <c:pt idx="78">
                  <c:v>33958.4</c:v>
                </c:pt>
                <c:pt idx="79">
                  <c:v>34650.24</c:v>
                </c:pt>
                <c:pt idx="80">
                  <c:v>36710.4</c:v>
                </c:pt>
                <c:pt idx="81">
                  <c:v>36710.4</c:v>
                </c:pt>
                <c:pt idx="82">
                  <c:v>35511.04</c:v>
                </c:pt>
                <c:pt idx="83">
                  <c:v>35889.92</c:v>
                </c:pt>
                <c:pt idx="84">
                  <c:v>34892.16</c:v>
                </c:pt>
                <c:pt idx="85">
                  <c:v>35619.84</c:v>
                </c:pt>
                <c:pt idx="86">
                  <c:v>35544.32</c:v>
                </c:pt>
                <c:pt idx="87">
                  <c:v>35934.72</c:v>
                </c:pt>
                <c:pt idx="88">
                  <c:v>36901.12</c:v>
                </c:pt>
                <c:pt idx="89">
                  <c:v>35638.4</c:v>
                </c:pt>
                <c:pt idx="90">
                  <c:v>34613.76</c:v>
                </c:pt>
                <c:pt idx="91">
                  <c:v>35368.96</c:v>
                </c:pt>
                <c:pt idx="92">
                  <c:v>35191.68</c:v>
                </c:pt>
                <c:pt idx="93">
                  <c:v>35310.72</c:v>
                </c:pt>
                <c:pt idx="94">
                  <c:v>34920.32</c:v>
                </c:pt>
                <c:pt idx="95">
                  <c:v>35121.92</c:v>
                </c:pt>
                <c:pt idx="96">
                  <c:v>35499.52</c:v>
                </c:pt>
                <c:pt idx="97">
                  <c:v>33955.2</c:v>
                </c:pt>
                <c:pt idx="98">
                  <c:v>35063.04</c:v>
                </c:pt>
                <c:pt idx="99">
                  <c:v>34715.52</c:v>
                </c:pt>
                <c:pt idx="100">
                  <c:v>35360.0</c:v>
                </c:pt>
                <c:pt idx="101">
                  <c:v>35776.0</c:v>
                </c:pt>
                <c:pt idx="102">
                  <c:v>35423.36</c:v>
                </c:pt>
                <c:pt idx="103">
                  <c:v>36673.28</c:v>
                </c:pt>
                <c:pt idx="104">
                  <c:v>36017.92</c:v>
                </c:pt>
                <c:pt idx="105">
                  <c:v>35721.6</c:v>
                </c:pt>
                <c:pt idx="106">
                  <c:v>34768.64</c:v>
                </c:pt>
                <c:pt idx="107">
                  <c:v>37285.76</c:v>
                </c:pt>
                <c:pt idx="108">
                  <c:v>35614.72</c:v>
                </c:pt>
                <c:pt idx="109">
                  <c:v>33742.72</c:v>
                </c:pt>
                <c:pt idx="110">
                  <c:v>36074.88</c:v>
                </c:pt>
                <c:pt idx="111">
                  <c:v>35975.04</c:v>
                </c:pt>
                <c:pt idx="112">
                  <c:v>36320.64</c:v>
                </c:pt>
                <c:pt idx="113">
                  <c:v>37365.76</c:v>
                </c:pt>
                <c:pt idx="114">
                  <c:v>35636.48</c:v>
                </c:pt>
                <c:pt idx="115">
                  <c:v>35980.8</c:v>
                </c:pt>
                <c:pt idx="116">
                  <c:v>35121.92</c:v>
                </c:pt>
                <c:pt idx="117">
                  <c:v>34284.8</c:v>
                </c:pt>
                <c:pt idx="118">
                  <c:v>35947.52</c:v>
                </c:pt>
                <c:pt idx="119">
                  <c:v>35221.76</c:v>
                </c:pt>
                <c:pt idx="120">
                  <c:v>36610.56</c:v>
                </c:pt>
                <c:pt idx="121">
                  <c:v>35429.12</c:v>
                </c:pt>
                <c:pt idx="122">
                  <c:v>34144.64</c:v>
                </c:pt>
                <c:pt idx="123">
                  <c:v>35735.68</c:v>
                </c:pt>
                <c:pt idx="124">
                  <c:v>35121.28</c:v>
                </c:pt>
                <c:pt idx="125">
                  <c:v>35661.44</c:v>
                </c:pt>
                <c:pt idx="126">
                  <c:v>34353.92</c:v>
                </c:pt>
                <c:pt idx="127">
                  <c:v>36488.96</c:v>
                </c:pt>
                <c:pt idx="128">
                  <c:v>36263.04</c:v>
                </c:pt>
                <c:pt idx="129">
                  <c:v>33909.76</c:v>
                </c:pt>
                <c:pt idx="130">
                  <c:v>34091.52</c:v>
                </c:pt>
                <c:pt idx="131">
                  <c:v>34785.92</c:v>
                </c:pt>
                <c:pt idx="132">
                  <c:v>33850.88</c:v>
                </c:pt>
                <c:pt idx="133">
                  <c:v>35162.24</c:v>
                </c:pt>
                <c:pt idx="134">
                  <c:v>34624.64</c:v>
                </c:pt>
                <c:pt idx="135">
                  <c:v>35090.56</c:v>
                </c:pt>
                <c:pt idx="136">
                  <c:v>36731.52</c:v>
                </c:pt>
                <c:pt idx="137">
                  <c:v>33644.16</c:v>
                </c:pt>
                <c:pt idx="138">
                  <c:v>35555.84</c:v>
                </c:pt>
                <c:pt idx="139">
                  <c:v>36256.0</c:v>
                </c:pt>
                <c:pt idx="140">
                  <c:v>35831.68</c:v>
                </c:pt>
                <c:pt idx="141">
                  <c:v>35834.24</c:v>
                </c:pt>
                <c:pt idx="142">
                  <c:v>36686.08</c:v>
                </c:pt>
                <c:pt idx="143">
                  <c:v>36218.88</c:v>
                </c:pt>
                <c:pt idx="144">
                  <c:v>34236.8</c:v>
                </c:pt>
                <c:pt idx="145">
                  <c:v>35652.48</c:v>
                </c:pt>
                <c:pt idx="146">
                  <c:v>36067.84</c:v>
                </c:pt>
                <c:pt idx="147">
                  <c:v>34672.0</c:v>
                </c:pt>
                <c:pt idx="148">
                  <c:v>35067.52</c:v>
                </c:pt>
                <c:pt idx="149">
                  <c:v>33959.68</c:v>
                </c:pt>
                <c:pt idx="150">
                  <c:v>35216.0</c:v>
                </c:pt>
                <c:pt idx="151">
                  <c:v>34222.72</c:v>
                </c:pt>
                <c:pt idx="152">
                  <c:v>36913.92</c:v>
                </c:pt>
                <c:pt idx="153">
                  <c:v>33793.92</c:v>
                </c:pt>
                <c:pt idx="154">
                  <c:v>34992.64</c:v>
                </c:pt>
                <c:pt idx="155">
                  <c:v>36721.28</c:v>
                </c:pt>
                <c:pt idx="156">
                  <c:v>34621.44</c:v>
                </c:pt>
                <c:pt idx="157">
                  <c:v>34705.28</c:v>
                </c:pt>
                <c:pt idx="158">
                  <c:v>36350.08</c:v>
                </c:pt>
                <c:pt idx="159">
                  <c:v>36257.28</c:v>
                </c:pt>
                <c:pt idx="160">
                  <c:v>35388.16</c:v>
                </c:pt>
                <c:pt idx="161">
                  <c:v>34124.16</c:v>
                </c:pt>
                <c:pt idx="162">
                  <c:v>35410.56</c:v>
                </c:pt>
                <c:pt idx="163">
                  <c:v>34534.4</c:v>
                </c:pt>
                <c:pt idx="164">
                  <c:v>35755.52</c:v>
                </c:pt>
                <c:pt idx="165">
                  <c:v>34417.92</c:v>
                </c:pt>
                <c:pt idx="166">
                  <c:v>35434.24</c:v>
                </c:pt>
                <c:pt idx="167">
                  <c:v>35755.52</c:v>
                </c:pt>
                <c:pt idx="168">
                  <c:v>36143.36</c:v>
                </c:pt>
                <c:pt idx="169">
                  <c:v>35064.32</c:v>
                </c:pt>
                <c:pt idx="170">
                  <c:v>36357.12</c:v>
                </c:pt>
                <c:pt idx="171">
                  <c:v>37482.24</c:v>
                </c:pt>
                <c:pt idx="172">
                  <c:v>34353.92</c:v>
                </c:pt>
                <c:pt idx="173">
                  <c:v>36199.04</c:v>
                </c:pt>
                <c:pt idx="174">
                  <c:v>34182.4</c:v>
                </c:pt>
                <c:pt idx="175">
                  <c:v>36424.96</c:v>
                </c:pt>
                <c:pt idx="176">
                  <c:v>36098.56</c:v>
                </c:pt>
                <c:pt idx="177">
                  <c:v>34919.04</c:v>
                </c:pt>
                <c:pt idx="178">
                  <c:v>35288.96</c:v>
                </c:pt>
                <c:pt idx="179">
                  <c:v>36121.6</c:v>
                </c:pt>
                <c:pt idx="180">
                  <c:v>35061.12</c:v>
                </c:pt>
                <c:pt idx="181">
                  <c:v>37310.08</c:v>
                </c:pt>
                <c:pt idx="182">
                  <c:v>36887.04</c:v>
                </c:pt>
                <c:pt idx="183">
                  <c:v>35299.2</c:v>
                </c:pt>
                <c:pt idx="184">
                  <c:v>36122.88</c:v>
                </c:pt>
                <c:pt idx="185">
                  <c:v>35206.4</c:v>
                </c:pt>
                <c:pt idx="186">
                  <c:v>35619.84</c:v>
                </c:pt>
                <c:pt idx="187">
                  <c:v>34960.64</c:v>
                </c:pt>
                <c:pt idx="188">
                  <c:v>35503.36</c:v>
                </c:pt>
                <c:pt idx="189">
                  <c:v>34721.92</c:v>
                </c:pt>
                <c:pt idx="190">
                  <c:v>36394.24</c:v>
                </c:pt>
                <c:pt idx="191">
                  <c:v>34576.64</c:v>
                </c:pt>
                <c:pt idx="192">
                  <c:v>35281.28</c:v>
                </c:pt>
                <c:pt idx="193">
                  <c:v>34117.12</c:v>
                </c:pt>
                <c:pt idx="194">
                  <c:v>36978.56</c:v>
                </c:pt>
                <c:pt idx="195">
                  <c:v>33748.48</c:v>
                </c:pt>
                <c:pt idx="196">
                  <c:v>34172.8</c:v>
                </c:pt>
                <c:pt idx="197">
                  <c:v>35570.56</c:v>
                </c:pt>
                <c:pt idx="198">
                  <c:v>34634.88</c:v>
                </c:pt>
                <c:pt idx="199">
                  <c:v>33544.32</c:v>
                </c:pt>
                <c:pt idx="200">
                  <c:v>35934.72</c:v>
                </c:pt>
                <c:pt idx="201">
                  <c:v>37477.76</c:v>
                </c:pt>
                <c:pt idx="202">
                  <c:v>36972.16</c:v>
                </c:pt>
                <c:pt idx="203">
                  <c:v>36537.6</c:v>
                </c:pt>
                <c:pt idx="204">
                  <c:v>37333.76</c:v>
                </c:pt>
                <c:pt idx="205">
                  <c:v>35981.44</c:v>
                </c:pt>
                <c:pt idx="206">
                  <c:v>35251.2</c:v>
                </c:pt>
                <c:pt idx="207">
                  <c:v>36383.36</c:v>
                </c:pt>
                <c:pt idx="208">
                  <c:v>36398.72</c:v>
                </c:pt>
                <c:pt idx="209">
                  <c:v>36741.12</c:v>
                </c:pt>
                <c:pt idx="210">
                  <c:v>36878.08</c:v>
                </c:pt>
                <c:pt idx="211">
                  <c:v>34740.48</c:v>
                </c:pt>
                <c:pt idx="212">
                  <c:v>35471.36</c:v>
                </c:pt>
                <c:pt idx="213">
                  <c:v>37700.48</c:v>
                </c:pt>
                <c:pt idx="214">
                  <c:v>37301.12</c:v>
                </c:pt>
                <c:pt idx="215">
                  <c:v>35934.72</c:v>
                </c:pt>
                <c:pt idx="216">
                  <c:v>35562.88</c:v>
                </c:pt>
                <c:pt idx="217">
                  <c:v>35548.8</c:v>
                </c:pt>
                <c:pt idx="218">
                  <c:v>34723.84</c:v>
                </c:pt>
                <c:pt idx="219">
                  <c:v>35931.52</c:v>
                </c:pt>
                <c:pt idx="220">
                  <c:v>35279.36</c:v>
                </c:pt>
                <c:pt idx="221">
                  <c:v>34997.76</c:v>
                </c:pt>
                <c:pt idx="222">
                  <c:v>35525.12</c:v>
                </c:pt>
                <c:pt idx="223">
                  <c:v>35976.32</c:v>
                </c:pt>
                <c:pt idx="224">
                  <c:v>34965.12</c:v>
                </c:pt>
                <c:pt idx="225">
                  <c:v>35692.16</c:v>
                </c:pt>
                <c:pt idx="226">
                  <c:v>35279.36</c:v>
                </c:pt>
                <c:pt idx="227">
                  <c:v>35338.24</c:v>
                </c:pt>
                <c:pt idx="228">
                  <c:v>34986.88</c:v>
                </c:pt>
                <c:pt idx="229">
                  <c:v>35594.88</c:v>
                </c:pt>
                <c:pt idx="230">
                  <c:v>36494.72</c:v>
                </c:pt>
                <c:pt idx="231">
                  <c:v>34646.4</c:v>
                </c:pt>
                <c:pt idx="232">
                  <c:v>34903.68</c:v>
                </c:pt>
                <c:pt idx="233">
                  <c:v>35221.76</c:v>
                </c:pt>
                <c:pt idx="234">
                  <c:v>36223.36</c:v>
                </c:pt>
                <c:pt idx="235">
                  <c:v>34298.88</c:v>
                </c:pt>
                <c:pt idx="236">
                  <c:v>35436.8</c:v>
                </c:pt>
                <c:pt idx="237">
                  <c:v>36235.52</c:v>
                </c:pt>
                <c:pt idx="238">
                  <c:v>36490.24</c:v>
                </c:pt>
                <c:pt idx="239">
                  <c:v>35786.24</c:v>
                </c:pt>
                <c:pt idx="240">
                  <c:v>36098.56</c:v>
                </c:pt>
                <c:pt idx="241">
                  <c:v>35483.52</c:v>
                </c:pt>
                <c:pt idx="242">
                  <c:v>34607.36</c:v>
                </c:pt>
                <c:pt idx="243">
                  <c:v>34392.96</c:v>
                </c:pt>
                <c:pt idx="244">
                  <c:v>34515.84</c:v>
                </c:pt>
                <c:pt idx="245">
                  <c:v>36887.04</c:v>
                </c:pt>
                <c:pt idx="246">
                  <c:v>34034.56</c:v>
                </c:pt>
                <c:pt idx="247">
                  <c:v>35576.32</c:v>
                </c:pt>
                <c:pt idx="248">
                  <c:v>36574.72</c:v>
                </c:pt>
                <c:pt idx="249">
                  <c:v>36727.04</c:v>
                </c:pt>
                <c:pt idx="250">
                  <c:v>35410.56</c:v>
                </c:pt>
                <c:pt idx="251">
                  <c:v>35341.44</c:v>
                </c:pt>
                <c:pt idx="252">
                  <c:v>35320.96</c:v>
                </c:pt>
                <c:pt idx="253">
                  <c:v>33613.44</c:v>
                </c:pt>
                <c:pt idx="254">
                  <c:v>35402.88</c:v>
                </c:pt>
                <c:pt idx="255">
                  <c:v>35641.6</c:v>
                </c:pt>
                <c:pt idx="256">
                  <c:v>35826.56</c:v>
                </c:pt>
                <c:pt idx="257">
                  <c:v>36548.48</c:v>
                </c:pt>
                <c:pt idx="258">
                  <c:v>35240.96</c:v>
                </c:pt>
                <c:pt idx="259">
                  <c:v>37544.32</c:v>
                </c:pt>
                <c:pt idx="260">
                  <c:v>36584.32</c:v>
                </c:pt>
                <c:pt idx="261">
                  <c:v>35062.4</c:v>
                </c:pt>
                <c:pt idx="262">
                  <c:v>35585.28</c:v>
                </c:pt>
                <c:pt idx="263">
                  <c:v>34928.0</c:v>
                </c:pt>
                <c:pt idx="264">
                  <c:v>33312.64</c:v>
                </c:pt>
                <c:pt idx="265">
                  <c:v>34455.04</c:v>
                </c:pt>
                <c:pt idx="266">
                  <c:v>35546.88</c:v>
                </c:pt>
                <c:pt idx="267">
                  <c:v>34096.64</c:v>
                </c:pt>
                <c:pt idx="268">
                  <c:v>35329.28</c:v>
                </c:pt>
                <c:pt idx="269">
                  <c:v>33298.56</c:v>
                </c:pt>
                <c:pt idx="270">
                  <c:v>35726.72</c:v>
                </c:pt>
                <c:pt idx="271">
                  <c:v>35660.16</c:v>
                </c:pt>
                <c:pt idx="272">
                  <c:v>35537.28</c:v>
                </c:pt>
                <c:pt idx="273">
                  <c:v>35553.28</c:v>
                </c:pt>
                <c:pt idx="274">
                  <c:v>36995.2</c:v>
                </c:pt>
                <c:pt idx="275">
                  <c:v>36094.08</c:v>
                </c:pt>
                <c:pt idx="276">
                  <c:v>34269.44</c:v>
                </c:pt>
                <c:pt idx="277">
                  <c:v>34307.84</c:v>
                </c:pt>
                <c:pt idx="278">
                  <c:v>36735.36</c:v>
                </c:pt>
                <c:pt idx="279">
                  <c:v>34812.16</c:v>
                </c:pt>
                <c:pt idx="280">
                  <c:v>34540.8</c:v>
                </c:pt>
                <c:pt idx="281">
                  <c:v>33482.88</c:v>
                </c:pt>
                <c:pt idx="282">
                  <c:v>36110.72</c:v>
                </c:pt>
                <c:pt idx="283">
                  <c:v>37104.64</c:v>
                </c:pt>
                <c:pt idx="284">
                  <c:v>35564.16</c:v>
                </c:pt>
                <c:pt idx="285">
                  <c:v>36439.04</c:v>
                </c:pt>
                <c:pt idx="286">
                  <c:v>36812.16</c:v>
                </c:pt>
                <c:pt idx="287">
                  <c:v>35596.8</c:v>
                </c:pt>
                <c:pt idx="288">
                  <c:v>36032.0</c:v>
                </c:pt>
                <c:pt idx="289">
                  <c:v>35545.6</c:v>
                </c:pt>
                <c:pt idx="290">
                  <c:v>34247.04</c:v>
                </c:pt>
                <c:pt idx="291">
                  <c:v>33408.0</c:v>
                </c:pt>
                <c:pt idx="292">
                  <c:v>32754.56</c:v>
                </c:pt>
                <c:pt idx="293">
                  <c:v>34860.16</c:v>
                </c:pt>
                <c:pt idx="294">
                  <c:v>36810.24</c:v>
                </c:pt>
                <c:pt idx="295">
                  <c:v>35502.08</c:v>
                </c:pt>
                <c:pt idx="296">
                  <c:v>34999.04</c:v>
                </c:pt>
                <c:pt idx="297">
                  <c:v>35978.24</c:v>
                </c:pt>
                <c:pt idx="298">
                  <c:v>35642.88</c:v>
                </c:pt>
                <c:pt idx="299">
                  <c:v>34913.92</c:v>
                </c:pt>
              </c:numCache>
            </c:numRef>
          </c:yVal>
          <c:smooth val="0"/>
        </c:ser>
        <c:ser>
          <c:idx val="11"/>
          <c:order val="6"/>
          <c:tx>
            <c:strRef>
              <c:f>jl11a03!$M$4</c:f>
              <c:strCache>
                <c:ptCount val="1"/>
                <c:pt idx="0">
                  <c:v>149Sm</c:v>
                </c:pt>
              </c:strCache>
            </c:strRef>
          </c:tx>
          <c:spPr>
            <a:ln w="12700"/>
          </c:spPr>
          <c:xVal>
            <c:numRef>
              <c:f>jl11a03!$A$5:$A$304</c:f>
              <c:numCache>
                <c:formatCode>General</c:formatCode>
                <c:ptCount val="300"/>
                <c:pt idx="0">
                  <c:v>1.0</c:v>
                </c:pt>
                <c:pt idx="1">
                  <c:v>2.0</c:v>
                </c:pt>
                <c:pt idx="2">
                  <c:v>3.0</c:v>
                </c:pt>
                <c:pt idx="3">
                  <c:v>4.0</c:v>
                </c:pt>
                <c:pt idx="4">
                  <c:v>5.0</c:v>
                </c:pt>
                <c:pt idx="5">
                  <c:v>6.0</c:v>
                </c:pt>
                <c:pt idx="6">
                  <c:v>7.0</c:v>
                </c:pt>
                <c:pt idx="7">
                  <c:v>8.0</c:v>
                </c:pt>
                <c:pt idx="8">
                  <c:v>9.0</c:v>
                </c:pt>
                <c:pt idx="9">
                  <c:v>10.0</c:v>
                </c:pt>
                <c:pt idx="10">
                  <c:v>11.0</c:v>
                </c:pt>
                <c:pt idx="11">
                  <c:v>12.0</c:v>
                </c:pt>
                <c:pt idx="12">
                  <c:v>13.0</c:v>
                </c:pt>
                <c:pt idx="13">
                  <c:v>14.0</c:v>
                </c:pt>
                <c:pt idx="14">
                  <c:v>15.0</c:v>
                </c:pt>
                <c:pt idx="15">
                  <c:v>16.0</c:v>
                </c:pt>
                <c:pt idx="16">
                  <c:v>17.0</c:v>
                </c:pt>
                <c:pt idx="17">
                  <c:v>18.0</c:v>
                </c:pt>
                <c:pt idx="18">
                  <c:v>19.0</c:v>
                </c:pt>
                <c:pt idx="19">
                  <c:v>20.0</c:v>
                </c:pt>
                <c:pt idx="20">
                  <c:v>21.0</c:v>
                </c:pt>
                <c:pt idx="21">
                  <c:v>22.0</c:v>
                </c:pt>
                <c:pt idx="22">
                  <c:v>23.0</c:v>
                </c:pt>
                <c:pt idx="23">
                  <c:v>24.0</c:v>
                </c:pt>
                <c:pt idx="24">
                  <c:v>25.0</c:v>
                </c:pt>
                <c:pt idx="25">
                  <c:v>26.0</c:v>
                </c:pt>
                <c:pt idx="26">
                  <c:v>27.0</c:v>
                </c:pt>
                <c:pt idx="27">
                  <c:v>28.0</c:v>
                </c:pt>
                <c:pt idx="28">
                  <c:v>29.0</c:v>
                </c:pt>
                <c:pt idx="29">
                  <c:v>30.0</c:v>
                </c:pt>
                <c:pt idx="30">
                  <c:v>31.0</c:v>
                </c:pt>
                <c:pt idx="31">
                  <c:v>32.0</c:v>
                </c:pt>
                <c:pt idx="32">
                  <c:v>33.0</c:v>
                </c:pt>
                <c:pt idx="33">
                  <c:v>34.0</c:v>
                </c:pt>
                <c:pt idx="34">
                  <c:v>35.0</c:v>
                </c:pt>
                <c:pt idx="35">
                  <c:v>36.0</c:v>
                </c:pt>
                <c:pt idx="36">
                  <c:v>37.0</c:v>
                </c:pt>
                <c:pt idx="37">
                  <c:v>38.0</c:v>
                </c:pt>
                <c:pt idx="38">
                  <c:v>39.0</c:v>
                </c:pt>
                <c:pt idx="39">
                  <c:v>40.0</c:v>
                </c:pt>
                <c:pt idx="40">
                  <c:v>41.0</c:v>
                </c:pt>
                <c:pt idx="41">
                  <c:v>42.0</c:v>
                </c:pt>
                <c:pt idx="42">
                  <c:v>43.0</c:v>
                </c:pt>
                <c:pt idx="43">
                  <c:v>44.0</c:v>
                </c:pt>
                <c:pt idx="44">
                  <c:v>45.0</c:v>
                </c:pt>
                <c:pt idx="45">
                  <c:v>46.0</c:v>
                </c:pt>
                <c:pt idx="46">
                  <c:v>47.0</c:v>
                </c:pt>
                <c:pt idx="47">
                  <c:v>48.0</c:v>
                </c:pt>
                <c:pt idx="48">
                  <c:v>49.0</c:v>
                </c:pt>
                <c:pt idx="49">
                  <c:v>50.0</c:v>
                </c:pt>
                <c:pt idx="50">
                  <c:v>51.0</c:v>
                </c:pt>
                <c:pt idx="51">
                  <c:v>52.0</c:v>
                </c:pt>
                <c:pt idx="52">
                  <c:v>53.0</c:v>
                </c:pt>
                <c:pt idx="53">
                  <c:v>54.0</c:v>
                </c:pt>
                <c:pt idx="54">
                  <c:v>55.0</c:v>
                </c:pt>
                <c:pt idx="55">
                  <c:v>56.0</c:v>
                </c:pt>
                <c:pt idx="56">
                  <c:v>57.0</c:v>
                </c:pt>
                <c:pt idx="57">
                  <c:v>58.0</c:v>
                </c:pt>
                <c:pt idx="58">
                  <c:v>59.0</c:v>
                </c:pt>
                <c:pt idx="59">
                  <c:v>60.0</c:v>
                </c:pt>
                <c:pt idx="60">
                  <c:v>61.0</c:v>
                </c:pt>
                <c:pt idx="61">
                  <c:v>62.0</c:v>
                </c:pt>
                <c:pt idx="62">
                  <c:v>63.0</c:v>
                </c:pt>
                <c:pt idx="63">
                  <c:v>64.0</c:v>
                </c:pt>
                <c:pt idx="64">
                  <c:v>65.0</c:v>
                </c:pt>
                <c:pt idx="65">
                  <c:v>66.0</c:v>
                </c:pt>
                <c:pt idx="66">
                  <c:v>67.0</c:v>
                </c:pt>
                <c:pt idx="67">
                  <c:v>68.0</c:v>
                </c:pt>
                <c:pt idx="68">
                  <c:v>69.0</c:v>
                </c:pt>
                <c:pt idx="69">
                  <c:v>70.0</c:v>
                </c:pt>
                <c:pt idx="70">
                  <c:v>71.0</c:v>
                </c:pt>
                <c:pt idx="71">
                  <c:v>72.0</c:v>
                </c:pt>
                <c:pt idx="72">
                  <c:v>73.0</c:v>
                </c:pt>
                <c:pt idx="73">
                  <c:v>74.0</c:v>
                </c:pt>
                <c:pt idx="74">
                  <c:v>75.0</c:v>
                </c:pt>
                <c:pt idx="75">
                  <c:v>76.0</c:v>
                </c:pt>
                <c:pt idx="76">
                  <c:v>77.0</c:v>
                </c:pt>
                <c:pt idx="77">
                  <c:v>78.0</c:v>
                </c:pt>
                <c:pt idx="78">
                  <c:v>79.0</c:v>
                </c:pt>
                <c:pt idx="79">
                  <c:v>80.0</c:v>
                </c:pt>
                <c:pt idx="80">
                  <c:v>81.0</c:v>
                </c:pt>
                <c:pt idx="81">
                  <c:v>82.0</c:v>
                </c:pt>
                <c:pt idx="82">
                  <c:v>83.0</c:v>
                </c:pt>
                <c:pt idx="83">
                  <c:v>84.0</c:v>
                </c:pt>
                <c:pt idx="84">
                  <c:v>85.0</c:v>
                </c:pt>
                <c:pt idx="85">
                  <c:v>86.0</c:v>
                </c:pt>
                <c:pt idx="86">
                  <c:v>87.0</c:v>
                </c:pt>
                <c:pt idx="87">
                  <c:v>88.0</c:v>
                </c:pt>
                <c:pt idx="88">
                  <c:v>89.0</c:v>
                </c:pt>
                <c:pt idx="89">
                  <c:v>90.0</c:v>
                </c:pt>
                <c:pt idx="90">
                  <c:v>91.0</c:v>
                </c:pt>
                <c:pt idx="91">
                  <c:v>92.0</c:v>
                </c:pt>
                <c:pt idx="92">
                  <c:v>93.0</c:v>
                </c:pt>
                <c:pt idx="93">
                  <c:v>94.0</c:v>
                </c:pt>
                <c:pt idx="94">
                  <c:v>95.0</c:v>
                </c:pt>
                <c:pt idx="95">
                  <c:v>96.0</c:v>
                </c:pt>
                <c:pt idx="96">
                  <c:v>97.0</c:v>
                </c:pt>
                <c:pt idx="97">
                  <c:v>98.0</c:v>
                </c:pt>
                <c:pt idx="98">
                  <c:v>99.0</c:v>
                </c:pt>
                <c:pt idx="99">
                  <c:v>100.0</c:v>
                </c:pt>
                <c:pt idx="100">
                  <c:v>101.0</c:v>
                </c:pt>
                <c:pt idx="101">
                  <c:v>102.0</c:v>
                </c:pt>
                <c:pt idx="102">
                  <c:v>103.0</c:v>
                </c:pt>
                <c:pt idx="103">
                  <c:v>104.0</c:v>
                </c:pt>
                <c:pt idx="104">
                  <c:v>105.0</c:v>
                </c:pt>
                <c:pt idx="105">
                  <c:v>106.0</c:v>
                </c:pt>
                <c:pt idx="106">
                  <c:v>107.0</c:v>
                </c:pt>
                <c:pt idx="107">
                  <c:v>108.0</c:v>
                </c:pt>
                <c:pt idx="108">
                  <c:v>109.0</c:v>
                </c:pt>
                <c:pt idx="109">
                  <c:v>110.0</c:v>
                </c:pt>
                <c:pt idx="110">
                  <c:v>111.0</c:v>
                </c:pt>
                <c:pt idx="111">
                  <c:v>112.0</c:v>
                </c:pt>
                <c:pt idx="112">
                  <c:v>113.0</c:v>
                </c:pt>
                <c:pt idx="113">
                  <c:v>114.0</c:v>
                </c:pt>
                <c:pt idx="114">
                  <c:v>115.0</c:v>
                </c:pt>
                <c:pt idx="115">
                  <c:v>116.0</c:v>
                </c:pt>
                <c:pt idx="116">
                  <c:v>117.0</c:v>
                </c:pt>
                <c:pt idx="117">
                  <c:v>118.0</c:v>
                </c:pt>
                <c:pt idx="118">
                  <c:v>119.0</c:v>
                </c:pt>
                <c:pt idx="119">
                  <c:v>120.0</c:v>
                </c:pt>
                <c:pt idx="120">
                  <c:v>121.0</c:v>
                </c:pt>
                <c:pt idx="121">
                  <c:v>122.0</c:v>
                </c:pt>
                <c:pt idx="122">
                  <c:v>123.0</c:v>
                </c:pt>
                <c:pt idx="123">
                  <c:v>124.0</c:v>
                </c:pt>
                <c:pt idx="124">
                  <c:v>125.0</c:v>
                </c:pt>
                <c:pt idx="125">
                  <c:v>126.0</c:v>
                </c:pt>
                <c:pt idx="126">
                  <c:v>127.0</c:v>
                </c:pt>
                <c:pt idx="127">
                  <c:v>128.0</c:v>
                </c:pt>
                <c:pt idx="128">
                  <c:v>129.0</c:v>
                </c:pt>
                <c:pt idx="129">
                  <c:v>130.0</c:v>
                </c:pt>
                <c:pt idx="130">
                  <c:v>131.0</c:v>
                </c:pt>
                <c:pt idx="131">
                  <c:v>132.0</c:v>
                </c:pt>
                <c:pt idx="132">
                  <c:v>133.0</c:v>
                </c:pt>
                <c:pt idx="133">
                  <c:v>134.0</c:v>
                </c:pt>
                <c:pt idx="134">
                  <c:v>135.0</c:v>
                </c:pt>
                <c:pt idx="135">
                  <c:v>136.0</c:v>
                </c:pt>
                <c:pt idx="136">
                  <c:v>137.0</c:v>
                </c:pt>
                <c:pt idx="137">
                  <c:v>138.0</c:v>
                </c:pt>
                <c:pt idx="138">
                  <c:v>139.0</c:v>
                </c:pt>
                <c:pt idx="139">
                  <c:v>140.0</c:v>
                </c:pt>
                <c:pt idx="140">
                  <c:v>141.0</c:v>
                </c:pt>
                <c:pt idx="141">
                  <c:v>142.0</c:v>
                </c:pt>
                <c:pt idx="142">
                  <c:v>143.0</c:v>
                </c:pt>
                <c:pt idx="143">
                  <c:v>144.0</c:v>
                </c:pt>
                <c:pt idx="144">
                  <c:v>145.0</c:v>
                </c:pt>
                <c:pt idx="145">
                  <c:v>146.0</c:v>
                </c:pt>
                <c:pt idx="146">
                  <c:v>147.0</c:v>
                </c:pt>
                <c:pt idx="147">
                  <c:v>148.0</c:v>
                </c:pt>
                <c:pt idx="148">
                  <c:v>149.0</c:v>
                </c:pt>
                <c:pt idx="149">
                  <c:v>150.0</c:v>
                </c:pt>
                <c:pt idx="150">
                  <c:v>151.0</c:v>
                </c:pt>
                <c:pt idx="151">
                  <c:v>152.0</c:v>
                </c:pt>
                <c:pt idx="152">
                  <c:v>153.0</c:v>
                </c:pt>
                <c:pt idx="153">
                  <c:v>154.0</c:v>
                </c:pt>
                <c:pt idx="154">
                  <c:v>155.0</c:v>
                </c:pt>
                <c:pt idx="155">
                  <c:v>156.0</c:v>
                </c:pt>
                <c:pt idx="156">
                  <c:v>157.0</c:v>
                </c:pt>
                <c:pt idx="157">
                  <c:v>158.0</c:v>
                </c:pt>
                <c:pt idx="158">
                  <c:v>159.0</c:v>
                </c:pt>
                <c:pt idx="159">
                  <c:v>160.0</c:v>
                </c:pt>
                <c:pt idx="160">
                  <c:v>161.0</c:v>
                </c:pt>
                <c:pt idx="161">
                  <c:v>162.0</c:v>
                </c:pt>
                <c:pt idx="162">
                  <c:v>163.0</c:v>
                </c:pt>
                <c:pt idx="163">
                  <c:v>164.0</c:v>
                </c:pt>
                <c:pt idx="164">
                  <c:v>165.0</c:v>
                </c:pt>
                <c:pt idx="165">
                  <c:v>166.0</c:v>
                </c:pt>
                <c:pt idx="166">
                  <c:v>167.0</c:v>
                </c:pt>
                <c:pt idx="167">
                  <c:v>168.0</c:v>
                </c:pt>
                <c:pt idx="168">
                  <c:v>169.0</c:v>
                </c:pt>
                <c:pt idx="169">
                  <c:v>170.0</c:v>
                </c:pt>
                <c:pt idx="170">
                  <c:v>171.0</c:v>
                </c:pt>
                <c:pt idx="171">
                  <c:v>172.0</c:v>
                </c:pt>
                <c:pt idx="172">
                  <c:v>173.0</c:v>
                </c:pt>
                <c:pt idx="173">
                  <c:v>174.0</c:v>
                </c:pt>
                <c:pt idx="174">
                  <c:v>175.0</c:v>
                </c:pt>
                <c:pt idx="175">
                  <c:v>176.0</c:v>
                </c:pt>
                <c:pt idx="176">
                  <c:v>177.0</c:v>
                </c:pt>
                <c:pt idx="177">
                  <c:v>178.0</c:v>
                </c:pt>
                <c:pt idx="178">
                  <c:v>179.0</c:v>
                </c:pt>
                <c:pt idx="179">
                  <c:v>180.0</c:v>
                </c:pt>
                <c:pt idx="180">
                  <c:v>181.0</c:v>
                </c:pt>
                <c:pt idx="181">
                  <c:v>182.0</c:v>
                </c:pt>
                <c:pt idx="182">
                  <c:v>183.0</c:v>
                </c:pt>
                <c:pt idx="183">
                  <c:v>184.0</c:v>
                </c:pt>
                <c:pt idx="184">
                  <c:v>185.0</c:v>
                </c:pt>
                <c:pt idx="185">
                  <c:v>186.0</c:v>
                </c:pt>
                <c:pt idx="186">
                  <c:v>187.0</c:v>
                </c:pt>
                <c:pt idx="187">
                  <c:v>188.0</c:v>
                </c:pt>
                <c:pt idx="188">
                  <c:v>189.0</c:v>
                </c:pt>
                <c:pt idx="189">
                  <c:v>190.0</c:v>
                </c:pt>
                <c:pt idx="190">
                  <c:v>191.0</c:v>
                </c:pt>
                <c:pt idx="191">
                  <c:v>192.0</c:v>
                </c:pt>
                <c:pt idx="192">
                  <c:v>193.0</c:v>
                </c:pt>
                <c:pt idx="193">
                  <c:v>194.0</c:v>
                </c:pt>
                <c:pt idx="194">
                  <c:v>195.0</c:v>
                </c:pt>
                <c:pt idx="195">
                  <c:v>196.0</c:v>
                </c:pt>
                <c:pt idx="196">
                  <c:v>197.0</c:v>
                </c:pt>
                <c:pt idx="197">
                  <c:v>198.0</c:v>
                </c:pt>
                <c:pt idx="198">
                  <c:v>199.0</c:v>
                </c:pt>
                <c:pt idx="199">
                  <c:v>200.0</c:v>
                </c:pt>
                <c:pt idx="200">
                  <c:v>201.0</c:v>
                </c:pt>
                <c:pt idx="201">
                  <c:v>202.0</c:v>
                </c:pt>
                <c:pt idx="202">
                  <c:v>203.0</c:v>
                </c:pt>
                <c:pt idx="203">
                  <c:v>204.0</c:v>
                </c:pt>
                <c:pt idx="204">
                  <c:v>205.0</c:v>
                </c:pt>
                <c:pt idx="205">
                  <c:v>206.0</c:v>
                </c:pt>
                <c:pt idx="206">
                  <c:v>207.0</c:v>
                </c:pt>
                <c:pt idx="207">
                  <c:v>208.0</c:v>
                </c:pt>
                <c:pt idx="208">
                  <c:v>209.0</c:v>
                </c:pt>
                <c:pt idx="209">
                  <c:v>210.0</c:v>
                </c:pt>
                <c:pt idx="210">
                  <c:v>211.0</c:v>
                </c:pt>
                <c:pt idx="211">
                  <c:v>212.0</c:v>
                </c:pt>
                <c:pt idx="212">
                  <c:v>213.0</c:v>
                </c:pt>
                <c:pt idx="213">
                  <c:v>214.0</c:v>
                </c:pt>
                <c:pt idx="214">
                  <c:v>215.0</c:v>
                </c:pt>
                <c:pt idx="215">
                  <c:v>216.0</c:v>
                </c:pt>
                <c:pt idx="216">
                  <c:v>217.0</c:v>
                </c:pt>
                <c:pt idx="217">
                  <c:v>218.0</c:v>
                </c:pt>
                <c:pt idx="218">
                  <c:v>219.0</c:v>
                </c:pt>
                <c:pt idx="219">
                  <c:v>220.0</c:v>
                </c:pt>
                <c:pt idx="220">
                  <c:v>221.0</c:v>
                </c:pt>
                <c:pt idx="221">
                  <c:v>222.0</c:v>
                </c:pt>
                <c:pt idx="222">
                  <c:v>223.0</c:v>
                </c:pt>
                <c:pt idx="223">
                  <c:v>224.0</c:v>
                </c:pt>
                <c:pt idx="224">
                  <c:v>225.0</c:v>
                </c:pt>
                <c:pt idx="225">
                  <c:v>226.0</c:v>
                </c:pt>
                <c:pt idx="226">
                  <c:v>227.0</c:v>
                </c:pt>
                <c:pt idx="227">
                  <c:v>228.0</c:v>
                </c:pt>
                <c:pt idx="228">
                  <c:v>229.0</c:v>
                </c:pt>
                <c:pt idx="229">
                  <c:v>230.0</c:v>
                </c:pt>
                <c:pt idx="230">
                  <c:v>231.0</c:v>
                </c:pt>
                <c:pt idx="231">
                  <c:v>232.0</c:v>
                </c:pt>
                <c:pt idx="232">
                  <c:v>233.0</c:v>
                </c:pt>
                <c:pt idx="233">
                  <c:v>234.0</c:v>
                </c:pt>
                <c:pt idx="234">
                  <c:v>235.0</c:v>
                </c:pt>
                <c:pt idx="235">
                  <c:v>236.0</c:v>
                </c:pt>
                <c:pt idx="236">
                  <c:v>237.0</c:v>
                </c:pt>
                <c:pt idx="237">
                  <c:v>238.0</c:v>
                </c:pt>
                <c:pt idx="238">
                  <c:v>239.0</c:v>
                </c:pt>
                <c:pt idx="239">
                  <c:v>240.0</c:v>
                </c:pt>
                <c:pt idx="240">
                  <c:v>241.0</c:v>
                </c:pt>
                <c:pt idx="241">
                  <c:v>242.0</c:v>
                </c:pt>
                <c:pt idx="242">
                  <c:v>243.0</c:v>
                </c:pt>
                <c:pt idx="243">
                  <c:v>244.0</c:v>
                </c:pt>
                <c:pt idx="244">
                  <c:v>245.0</c:v>
                </c:pt>
                <c:pt idx="245">
                  <c:v>246.0</c:v>
                </c:pt>
                <c:pt idx="246">
                  <c:v>247.0</c:v>
                </c:pt>
                <c:pt idx="247">
                  <c:v>248.0</c:v>
                </c:pt>
                <c:pt idx="248">
                  <c:v>249.0</c:v>
                </c:pt>
                <c:pt idx="249">
                  <c:v>250.0</c:v>
                </c:pt>
                <c:pt idx="250">
                  <c:v>251.0</c:v>
                </c:pt>
                <c:pt idx="251">
                  <c:v>252.0</c:v>
                </c:pt>
                <c:pt idx="252">
                  <c:v>253.0</c:v>
                </c:pt>
                <c:pt idx="253">
                  <c:v>254.0</c:v>
                </c:pt>
                <c:pt idx="254">
                  <c:v>255.0</c:v>
                </c:pt>
                <c:pt idx="255">
                  <c:v>256.0</c:v>
                </c:pt>
                <c:pt idx="256">
                  <c:v>257.0</c:v>
                </c:pt>
                <c:pt idx="257">
                  <c:v>258.0</c:v>
                </c:pt>
                <c:pt idx="258">
                  <c:v>259.0</c:v>
                </c:pt>
                <c:pt idx="259">
                  <c:v>260.0</c:v>
                </c:pt>
                <c:pt idx="260">
                  <c:v>261.0</c:v>
                </c:pt>
                <c:pt idx="261">
                  <c:v>262.0</c:v>
                </c:pt>
                <c:pt idx="262">
                  <c:v>263.0</c:v>
                </c:pt>
                <c:pt idx="263">
                  <c:v>264.0</c:v>
                </c:pt>
                <c:pt idx="264">
                  <c:v>265.0</c:v>
                </c:pt>
                <c:pt idx="265">
                  <c:v>266.0</c:v>
                </c:pt>
                <c:pt idx="266">
                  <c:v>267.0</c:v>
                </c:pt>
                <c:pt idx="267">
                  <c:v>268.0</c:v>
                </c:pt>
                <c:pt idx="268">
                  <c:v>269.0</c:v>
                </c:pt>
                <c:pt idx="269">
                  <c:v>270.0</c:v>
                </c:pt>
                <c:pt idx="270">
                  <c:v>271.0</c:v>
                </c:pt>
                <c:pt idx="271">
                  <c:v>272.0</c:v>
                </c:pt>
                <c:pt idx="272">
                  <c:v>273.0</c:v>
                </c:pt>
                <c:pt idx="273">
                  <c:v>274.0</c:v>
                </c:pt>
                <c:pt idx="274">
                  <c:v>275.0</c:v>
                </c:pt>
                <c:pt idx="275">
                  <c:v>276.0</c:v>
                </c:pt>
                <c:pt idx="276">
                  <c:v>277.0</c:v>
                </c:pt>
                <c:pt idx="277">
                  <c:v>278.0</c:v>
                </c:pt>
                <c:pt idx="278">
                  <c:v>279.0</c:v>
                </c:pt>
                <c:pt idx="279">
                  <c:v>280.0</c:v>
                </c:pt>
                <c:pt idx="280">
                  <c:v>281.0</c:v>
                </c:pt>
                <c:pt idx="281">
                  <c:v>282.0</c:v>
                </c:pt>
                <c:pt idx="282">
                  <c:v>283.0</c:v>
                </c:pt>
                <c:pt idx="283">
                  <c:v>284.0</c:v>
                </c:pt>
                <c:pt idx="284">
                  <c:v>285.0</c:v>
                </c:pt>
                <c:pt idx="285">
                  <c:v>286.0</c:v>
                </c:pt>
                <c:pt idx="286">
                  <c:v>287.0</c:v>
                </c:pt>
                <c:pt idx="287">
                  <c:v>288.0</c:v>
                </c:pt>
                <c:pt idx="288">
                  <c:v>289.0</c:v>
                </c:pt>
                <c:pt idx="289">
                  <c:v>290.0</c:v>
                </c:pt>
                <c:pt idx="290">
                  <c:v>291.0</c:v>
                </c:pt>
                <c:pt idx="291">
                  <c:v>292.0</c:v>
                </c:pt>
                <c:pt idx="292">
                  <c:v>293.0</c:v>
                </c:pt>
                <c:pt idx="293">
                  <c:v>294.0</c:v>
                </c:pt>
                <c:pt idx="294">
                  <c:v>295.0</c:v>
                </c:pt>
                <c:pt idx="295">
                  <c:v>296.0</c:v>
                </c:pt>
                <c:pt idx="296">
                  <c:v>297.0</c:v>
                </c:pt>
                <c:pt idx="297">
                  <c:v>298.0</c:v>
                </c:pt>
                <c:pt idx="298">
                  <c:v>299.0</c:v>
                </c:pt>
                <c:pt idx="299">
                  <c:v>300.0</c:v>
                </c:pt>
              </c:numCache>
            </c:numRef>
          </c:xVal>
          <c:yVal>
            <c:numRef>
              <c:f>jl11a03!$M$5:$M$304</c:f>
              <c:numCache>
                <c:formatCode>0</c:formatCode>
                <c:ptCount val="300"/>
                <c:pt idx="0">
                  <c:v>33152.0</c:v>
                </c:pt>
                <c:pt idx="1">
                  <c:v>31886.08</c:v>
                </c:pt>
                <c:pt idx="2">
                  <c:v>34365.44</c:v>
                </c:pt>
                <c:pt idx="3">
                  <c:v>33436.16</c:v>
                </c:pt>
                <c:pt idx="4">
                  <c:v>33105.92</c:v>
                </c:pt>
                <c:pt idx="5">
                  <c:v>33210.24</c:v>
                </c:pt>
                <c:pt idx="6">
                  <c:v>32955.52</c:v>
                </c:pt>
                <c:pt idx="7">
                  <c:v>31815.68</c:v>
                </c:pt>
                <c:pt idx="8">
                  <c:v>30309.12</c:v>
                </c:pt>
                <c:pt idx="9">
                  <c:v>33729.92</c:v>
                </c:pt>
                <c:pt idx="10">
                  <c:v>33779.84</c:v>
                </c:pt>
                <c:pt idx="11">
                  <c:v>31841.92</c:v>
                </c:pt>
                <c:pt idx="12">
                  <c:v>33127.04</c:v>
                </c:pt>
                <c:pt idx="13">
                  <c:v>32480.0</c:v>
                </c:pt>
                <c:pt idx="14">
                  <c:v>32625.28</c:v>
                </c:pt>
                <c:pt idx="15">
                  <c:v>32447.36</c:v>
                </c:pt>
                <c:pt idx="16">
                  <c:v>30782.72</c:v>
                </c:pt>
                <c:pt idx="17">
                  <c:v>33070.08</c:v>
                </c:pt>
                <c:pt idx="18">
                  <c:v>32289.92</c:v>
                </c:pt>
                <c:pt idx="19">
                  <c:v>33810.56</c:v>
                </c:pt>
                <c:pt idx="20">
                  <c:v>33921.28</c:v>
                </c:pt>
                <c:pt idx="21">
                  <c:v>31937.92</c:v>
                </c:pt>
                <c:pt idx="22">
                  <c:v>32500.48</c:v>
                </c:pt>
                <c:pt idx="23">
                  <c:v>33968.0</c:v>
                </c:pt>
                <c:pt idx="24">
                  <c:v>31368.96</c:v>
                </c:pt>
                <c:pt idx="25">
                  <c:v>31768.32</c:v>
                </c:pt>
                <c:pt idx="26">
                  <c:v>32572.16</c:v>
                </c:pt>
                <c:pt idx="27">
                  <c:v>31163.52</c:v>
                </c:pt>
                <c:pt idx="28">
                  <c:v>33077.12</c:v>
                </c:pt>
                <c:pt idx="29">
                  <c:v>32028.16</c:v>
                </c:pt>
                <c:pt idx="30">
                  <c:v>32965.12</c:v>
                </c:pt>
                <c:pt idx="31">
                  <c:v>31049.6</c:v>
                </c:pt>
                <c:pt idx="32">
                  <c:v>33611.52</c:v>
                </c:pt>
                <c:pt idx="33">
                  <c:v>33038.72</c:v>
                </c:pt>
                <c:pt idx="34">
                  <c:v>32250.88</c:v>
                </c:pt>
                <c:pt idx="35">
                  <c:v>32092.16</c:v>
                </c:pt>
                <c:pt idx="36">
                  <c:v>32790.4</c:v>
                </c:pt>
                <c:pt idx="37">
                  <c:v>31454.08</c:v>
                </c:pt>
                <c:pt idx="38">
                  <c:v>33477.76</c:v>
                </c:pt>
                <c:pt idx="39">
                  <c:v>33272.32</c:v>
                </c:pt>
                <c:pt idx="40">
                  <c:v>31866.88</c:v>
                </c:pt>
                <c:pt idx="41">
                  <c:v>30609.28</c:v>
                </c:pt>
                <c:pt idx="42">
                  <c:v>33066.88</c:v>
                </c:pt>
                <c:pt idx="43">
                  <c:v>31921.92</c:v>
                </c:pt>
                <c:pt idx="44">
                  <c:v>33148.8</c:v>
                </c:pt>
                <c:pt idx="45">
                  <c:v>32344.32</c:v>
                </c:pt>
                <c:pt idx="46">
                  <c:v>32372.48</c:v>
                </c:pt>
                <c:pt idx="47">
                  <c:v>30865.92</c:v>
                </c:pt>
                <c:pt idx="48">
                  <c:v>32193.92</c:v>
                </c:pt>
                <c:pt idx="49">
                  <c:v>31141.76</c:v>
                </c:pt>
                <c:pt idx="50">
                  <c:v>32682.88</c:v>
                </c:pt>
                <c:pt idx="51">
                  <c:v>31751.68</c:v>
                </c:pt>
                <c:pt idx="52">
                  <c:v>31083.52</c:v>
                </c:pt>
                <c:pt idx="53">
                  <c:v>30747.52</c:v>
                </c:pt>
                <c:pt idx="54">
                  <c:v>31505.28</c:v>
                </c:pt>
                <c:pt idx="55">
                  <c:v>31361.92</c:v>
                </c:pt>
                <c:pt idx="56">
                  <c:v>29735.04</c:v>
                </c:pt>
                <c:pt idx="57">
                  <c:v>32648.96</c:v>
                </c:pt>
                <c:pt idx="58">
                  <c:v>32141.44</c:v>
                </c:pt>
                <c:pt idx="59">
                  <c:v>32942.08</c:v>
                </c:pt>
                <c:pt idx="60">
                  <c:v>33698.56</c:v>
                </c:pt>
                <c:pt idx="61">
                  <c:v>32855.04</c:v>
                </c:pt>
                <c:pt idx="62">
                  <c:v>34576.64</c:v>
                </c:pt>
                <c:pt idx="63">
                  <c:v>30634.88</c:v>
                </c:pt>
                <c:pt idx="64">
                  <c:v>32435.2</c:v>
                </c:pt>
                <c:pt idx="65">
                  <c:v>33820.16</c:v>
                </c:pt>
                <c:pt idx="66">
                  <c:v>31749.76</c:v>
                </c:pt>
                <c:pt idx="67">
                  <c:v>32151.68</c:v>
                </c:pt>
                <c:pt idx="68">
                  <c:v>31169.92</c:v>
                </c:pt>
                <c:pt idx="69">
                  <c:v>32270.72</c:v>
                </c:pt>
                <c:pt idx="70">
                  <c:v>32623.36</c:v>
                </c:pt>
                <c:pt idx="71">
                  <c:v>31146.88</c:v>
                </c:pt>
                <c:pt idx="72">
                  <c:v>30120.32</c:v>
                </c:pt>
                <c:pt idx="73">
                  <c:v>31973.76</c:v>
                </c:pt>
                <c:pt idx="74">
                  <c:v>31742.08</c:v>
                </c:pt>
                <c:pt idx="75">
                  <c:v>32137.6</c:v>
                </c:pt>
                <c:pt idx="76">
                  <c:v>31454.08</c:v>
                </c:pt>
                <c:pt idx="77">
                  <c:v>31083.52</c:v>
                </c:pt>
                <c:pt idx="78">
                  <c:v>33434.24</c:v>
                </c:pt>
                <c:pt idx="79">
                  <c:v>32145.28</c:v>
                </c:pt>
                <c:pt idx="80">
                  <c:v>33637.76</c:v>
                </c:pt>
                <c:pt idx="81">
                  <c:v>32075.52</c:v>
                </c:pt>
                <c:pt idx="82">
                  <c:v>31379.84</c:v>
                </c:pt>
                <c:pt idx="83">
                  <c:v>33166.72</c:v>
                </c:pt>
                <c:pt idx="84">
                  <c:v>32283.52</c:v>
                </c:pt>
                <c:pt idx="85">
                  <c:v>32904.96</c:v>
                </c:pt>
                <c:pt idx="86">
                  <c:v>32222.72</c:v>
                </c:pt>
                <c:pt idx="87">
                  <c:v>32931.2</c:v>
                </c:pt>
                <c:pt idx="88">
                  <c:v>34218.88</c:v>
                </c:pt>
                <c:pt idx="89">
                  <c:v>35414.4</c:v>
                </c:pt>
                <c:pt idx="90">
                  <c:v>31768.96</c:v>
                </c:pt>
                <c:pt idx="91">
                  <c:v>32881.28</c:v>
                </c:pt>
                <c:pt idx="92">
                  <c:v>32846.72</c:v>
                </c:pt>
                <c:pt idx="93">
                  <c:v>32123.52</c:v>
                </c:pt>
                <c:pt idx="94">
                  <c:v>32296.96</c:v>
                </c:pt>
                <c:pt idx="95">
                  <c:v>32391.04</c:v>
                </c:pt>
                <c:pt idx="96">
                  <c:v>34132.48</c:v>
                </c:pt>
                <c:pt idx="97">
                  <c:v>33207.04</c:v>
                </c:pt>
                <c:pt idx="98">
                  <c:v>32233.6</c:v>
                </c:pt>
                <c:pt idx="99">
                  <c:v>34030.08</c:v>
                </c:pt>
                <c:pt idx="100">
                  <c:v>32257.92</c:v>
                </c:pt>
                <c:pt idx="101">
                  <c:v>32259.84</c:v>
                </c:pt>
                <c:pt idx="102">
                  <c:v>32771.84</c:v>
                </c:pt>
                <c:pt idx="103">
                  <c:v>33799.68</c:v>
                </c:pt>
                <c:pt idx="104">
                  <c:v>33600.64</c:v>
                </c:pt>
                <c:pt idx="105">
                  <c:v>30785.92</c:v>
                </c:pt>
                <c:pt idx="106">
                  <c:v>32084.48</c:v>
                </c:pt>
                <c:pt idx="107">
                  <c:v>33611.52</c:v>
                </c:pt>
                <c:pt idx="108">
                  <c:v>31896.96</c:v>
                </c:pt>
                <c:pt idx="109">
                  <c:v>34040.96</c:v>
                </c:pt>
                <c:pt idx="110">
                  <c:v>32704.64</c:v>
                </c:pt>
                <c:pt idx="111">
                  <c:v>31198.08</c:v>
                </c:pt>
                <c:pt idx="112">
                  <c:v>33108.48</c:v>
                </c:pt>
                <c:pt idx="113">
                  <c:v>31842.56</c:v>
                </c:pt>
                <c:pt idx="114">
                  <c:v>32845.44</c:v>
                </c:pt>
                <c:pt idx="115">
                  <c:v>33029.12</c:v>
                </c:pt>
                <c:pt idx="116">
                  <c:v>31278.72</c:v>
                </c:pt>
                <c:pt idx="117">
                  <c:v>31580.8</c:v>
                </c:pt>
                <c:pt idx="118">
                  <c:v>31968.64</c:v>
                </c:pt>
                <c:pt idx="119">
                  <c:v>30795.52</c:v>
                </c:pt>
                <c:pt idx="120">
                  <c:v>31991.04</c:v>
                </c:pt>
                <c:pt idx="121">
                  <c:v>33871.36</c:v>
                </c:pt>
                <c:pt idx="122">
                  <c:v>31950.08</c:v>
                </c:pt>
                <c:pt idx="123">
                  <c:v>31692.16</c:v>
                </c:pt>
                <c:pt idx="124">
                  <c:v>32381.44</c:v>
                </c:pt>
                <c:pt idx="125">
                  <c:v>33319.04</c:v>
                </c:pt>
                <c:pt idx="126">
                  <c:v>31729.28</c:v>
                </c:pt>
                <c:pt idx="127">
                  <c:v>34006.4</c:v>
                </c:pt>
                <c:pt idx="128">
                  <c:v>31798.4</c:v>
                </c:pt>
                <c:pt idx="129">
                  <c:v>32453.12</c:v>
                </c:pt>
                <c:pt idx="130">
                  <c:v>30734.08</c:v>
                </c:pt>
                <c:pt idx="131">
                  <c:v>31525.76</c:v>
                </c:pt>
                <c:pt idx="132">
                  <c:v>31404.16</c:v>
                </c:pt>
                <c:pt idx="133">
                  <c:v>32111.36</c:v>
                </c:pt>
                <c:pt idx="134">
                  <c:v>33550.72</c:v>
                </c:pt>
                <c:pt idx="135">
                  <c:v>32996.48</c:v>
                </c:pt>
                <c:pt idx="136">
                  <c:v>33827.84</c:v>
                </c:pt>
                <c:pt idx="137">
                  <c:v>31361.28</c:v>
                </c:pt>
                <c:pt idx="138">
                  <c:v>32767.36</c:v>
                </c:pt>
                <c:pt idx="139">
                  <c:v>33762.56</c:v>
                </c:pt>
                <c:pt idx="140">
                  <c:v>32020.48</c:v>
                </c:pt>
                <c:pt idx="141">
                  <c:v>32422.4</c:v>
                </c:pt>
                <c:pt idx="142">
                  <c:v>33080.96</c:v>
                </c:pt>
                <c:pt idx="143">
                  <c:v>32818.56</c:v>
                </c:pt>
                <c:pt idx="144">
                  <c:v>31125.12</c:v>
                </c:pt>
                <c:pt idx="145">
                  <c:v>31414.4</c:v>
                </c:pt>
                <c:pt idx="146">
                  <c:v>33384.32</c:v>
                </c:pt>
                <c:pt idx="147">
                  <c:v>32275.84</c:v>
                </c:pt>
                <c:pt idx="148">
                  <c:v>34036.48</c:v>
                </c:pt>
                <c:pt idx="149">
                  <c:v>33626.88</c:v>
                </c:pt>
                <c:pt idx="150">
                  <c:v>31425.92</c:v>
                </c:pt>
                <c:pt idx="151">
                  <c:v>31372.16</c:v>
                </c:pt>
                <c:pt idx="152">
                  <c:v>31940.48</c:v>
                </c:pt>
                <c:pt idx="153">
                  <c:v>32888.96</c:v>
                </c:pt>
                <c:pt idx="154">
                  <c:v>32575.36</c:v>
                </c:pt>
                <c:pt idx="155">
                  <c:v>33909.76</c:v>
                </c:pt>
                <c:pt idx="156">
                  <c:v>32732.8</c:v>
                </c:pt>
                <c:pt idx="157">
                  <c:v>31639.04</c:v>
                </c:pt>
                <c:pt idx="158">
                  <c:v>31984.64</c:v>
                </c:pt>
                <c:pt idx="159">
                  <c:v>32942.08</c:v>
                </c:pt>
                <c:pt idx="160">
                  <c:v>31779.84</c:v>
                </c:pt>
                <c:pt idx="161">
                  <c:v>31207.68</c:v>
                </c:pt>
                <c:pt idx="162">
                  <c:v>32535.04</c:v>
                </c:pt>
                <c:pt idx="163">
                  <c:v>33404.8</c:v>
                </c:pt>
                <c:pt idx="164">
                  <c:v>32734.08</c:v>
                </c:pt>
                <c:pt idx="165">
                  <c:v>31878.4</c:v>
                </c:pt>
                <c:pt idx="166">
                  <c:v>33284.48</c:v>
                </c:pt>
                <c:pt idx="167">
                  <c:v>32289.28</c:v>
                </c:pt>
                <c:pt idx="168">
                  <c:v>31201.92</c:v>
                </c:pt>
                <c:pt idx="169">
                  <c:v>31340.8</c:v>
                </c:pt>
                <c:pt idx="170">
                  <c:v>32689.28</c:v>
                </c:pt>
                <c:pt idx="171">
                  <c:v>33169.28</c:v>
                </c:pt>
                <c:pt idx="172">
                  <c:v>33507.2</c:v>
                </c:pt>
                <c:pt idx="173">
                  <c:v>32859.52</c:v>
                </c:pt>
                <c:pt idx="174">
                  <c:v>31952.0</c:v>
                </c:pt>
                <c:pt idx="175">
                  <c:v>32789.12</c:v>
                </c:pt>
                <c:pt idx="176">
                  <c:v>33236.48</c:v>
                </c:pt>
                <c:pt idx="177">
                  <c:v>31722.88</c:v>
                </c:pt>
                <c:pt idx="178">
                  <c:v>30708.48</c:v>
                </c:pt>
                <c:pt idx="179">
                  <c:v>32731.52</c:v>
                </c:pt>
                <c:pt idx="180">
                  <c:v>32895.36</c:v>
                </c:pt>
                <c:pt idx="181">
                  <c:v>31976.96</c:v>
                </c:pt>
                <c:pt idx="182">
                  <c:v>32776.32</c:v>
                </c:pt>
                <c:pt idx="183">
                  <c:v>31955.2</c:v>
                </c:pt>
                <c:pt idx="184">
                  <c:v>33074.56</c:v>
                </c:pt>
                <c:pt idx="185">
                  <c:v>32597.12</c:v>
                </c:pt>
                <c:pt idx="186">
                  <c:v>31653.12</c:v>
                </c:pt>
                <c:pt idx="187">
                  <c:v>33269.12</c:v>
                </c:pt>
                <c:pt idx="188">
                  <c:v>32064.64</c:v>
                </c:pt>
                <c:pt idx="189">
                  <c:v>30763.52</c:v>
                </c:pt>
                <c:pt idx="190">
                  <c:v>33109.12</c:v>
                </c:pt>
                <c:pt idx="191">
                  <c:v>32965.12</c:v>
                </c:pt>
                <c:pt idx="192">
                  <c:v>32447.36</c:v>
                </c:pt>
                <c:pt idx="193">
                  <c:v>32731.52</c:v>
                </c:pt>
                <c:pt idx="194">
                  <c:v>33989.76</c:v>
                </c:pt>
                <c:pt idx="195">
                  <c:v>31105.92</c:v>
                </c:pt>
                <c:pt idx="196">
                  <c:v>31000.96</c:v>
                </c:pt>
                <c:pt idx="197">
                  <c:v>32740.48</c:v>
                </c:pt>
                <c:pt idx="198">
                  <c:v>32119.04</c:v>
                </c:pt>
                <c:pt idx="199">
                  <c:v>33812.48</c:v>
                </c:pt>
                <c:pt idx="200">
                  <c:v>32472.32</c:v>
                </c:pt>
                <c:pt idx="201">
                  <c:v>33000.96</c:v>
                </c:pt>
                <c:pt idx="202">
                  <c:v>33123.2</c:v>
                </c:pt>
                <c:pt idx="203">
                  <c:v>33377.92</c:v>
                </c:pt>
                <c:pt idx="204">
                  <c:v>32656.64</c:v>
                </c:pt>
                <c:pt idx="205">
                  <c:v>33281.92</c:v>
                </c:pt>
                <c:pt idx="206">
                  <c:v>31784.32</c:v>
                </c:pt>
                <c:pt idx="207">
                  <c:v>31898.24</c:v>
                </c:pt>
                <c:pt idx="208">
                  <c:v>33201.92</c:v>
                </c:pt>
                <c:pt idx="209">
                  <c:v>32821.76</c:v>
                </c:pt>
                <c:pt idx="210">
                  <c:v>33108.48</c:v>
                </c:pt>
                <c:pt idx="211">
                  <c:v>32311.04</c:v>
                </c:pt>
                <c:pt idx="212">
                  <c:v>32534.4</c:v>
                </c:pt>
                <c:pt idx="213">
                  <c:v>34097.92</c:v>
                </c:pt>
                <c:pt idx="214">
                  <c:v>33490.56</c:v>
                </c:pt>
                <c:pt idx="215">
                  <c:v>33112.96</c:v>
                </c:pt>
                <c:pt idx="216">
                  <c:v>32236.8</c:v>
                </c:pt>
                <c:pt idx="217">
                  <c:v>30779.52</c:v>
                </c:pt>
                <c:pt idx="218">
                  <c:v>31930.24</c:v>
                </c:pt>
                <c:pt idx="219">
                  <c:v>33125.76</c:v>
                </c:pt>
                <c:pt idx="220">
                  <c:v>31652.48</c:v>
                </c:pt>
                <c:pt idx="221">
                  <c:v>32968.32</c:v>
                </c:pt>
                <c:pt idx="222">
                  <c:v>33555.84</c:v>
                </c:pt>
                <c:pt idx="223">
                  <c:v>32047.36</c:v>
                </c:pt>
                <c:pt idx="224">
                  <c:v>32996.48</c:v>
                </c:pt>
                <c:pt idx="225">
                  <c:v>34531.2</c:v>
                </c:pt>
                <c:pt idx="226">
                  <c:v>32591.36</c:v>
                </c:pt>
                <c:pt idx="227">
                  <c:v>33118.08</c:v>
                </c:pt>
                <c:pt idx="228">
                  <c:v>34248.96</c:v>
                </c:pt>
                <c:pt idx="229">
                  <c:v>31796.48</c:v>
                </c:pt>
                <c:pt idx="230">
                  <c:v>33418.88</c:v>
                </c:pt>
                <c:pt idx="231">
                  <c:v>32859.52</c:v>
                </c:pt>
                <c:pt idx="232">
                  <c:v>32426.88</c:v>
                </c:pt>
                <c:pt idx="233">
                  <c:v>32229.76</c:v>
                </c:pt>
                <c:pt idx="234">
                  <c:v>32055.04</c:v>
                </c:pt>
                <c:pt idx="235">
                  <c:v>32938.88</c:v>
                </c:pt>
                <c:pt idx="236">
                  <c:v>33923.84</c:v>
                </c:pt>
                <c:pt idx="237">
                  <c:v>33910.4</c:v>
                </c:pt>
                <c:pt idx="238">
                  <c:v>33800.96</c:v>
                </c:pt>
                <c:pt idx="239">
                  <c:v>32592.64</c:v>
                </c:pt>
                <c:pt idx="240">
                  <c:v>32341.12</c:v>
                </c:pt>
                <c:pt idx="241">
                  <c:v>31843.84</c:v>
                </c:pt>
                <c:pt idx="242">
                  <c:v>31559.04</c:v>
                </c:pt>
                <c:pt idx="243">
                  <c:v>31175.04</c:v>
                </c:pt>
                <c:pt idx="244">
                  <c:v>32383.36</c:v>
                </c:pt>
                <c:pt idx="245">
                  <c:v>31803.52</c:v>
                </c:pt>
                <c:pt idx="246">
                  <c:v>30939.52</c:v>
                </c:pt>
                <c:pt idx="247">
                  <c:v>32929.28</c:v>
                </c:pt>
                <c:pt idx="248">
                  <c:v>33694.08</c:v>
                </c:pt>
                <c:pt idx="249">
                  <c:v>32064.64</c:v>
                </c:pt>
                <c:pt idx="250">
                  <c:v>32428.16</c:v>
                </c:pt>
                <c:pt idx="251">
                  <c:v>32768.64</c:v>
                </c:pt>
                <c:pt idx="252">
                  <c:v>33112.96</c:v>
                </c:pt>
                <c:pt idx="253">
                  <c:v>31699.84</c:v>
                </c:pt>
                <c:pt idx="254">
                  <c:v>33345.92</c:v>
                </c:pt>
                <c:pt idx="255">
                  <c:v>33524.48</c:v>
                </c:pt>
                <c:pt idx="256">
                  <c:v>32784.0</c:v>
                </c:pt>
                <c:pt idx="257">
                  <c:v>33253.76</c:v>
                </c:pt>
                <c:pt idx="258">
                  <c:v>32958.72</c:v>
                </c:pt>
                <c:pt idx="259">
                  <c:v>33299.2</c:v>
                </c:pt>
                <c:pt idx="260">
                  <c:v>32695.68</c:v>
                </c:pt>
                <c:pt idx="261">
                  <c:v>33445.12</c:v>
                </c:pt>
                <c:pt idx="262">
                  <c:v>33337.6</c:v>
                </c:pt>
                <c:pt idx="263">
                  <c:v>33249.28</c:v>
                </c:pt>
                <c:pt idx="264">
                  <c:v>32670.08</c:v>
                </c:pt>
                <c:pt idx="265">
                  <c:v>32604.8</c:v>
                </c:pt>
                <c:pt idx="266">
                  <c:v>29649.28</c:v>
                </c:pt>
                <c:pt idx="267">
                  <c:v>33538.56</c:v>
                </c:pt>
                <c:pt idx="268">
                  <c:v>32392.32</c:v>
                </c:pt>
                <c:pt idx="269">
                  <c:v>32378.88</c:v>
                </c:pt>
                <c:pt idx="270">
                  <c:v>32551.68</c:v>
                </c:pt>
                <c:pt idx="271">
                  <c:v>32317.44</c:v>
                </c:pt>
                <c:pt idx="272">
                  <c:v>33139.84</c:v>
                </c:pt>
                <c:pt idx="273">
                  <c:v>32471.04</c:v>
                </c:pt>
                <c:pt idx="274">
                  <c:v>32067.2</c:v>
                </c:pt>
                <c:pt idx="275">
                  <c:v>33698.56</c:v>
                </c:pt>
                <c:pt idx="276">
                  <c:v>31526.4</c:v>
                </c:pt>
                <c:pt idx="277">
                  <c:v>32145.92</c:v>
                </c:pt>
                <c:pt idx="278">
                  <c:v>33362.56</c:v>
                </c:pt>
                <c:pt idx="279">
                  <c:v>32236.16</c:v>
                </c:pt>
                <c:pt idx="280">
                  <c:v>32184.96</c:v>
                </c:pt>
                <c:pt idx="281">
                  <c:v>31697.92</c:v>
                </c:pt>
                <c:pt idx="282">
                  <c:v>32309.76</c:v>
                </c:pt>
                <c:pt idx="283">
                  <c:v>34193.28</c:v>
                </c:pt>
                <c:pt idx="284">
                  <c:v>33283.2</c:v>
                </c:pt>
                <c:pt idx="285">
                  <c:v>32881.28</c:v>
                </c:pt>
                <c:pt idx="286">
                  <c:v>32025.6</c:v>
                </c:pt>
                <c:pt idx="287">
                  <c:v>34083.84</c:v>
                </c:pt>
                <c:pt idx="288">
                  <c:v>31355.52</c:v>
                </c:pt>
                <c:pt idx="289">
                  <c:v>34091.52</c:v>
                </c:pt>
                <c:pt idx="290">
                  <c:v>32358.4</c:v>
                </c:pt>
                <c:pt idx="291">
                  <c:v>31676.16</c:v>
                </c:pt>
                <c:pt idx="292">
                  <c:v>31576.32</c:v>
                </c:pt>
                <c:pt idx="293">
                  <c:v>32227.2</c:v>
                </c:pt>
                <c:pt idx="294">
                  <c:v>33602.56</c:v>
                </c:pt>
                <c:pt idx="295">
                  <c:v>34048.64</c:v>
                </c:pt>
                <c:pt idx="296">
                  <c:v>31834.24</c:v>
                </c:pt>
                <c:pt idx="297">
                  <c:v>33134.08</c:v>
                </c:pt>
                <c:pt idx="298">
                  <c:v>33637.76</c:v>
                </c:pt>
                <c:pt idx="299">
                  <c:v>32153.6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88323544"/>
        <c:axId val="488333944"/>
      </c:scatterChart>
      <c:valAx>
        <c:axId val="488323544"/>
        <c:scaling>
          <c:orientation val="minMax"/>
          <c:max val="300.0"/>
        </c:scaling>
        <c:delete val="0"/>
        <c:axPos val="b"/>
        <c:title>
          <c:tx>
            <c:rich>
              <a:bodyPr/>
              <a:lstStyle/>
              <a:p>
                <a:pPr>
                  <a:defRPr sz="1200" b="0"/>
                </a:pPr>
                <a:r>
                  <a:rPr lang="fr-CH" sz="1200" b="0"/>
                  <a:t>Sweep number</a:t>
                </a:r>
                <a:endParaRPr lang="fr-FR" sz="1200" b="0"/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488333944"/>
        <c:crosses val="autoZero"/>
        <c:crossBetween val="midCat"/>
      </c:valAx>
      <c:valAx>
        <c:axId val="488333944"/>
        <c:scaling>
          <c:orientation val="minMax"/>
          <c:min val="10000.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 b="0"/>
                </a:pPr>
                <a:r>
                  <a:rPr lang="fr-FR" sz="1200" b="0"/>
                  <a:t>Sweep</a:t>
                </a:r>
                <a:r>
                  <a:rPr lang="fr-FR" sz="1200" b="0" baseline="0"/>
                  <a:t> count numbers</a:t>
                </a:r>
                <a:endParaRPr lang="fr-FR" sz="1200" b="0"/>
              </a:p>
            </c:rich>
          </c:tx>
          <c:layout>
            <c:manualLayout>
              <c:xMode val="edge"/>
              <c:yMode val="edge"/>
              <c:x val="0.0134730538922156"/>
              <c:y val="0.361281543933758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crossAx val="488323544"/>
        <c:crosses val="autoZero"/>
        <c:crossBetween val="midCat"/>
      </c:valAx>
      <c:spPr>
        <a:ln>
          <a:solidFill>
            <a:schemeClr val="tx1"/>
          </a:solidFill>
        </a:ln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ayout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4" Type="http://schemas.openxmlformats.org/officeDocument/2006/relationships/image" Target="../media/image4.emf"/><Relationship Id="rId5" Type="http://schemas.openxmlformats.org/officeDocument/2006/relationships/image" Target="../media/image5.emf"/><Relationship Id="rId6" Type="http://schemas.openxmlformats.org/officeDocument/2006/relationships/image" Target="../media/image6.emf"/><Relationship Id="rId7" Type="http://schemas.openxmlformats.org/officeDocument/2006/relationships/image" Target="../media/image7.emf"/><Relationship Id="rId8" Type="http://schemas.openxmlformats.org/officeDocument/2006/relationships/image" Target="../media/image8.emf"/><Relationship Id="rId9" Type="http://schemas.openxmlformats.org/officeDocument/2006/relationships/image" Target="../media/image9.emf"/><Relationship Id="rId10" Type="http://schemas.openxmlformats.org/officeDocument/2006/relationships/image" Target="../media/image10.emf"/><Relationship Id="rId1" Type="http://schemas.openxmlformats.org/officeDocument/2006/relationships/image" Target="../media/image1.emf"/><Relationship Id="rId2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127000</xdr:colOff>
          <xdr:row>346</xdr:row>
          <xdr:rowOff>0</xdr:rowOff>
        </xdr:from>
        <xdr:to>
          <xdr:col>9</xdr:col>
          <xdr:colOff>571500</xdr:colOff>
          <xdr:row>363</xdr:row>
          <xdr:rowOff>63500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444500</xdr:colOff>
          <xdr:row>349</xdr:row>
          <xdr:rowOff>25400</xdr:rowOff>
        </xdr:from>
        <xdr:to>
          <xdr:col>19</xdr:col>
          <xdr:colOff>508000</xdr:colOff>
          <xdr:row>358</xdr:row>
          <xdr:rowOff>63500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1041400</xdr:colOff>
          <xdr:row>311</xdr:row>
          <xdr:rowOff>76200</xdr:rowOff>
        </xdr:from>
        <xdr:to>
          <xdr:col>0</xdr:col>
          <xdr:colOff>1320800</xdr:colOff>
          <xdr:row>313</xdr:row>
          <xdr:rowOff>0</xdr:rowOff>
        </xdr:to>
        <xdr:sp macro="" textlink="">
          <xdr:nvSpPr>
            <xdr:cNvPr id="1033" name="Object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990600</xdr:colOff>
          <xdr:row>313</xdr:row>
          <xdr:rowOff>63500</xdr:rowOff>
        </xdr:from>
        <xdr:to>
          <xdr:col>2</xdr:col>
          <xdr:colOff>127000</xdr:colOff>
          <xdr:row>315</xdr:row>
          <xdr:rowOff>12700</xdr:rowOff>
        </xdr:to>
        <xdr:sp macro="" textlink="">
          <xdr:nvSpPr>
            <xdr:cNvPr id="1035" name="Object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863600</xdr:colOff>
          <xdr:row>307</xdr:row>
          <xdr:rowOff>50800</xdr:rowOff>
        </xdr:from>
        <xdr:to>
          <xdr:col>0</xdr:col>
          <xdr:colOff>1257300</xdr:colOff>
          <xdr:row>309</xdr:row>
          <xdr:rowOff>25400</xdr:rowOff>
        </xdr:to>
        <xdr:sp macro="" textlink="">
          <xdr:nvSpPr>
            <xdr:cNvPr id="1037" name="Object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622300</xdr:colOff>
          <xdr:row>321</xdr:row>
          <xdr:rowOff>12700</xdr:rowOff>
        </xdr:from>
        <xdr:to>
          <xdr:col>0</xdr:col>
          <xdr:colOff>1193800</xdr:colOff>
          <xdr:row>324</xdr:row>
          <xdr:rowOff>25400</xdr:rowOff>
        </xdr:to>
        <xdr:sp macro="" textlink="">
          <xdr:nvSpPr>
            <xdr:cNvPr id="1038" name="Object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322</xdr:row>
          <xdr:rowOff>139700</xdr:rowOff>
        </xdr:from>
        <xdr:to>
          <xdr:col>0</xdr:col>
          <xdr:colOff>800100</xdr:colOff>
          <xdr:row>326</xdr:row>
          <xdr:rowOff>0</xdr:rowOff>
        </xdr:to>
        <xdr:sp macro="" textlink="">
          <xdr:nvSpPr>
            <xdr:cNvPr id="1040" name="Object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12700</xdr:colOff>
          <xdr:row>327</xdr:row>
          <xdr:rowOff>12700</xdr:rowOff>
        </xdr:from>
        <xdr:to>
          <xdr:col>0</xdr:col>
          <xdr:colOff>812800</xdr:colOff>
          <xdr:row>330</xdr:row>
          <xdr:rowOff>25400</xdr:rowOff>
        </xdr:to>
        <xdr:sp macro="" textlink="">
          <xdr:nvSpPr>
            <xdr:cNvPr id="1041" name="Object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457200</xdr:colOff>
          <xdr:row>359</xdr:row>
          <xdr:rowOff>25400</xdr:rowOff>
        </xdr:from>
        <xdr:to>
          <xdr:col>15</xdr:col>
          <xdr:colOff>279400</xdr:colOff>
          <xdr:row>367</xdr:row>
          <xdr:rowOff>127000</xdr:rowOff>
        </xdr:to>
        <xdr:sp macro="" textlink="">
          <xdr:nvSpPr>
            <xdr:cNvPr id="1043" name="Object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596900</xdr:colOff>
          <xdr:row>336</xdr:row>
          <xdr:rowOff>139700</xdr:rowOff>
        </xdr:from>
        <xdr:to>
          <xdr:col>0</xdr:col>
          <xdr:colOff>1168400</xdr:colOff>
          <xdr:row>340</xdr:row>
          <xdr:rowOff>12700</xdr:rowOff>
        </xdr:to>
        <xdr:sp macro="" textlink="">
          <xdr:nvSpPr>
            <xdr:cNvPr id="1044" name="Object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339</xdr:row>
          <xdr:rowOff>12700</xdr:rowOff>
        </xdr:from>
        <xdr:to>
          <xdr:col>0</xdr:col>
          <xdr:colOff>800100</xdr:colOff>
          <xdr:row>342</xdr:row>
          <xdr:rowOff>25400</xdr:rowOff>
        </xdr:to>
        <xdr:sp macro="" textlink="">
          <xdr:nvSpPr>
            <xdr:cNvPr id="1045" name="Object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127000</xdr:colOff>
          <xdr:row>364</xdr:row>
          <xdr:rowOff>12700</xdr:rowOff>
        </xdr:from>
        <xdr:to>
          <xdr:col>9</xdr:col>
          <xdr:colOff>685800</xdr:colOff>
          <xdr:row>378</xdr:row>
          <xdr:rowOff>12700</xdr:rowOff>
        </xdr:to>
        <xdr:sp macro="" textlink="">
          <xdr:nvSpPr>
            <xdr:cNvPr id="1049" name="Object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21</xdr:col>
      <xdr:colOff>71120</xdr:colOff>
      <xdr:row>258</xdr:row>
      <xdr:rowOff>121920</xdr:rowOff>
    </xdr:from>
    <xdr:to>
      <xdr:col>32</xdr:col>
      <xdr:colOff>50800</xdr:colOff>
      <xdr:row>304</xdr:row>
      <xdr:rowOff>5080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368300</xdr:colOff>
          <xdr:row>303</xdr:row>
          <xdr:rowOff>76200</xdr:rowOff>
        </xdr:from>
        <xdr:to>
          <xdr:col>0</xdr:col>
          <xdr:colOff>635000</xdr:colOff>
          <xdr:row>304</xdr:row>
          <xdr:rowOff>139700</xdr:rowOff>
        </xdr:to>
        <xdr:sp macro="" textlink="">
          <xdr:nvSpPr>
            <xdr:cNvPr id="1051" name="Object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oleObject" Target="../embeddings/________________Microsoft_Equation4.bin"/><Relationship Id="rId20" Type="http://schemas.openxmlformats.org/officeDocument/2006/relationships/oleObject" Target="../embeddings/________________Microsoft_Equation10.bin"/><Relationship Id="rId21" Type="http://schemas.openxmlformats.org/officeDocument/2006/relationships/image" Target="../media/image9.emf"/><Relationship Id="rId22" Type="http://schemas.openxmlformats.org/officeDocument/2006/relationships/oleObject" Target="../embeddings/________________Microsoft_Equation11.bin"/><Relationship Id="rId23" Type="http://schemas.openxmlformats.org/officeDocument/2006/relationships/oleObject" Target="../embeddings/________________Microsoft_Equation12.bin"/><Relationship Id="rId24" Type="http://schemas.openxmlformats.org/officeDocument/2006/relationships/image" Target="../media/image10.emf"/><Relationship Id="rId25" Type="http://schemas.openxmlformats.org/officeDocument/2006/relationships/oleObject" Target="../embeddings/________________Microsoft_Equation13.bin"/><Relationship Id="rId10" Type="http://schemas.openxmlformats.org/officeDocument/2006/relationships/image" Target="../media/image4.emf"/><Relationship Id="rId11" Type="http://schemas.openxmlformats.org/officeDocument/2006/relationships/oleObject" Target="../embeddings/________________Microsoft_Equation5.bin"/><Relationship Id="rId12" Type="http://schemas.openxmlformats.org/officeDocument/2006/relationships/image" Target="../media/image5.emf"/><Relationship Id="rId13" Type="http://schemas.openxmlformats.org/officeDocument/2006/relationships/oleObject" Target="../embeddings/________________Microsoft_Equation6.bin"/><Relationship Id="rId14" Type="http://schemas.openxmlformats.org/officeDocument/2006/relationships/image" Target="../media/image6.emf"/><Relationship Id="rId15" Type="http://schemas.openxmlformats.org/officeDocument/2006/relationships/oleObject" Target="../embeddings/________________Microsoft_Equation7.bin"/><Relationship Id="rId16" Type="http://schemas.openxmlformats.org/officeDocument/2006/relationships/image" Target="../media/image7.emf"/><Relationship Id="rId17" Type="http://schemas.openxmlformats.org/officeDocument/2006/relationships/oleObject" Target="../embeddings/________________Microsoft_Equation8.bin"/><Relationship Id="rId18" Type="http://schemas.openxmlformats.org/officeDocument/2006/relationships/oleObject" Target="../embeddings/________________Microsoft_Equation9.bin"/><Relationship Id="rId19" Type="http://schemas.openxmlformats.org/officeDocument/2006/relationships/image" Target="../media/image8.emf"/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Relationship Id="rId3" Type="http://schemas.openxmlformats.org/officeDocument/2006/relationships/oleObject" Target="../embeddings/________________Microsoft_Equation1.bin"/><Relationship Id="rId4" Type="http://schemas.openxmlformats.org/officeDocument/2006/relationships/image" Target="../media/image1.emf"/><Relationship Id="rId5" Type="http://schemas.openxmlformats.org/officeDocument/2006/relationships/oleObject" Target="../embeddings/________________Microsoft_Equation2.bin"/><Relationship Id="rId6" Type="http://schemas.openxmlformats.org/officeDocument/2006/relationships/image" Target="../media/image2.emf"/><Relationship Id="rId7" Type="http://schemas.openxmlformats.org/officeDocument/2006/relationships/oleObject" Target="../embeddings/________________Microsoft_Equation3.bin"/><Relationship Id="rId8" Type="http://schemas.openxmlformats.org/officeDocument/2006/relationships/image" Target="../media/image3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387"/>
  <sheetViews>
    <sheetView tabSelected="1" topLeftCell="A304" zoomScale="125" zoomScaleNormal="125" zoomScalePageLayoutView="125" workbookViewId="0">
      <selection activeCell="H338" sqref="H338"/>
    </sheetView>
  </sheetViews>
  <sheetFormatPr baseColWidth="10" defaultColWidth="10.6640625" defaultRowHeight="12" x14ac:dyDescent="0"/>
  <cols>
    <col min="1" max="1" width="20.6640625" style="15" customWidth="1"/>
    <col min="2" max="2" width="10.6640625" style="7"/>
  </cols>
  <sheetData>
    <row r="1" spans="1:22" ht="13">
      <c r="U1" s="34" t="s">
        <v>26</v>
      </c>
      <c r="V1" s="34"/>
    </row>
    <row r="2" spans="1:22" ht="14" customHeight="1">
      <c r="A2" s="33" t="s">
        <v>29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7"/>
    </row>
    <row r="3" spans="1:22" s="20" customFormat="1" ht="14" customHeight="1">
      <c r="A3" s="17" t="s">
        <v>1</v>
      </c>
      <c r="B3" s="18"/>
      <c r="C3" s="19" t="s">
        <v>28</v>
      </c>
      <c r="I3" s="19" t="s">
        <v>0</v>
      </c>
      <c r="O3" s="19" t="s">
        <v>5</v>
      </c>
      <c r="S3" s="19" t="s">
        <v>6</v>
      </c>
    </row>
    <row r="4" spans="1:22" s="20" customFormat="1" ht="14" customHeight="1">
      <c r="A4" s="21" t="s">
        <v>2</v>
      </c>
      <c r="B4" s="18"/>
      <c r="C4" s="22" t="s">
        <v>18</v>
      </c>
      <c r="D4" s="22" t="s">
        <v>19</v>
      </c>
      <c r="E4" s="22" t="s">
        <v>20</v>
      </c>
      <c r="F4" s="22" t="s">
        <v>21</v>
      </c>
      <c r="G4" s="22" t="s">
        <v>22</v>
      </c>
      <c r="H4" s="23"/>
      <c r="I4" s="22" t="s">
        <v>18</v>
      </c>
      <c r="J4" s="22" t="s">
        <v>19</v>
      </c>
      <c r="K4" s="22" t="s">
        <v>20</v>
      </c>
      <c r="L4" s="22" t="s">
        <v>21</v>
      </c>
      <c r="M4" s="22" t="s">
        <v>22</v>
      </c>
      <c r="N4" s="23"/>
      <c r="O4" s="22" t="s">
        <v>3</v>
      </c>
      <c r="P4" s="22" t="s">
        <v>4</v>
      </c>
      <c r="Q4" s="22" t="s">
        <v>7</v>
      </c>
      <c r="R4" s="23"/>
      <c r="S4" s="22" t="s">
        <v>8</v>
      </c>
      <c r="T4" s="22" t="s">
        <v>9</v>
      </c>
      <c r="U4" s="22" t="s">
        <v>10</v>
      </c>
      <c r="V4" s="35"/>
    </row>
    <row r="5" spans="1:22">
      <c r="A5" s="15">
        <v>1</v>
      </c>
      <c r="C5">
        <v>1489792</v>
      </c>
      <c r="D5">
        <v>1005872</v>
      </c>
      <c r="E5">
        <v>2043488</v>
      </c>
      <c r="F5">
        <v>1715136</v>
      </c>
      <c r="G5">
        <v>1657600</v>
      </c>
      <c r="I5" s="8">
        <f>C5*0.02</f>
        <v>29795.84</v>
      </c>
      <c r="J5" s="8">
        <f>D5*0.02</f>
        <v>20117.439999999999</v>
      </c>
      <c r="K5" s="8">
        <f>E5*0.02</f>
        <v>40869.760000000002</v>
      </c>
      <c r="L5" s="8">
        <f>F5*0.02</f>
        <v>34302.720000000001</v>
      </c>
      <c r="M5" s="8">
        <f>G5*0.02</f>
        <v>33152</v>
      </c>
      <c r="O5" s="5">
        <f>I5/J5</f>
        <v>1.4810950101006888</v>
      </c>
      <c r="P5" s="5">
        <f t="shared" ref="P5" si="0">J5/K5</f>
        <v>0.49223288808155463</v>
      </c>
      <c r="Q5" s="5">
        <f t="shared" ref="Q5:Q68" si="1">L5/M5</f>
        <v>1.0347104247104248</v>
      </c>
      <c r="S5" s="8">
        <f t="shared" ref="S5:S68" si="2">(I5-$I$305)*(J5-$J$305)</f>
        <v>12044.880404479898</v>
      </c>
      <c r="T5" s="8">
        <f t="shared" ref="T5:T68" si="3">(J5-$J$305)*(K5-$K$305)</f>
        <v>282156.54645760224</v>
      </c>
      <c r="U5" s="8">
        <f t="shared" ref="U5:U68" si="4">(L5-$L$305)*(M5-$M$305)</f>
        <v>-676777.18162092031</v>
      </c>
      <c r="V5" s="8"/>
    </row>
    <row r="6" spans="1:22">
      <c r="A6" s="15">
        <f>1+A5</f>
        <v>2</v>
      </c>
      <c r="C6">
        <v>1522080</v>
      </c>
      <c r="D6">
        <v>1012992</v>
      </c>
      <c r="E6">
        <v>2116608</v>
      </c>
      <c r="F6">
        <v>1849056</v>
      </c>
      <c r="G6">
        <v>1594304</v>
      </c>
      <c r="I6" s="8">
        <f t="shared" ref="I6:I69" si="5">C6*0.02</f>
        <v>30441.600000000002</v>
      </c>
      <c r="J6" s="8">
        <f t="shared" ref="J6:J69" si="6">D6*0.02</f>
        <v>20259.84</v>
      </c>
      <c r="K6" s="8">
        <f t="shared" ref="K6:K69" si="7">E6*0.02</f>
        <v>42332.160000000003</v>
      </c>
      <c r="L6" s="8">
        <f t="shared" ref="L6:L69" si="8">F6*0.02</f>
        <v>36981.120000000003</v>
      </c>
      <c r="M6" s="8">
        <f t="shared" ref="M6:M69" si="9">G6*0.02</f>
        <v>31886.080000000002</v>
      </c>
      <c r="O6" s="5">
        <f t="shared" ref="O6:O69" si="10">I6/J6</f>
        <v>1.5025587566338137</v>
      </c>
      <c r="P6" s="5">
        <f t="shared" ref="P6:P69" si="11">J6/K6</f>
        <v>0.47859216255442666</v>
      </c>
      <c r="Q6" s="5">
        <f t="shared" si="1"/>
        <v>1.1597888482999479</v>
      </c>
      <c r="S6" s="8">
        <f t="shared" si="2"/>
        <v>-61863.740224855021</v>
      </c>
      <c r="T6" s="8">
        <f t="shared" si="3"/>
        <v>-32723.736849068395</v>
      </c>
      <c r="U6" s="8">
        <f t="shared" si="4"/>
        <v>-1015675.7924795544</v>
      </c>
      <c r="V6" s="8"/>
    </row>
    <row r="7" spans="1:22">
      <c r="A7" s="15">
        <f t="shared" ref="A7:A70" si="12">1+A6</f>
        <v>3</v>
      </c>
      <c r="C7">
        <v>1483168</v>
      </c>
      <c r="D7">
        <v>1043264</v>
      </c>
      <c r="E7">
        <v>2139072</v>
      </c>
      <c r="F7">
        <v>1846912</v>
      </c>
      <c r="G7">
        <v>1718272</v>
      </c>
      <c r="I7" s="8">
        <f t="shared" si="5"/>
        <v>29663.360000000001</v>
      </c>
      <c r="J7" s="8">
        <f t="shared" si="6"/>
        <v>20865.28</v>
      </c>
      <c r="K7" s="8">
        <f t="shared" si="7"/>
        <v>42781.440000000002</v>
      </c>
      <c r="L7" s="8">
        <f t="shared" si="8"/>
        <v>36938.239999999998</v>
      </c>
      <c r="M7" s="8">
        <f t="shared" si="9"/>
        <v>34365.440000000002</v>
      </c>
      <c r="O7" s="5">
        <f t="shared" si="10"/>
        <v>1.4216612477762101</v>
      </c>
      <c r="P7" s="5">
        <f t="shared" si="11"/>
        <v>0.48771803847649814</v>
      </c>
      <c r="Q7" s="5">
        <f t="shared" si="1"/>
        <v>1.0748659117997614</v>
      </c>
      <c r="S7" s="8">
        <f t="shared" si="2"/>
        <v>-91039.116779518547</v>
      </c>
      <c r="T7" s="8">
        <f t="shared" si="3"/>
        <v>383848.81704960158</v>
      </c>
      <c r="U7" s="8">
        <f t="shared" si="4"/>
        <v>2916029.2839150806</v>
      </c>
      <c r="V7" s="8"/>
    </row>
    <row r="8" spans="1:22">
      <c r="A8" s="15">
        <f t="shared" si="12"/>
        <v>4</v>
      </c>
      <c r="C8">
        <v>1482656</v>
      </c>
      <c r="D8">
        <v>1075744</v>
      </c>
      <c r="E8">
        <v>2125824</v>
      </c>
      <c r="F8">
        <v>1774176</v>
      </c>
      <c r="G8">
        <v>1671808</v>
      </c>
      <c r="I8" s="8">
        <f t="shared" si="5"/>
        <v>29653.119999999999</v>
      </c>
      <c r="J8" s="8">
        <f t="shared" si="6"/>
        <v>21514.880000000001</v>
      </c>
      <c r="K8" s="8">
        <f t="shared" si="7"/>
        <v>42516.480000000003</v>
      </c>
      <c r="L8" s="8">
        <f t="shared" si="8"/>
        <v>35483.520000000004</v>
      </c>
      <c r="M8" s="8">
        <f t="shared" si="9"/>
        <v>33436.160000000003</v>
      </c>
      <c r="O8" s="5">
        <f t="shared" si="10"/>
        <v>1.3782609988993664</v>
      </c>
      <c r="P8" s="5">
        <f t="shared" si="11"/>
        <v>0.5060362475915221</v>
      </c>
      <c r="Q8" s="5">
        <f t="shared" si="1"/>
        <v>1.0612319117984841</v>
      </c>
      <c r="S8" s="8">
        <f t="shared" si="2"/>
        <v>-220687.1533021864</v>
      </c>
      <c r="T8" s="8">
        <f t="shared" si="3"/>
        <v>575703.48141227686</v>
      </c>
      <c r="U8" s="8">
        <f t="shared" si="4"/>
        <v>110852.8819950871</v>
      </c>
      <c r="V8" s="8"/>
    </row>
    <row r="9" spans="1:22">
      <c r="A9" s="15">
        <f t="shared" si="12"/>
        <v>5</v>
      </c>
      <c r="C9">
        <v>1544448</v>
      </c>
      <c r="D9">
        <v>1044208</v>
      </c>
      <c r="E9">
        <v>2143616</v>
      </c>
      <c r="F9">
        <v>1749632</v>
      </c>
      <c r="G9">
        <v>1655296</v>
      </c>
      <c r="I9" s="8">
        <f t="shared" si="5"/>
        <v>30888.959999999999</v>
      </c>
      <c r="J9" s="8">
        <f t="shared" si="6"/>
        <v>20884.16</v>
      </c>
      <c r="K9" s="8">
        <f t="shared" si="7"/>
        <v>42872.32</v>
      </c>
      <c r="L9" s="8">
        <f t="shared" si="8"/>
        <v>34992.639999999999</v>
      </c>
      <c r="M9" s="8">
        <f t="shared" si="9"/>
        <v>33105.919999999998</v>
      </c>
      <c r="O9" s="5">
        <f t="shared" si="10"/>
        <v>1.4790616428910714</v>
      </c>
      <c r="P9" s="5">
        <f t="shared" si="11"/>
        <v>0.48712455962261897</v>
      </c>
      <c r="Q9" s="5">
        <f t="shared" si="1"/>
        <v>1.0569904113826167</v>
      </c>
      <c r="S9" s="8">
        <f t="shared" si="2"/>
        <v>543659.29456981074</v>
      </c>
      <c r="T9" s="8">
        <f t="shared" si="3"/>
        <v>445609.26214826759</v>
      </c>
      <c r="U9" s="8">
        <f t="shared" si="4"/>
        <v>-219454.25963691584</v>
      </c>
      <c r="V9" s="8"/>
    </row>
    <row r="10" spans="1:22">
      <c r="A10" s="15">
        <f t="shared" si="12"/>
        <v>6</v>
      </c>
      <c r="C10">
        <v>1531488</v>
      </c>
      <c r="D10">
        <v>1061664</v>
      </c>
      <c r="E10">
        <v>2158912</v>
      </c>
      <c r="F10">
        <v>1749952</v>
      </c>
      <c r="G10">
        <v>1660512</v>
      </c>
      <c r="I10" s="8">
        <f t="shared" si="5"/>
        <v>30629.760000000002</v>
      </c>
      <c r="J10" s="8">
        <f t="shared" si="6"/>
        <v>21233.279999999999</v>
      </c>
      <c r="K10" s="8">
        <f t="shared" si="7"/>
        <v>43178.239999999998</v>
      </c>
      <c r="L10" s="8">
        <f t="shared" si="8"/>
        <v>34999.040000000001</v>
      </c>
      <c r="M10" s="8">
        <f t="shared" si="9"/>
        <v>33210.239999999998</v>
      </c>
      <c r="O10" s="5">
        <f t="shared" si="10"/>
        <v>1.4425354914549238</v>
      </c>
      <c r="P10" s="5">
        <f t="shared" si="11"/>
        <v>0.49175881184596687</v>
      </c>
      <c r="Q10" s="5">
        <f t="shared" si="1"/>
        <v>1.0538629049353454</v>
      </c>
      <c r="S10" s="8">
        <f t="shared" si="2"/>
        <v>682751.81484714651</v>
      </c>
      <c r="T10" s="8">
        <f t="shared" si="3"/>
        <v>1010487.6787029328</v>
      </c>
      <c r="U10" s="8">
        <f t="shared" si="4"/>
        <v>-253667.37485824936</v>
      </c>
      <c r="V10" s="8"/>
    </row>
    <row r="11" spans="1:22">
      <c r="A11" s="15">
        <f t="shared" si="12"/>
        <v>7</v>
      </c>
      <c r="C11">
        <v>1559520</v>
      </c>
      <c r="D11">
        <v>997600</v>
      </c>
      <c r="E11">
        <v>2126080</v>
      </c>
      <c r="F11">
        <v>1762496</v>
      </c>
      <c r="G11">
        <v>1647776</v>
      </c>
      <c r="I11" s="8">
        <f t="shared" si="5"/>
        <v>31190.400000000001</v>
      </c>
      <c r="J11" s="8">
        <f t="shared" si="6"/>
        <v>19952</v>
      </c>
      <c r="K11" s="8">
        <f t="shared" si="7"/>
        <v>42521.599999999999</v>
      </c>
      <c r="L11" s="8">
        <f t="shared" si="8"/>
        <v>35249.919999999998</v>
      </c>
      <c r="M11" s="8">
        <f t="shared" si="9"/>
        <v>32955.520000000004</v>
      </c>
      <c r="O11" s="5">
        <f t="shared" si="10"/>
        <v>1.5632718524458702</v>
      </c>
      <c r="P11" s="5">
        <f t="shared" si="11"/>
        <v>0.4692203491872366</v>
      </c>
      <c r="Q11" s="5">
        <f t="shared" si="1"/>
        <v>1.0696211135494142</v>
      </c>
      <c r="S11" s="8">
        <f t="shared" si="2"/>
        <v>-553714.682006191</v>
      </c>
      <c r="T11" s="8">
        <f t="shared" si="3"/>
        <v>-207860.05701973653</v>
      </c>
      <c r="U11" s="8">
        <f t="shared" si="4"/>
        <v>-50081.991775580624</v>
      </c>
      <c r="V11" s="8"/>
    </row>
    <row r="12" spans="1:22">
      <c r="A12" s="15">
        <f t="shared" si="12"/>
        <v>8</v>
      </c>
      <c r="C12">
        <v>1475520</v>
      </c>
      <c r="D12">
        <v>1011936</v>
      </c>
      <c r="E12">
        <v>2120448</v>
      </c>
      <c r="F12">
        <v>1724704</v>
      </c>
      <c r="G12">
        <v>1590784</v>
      </c>
      <c r="I12" s="8">
        <f t="shared" si="5"/>
        <v>29510.400000000001</v>
      </c>
      <c r="J12" s="8">
        <f t="shared" si="6"/>
        <v>20238.72</v>
      </c>
      <c r="K12" s="8">
        <f t="shared" si="7"/>
        <v>42408.959999999999</v>
      </c>
      <c r="L12" s="8">
        <f t="shared" si="8"/>
        <v>34494.080000000002</v>
      </c>
      <c r="M12" s="8">
        <f t="shared" si="9"/>
        <v>31815.68</v>
      </c>
      <c r="O12" s="5">
        <f t="shared" si="10"/>
        <v>1.4581159282800493</v>
      </c>
      <c r="P12" s="5">
        <f t="shared" si="11"/>
        <v>0.47722745382107934</v>
      </c>
      <c r="Q12" s="5">
        <f t="shared" si="1"/>
        <v>1.0841849050531058</v>
      </c>
      <c r="S12" s="8">
        <f t="shared" si="2"/>
        <v>41724.564671146778</v>
      </c>
      <c r="T12" s="8">
        <f t="shared" si="3"/>
        <v>-48974.043409067832</v>
      </c>
      <c r="U12" s="8">
        <f t="shared" si="4"/>
        <v>606918.49172309495</v>
      </c>
      <c r="V12" s="8"/>
    </row>
    <row r="13" spans="1:22">
      <c r="A13" s="15">
        <f t="shared" si="12"/>
        <v>9</v>
      </c>
      <c r="C13">
        <v>1506336</v>
      </c>
      <c r="D13">
        <v>1033488</v>
      </c>
      <c r="E13">
        <v>2131968</v>
      </c>
      <c r="F13">
        <v>1786176</v>
      </c>
      <c r="G13">
        <v>1515456</v>
      </c>
      <c r="I13" s="8">
        <f t="shared" si="5"/>
        <v>30126.720000000001</v>
      </c>
      <c r="J13" s="8">
        <f t="shared" si="6"/>
        <v>20669.760000000002</v>
      </c>
      <c r="K13" s="8">
        <f t="shared" si="7"/>
        <v>42639.360000000001</v>
      </c>
      <c r="L13" s="8">
        <f t="shared" si="8"/>
        <v>35723.520000000004</v>
      </c>
      <c r="M13" s="8">
        <f t="shared" si="9"/>
        <v>30309.119999999999</v>
      </c>
      <c r="O13" s="5">
        <f t="shared" si="10"/>
        <v>1.4575263573452231</v>
      </c>
      <c r="P13" s="5">
        <f t="shared" si="11"/>
        <v>0.48475774495677237</v>
      </c>
      <c r="Q13" s="5">
        <f t="shared" si="1"/>
        <v>1.1786393006461424</v>
      </c>
      <c r="S13" s="8">
        <f t="shared" si="2"/>
        <v>86344.109247147222</v>
      </c>
      <c r="T13" s="8">
        <f t="shared" si="3"/>
        <v>190767.9905109352</v>
      </c>
      <c r="U13" s="8">
        <f t="shared" si="4"/>
        <v>-794151.50772222038</v>
      </c>
      <c r="V13" s="8"/>
    </row>
    <row r="14" spans="1:22">
      <c r="A14" s="15">
        <f t="shared" si="12"/>
        <v>10</v>
      </c>
      <c r="C14">
        <v>1493888</v>
      </c>
      <c r="D14">
        <v>1013504</v>
      </c>
      <c r="E14">
        <v>2085696</v>
      </c>
      <c r="F14">
        <v>1743072</v>
      </c>
      <c r="G14">
        <v>1686496</v>
      </c>
      <c r="I14" s="8">
        <f t="shared" si="5"/>
        <v>29877.760000000002</v>
      </c>
      <c r="J14" s="8">
        <f t="shared" si="6"/>
        <v>20270.080000000002</v>
      </c>
      <c r="K14" s="8">
        <f t="shared" si="7"/>
        <v>41713.919999999998</v>
      </c>
      <c r="L14" s="8">
        <f t="shared" si="8"/>
        <v>34861.440000000002</v>
      </c>
      <c r="M14" s="8">
        <f t="shared" si="9"/>
        <v>33729.919999999998</v>
      </c>
      <c r="O14" s="5">
        <f t="shared" si="10"/>
        <v>1.473983329123516</v>
      </c>
      <c r="P14" s="5">
        <f t="shared" si="11"/>
        <v>0.48593083555801042</v>
      </c>
      <c r="Q14" s="5">
        <f t="shared" si="1"/>
        <v>1.0335464774301275</v>
      </c>
      <c r="S14" s="8">
        <f t="shared" si="2"/>
        <v>-3079.8412595203072</v>
      </c>
      <c r="T14" s="8">
        <f t="shared" si="3"/>
        <v>28263.432601599783</v>
      </c>
      <c r="U14" s="8">
        <f t="shared" si="4"/>
        <v>-610303.46795692085</v>
      </c>
      <c r="V14" s="8"/>
    </row>
    <row r="15" spans="1:22">
      <c r="A15" s="15">
        <f t="shared" si="12"/>
        <v>11</v>
      </c>
      <c r="C15">
        <v>1467360</v>
      </c>
      <c r="D15">
        <v>1011984</v>
      </c>
      <c r="E15">
        <v>2092352</v>
      </c>
      <c r="F15">
        <v>1811840</v>
      </c>
      <c r="G15">
        <v>1688992</v>
      </c>
      <c r="I15" s="8">
        <f t="shared" si="5"/>
        <v>29347.200000000001</v>
      </c>
      <c r="J15" s="8">
        <f t="shared" si="6"/>
        <v>20239.68</v>
      </c>
      <c r="K15" s="8">
        <f t="shared" si="7"/>
        <v>41847.040000000001</v>
      </c>
      <c r="L15" s="8">
        <f t="shared" si="8"/>
        <v>36236.800000000003</v>
      </c>
      <c r="M15" s="8">
        <f t="shared" si="9"/>
        <v>33779.840000000004</v>
      </c>
      <c r="O15" s="5">
        <f t="shared" si="10"/>
        <v>1.449983398947019</v>
      </c>
      <c r="P15" s="5">
        <f t="shared" si="11"/>
        <v>0.48365858134768913</v>
      </c>
      <c r="Q15" s="5">
        <f t="shared" si="1"/>
        <v>1.0727345067353782</v>
      </c>
      <c r="S15" s="8">
        <f t="shared" si="2"/>
        <v>61610.581183147515</v>
      </c>
      <c r="T15" s="8">
        <f t="shared" si="3"/>
        <v>20978.333422932814</v>
      </c>
      <c r="U15" s="8">
        <f t="shared" si="4"/>
        <v>1105773.4364910903</v>
      </c>
      <c r="V15" s="8"/>
    </row>
    <row r="16" spans="1:22">
      <c r="A16" s="15">
        <f t="shared" si="12"/>
        <v>12</v>
      </c>
      <c r="C16">
        <v>1487296</v>
      </c>
      <c r="D16">
        <v>1050912</v>
      </c>
      <c r="E16">
        <v>2112448</v>
      </c>
      <c r="F16">
        <v>1791264</v>
      </c>
      <c r="G16">
        <v>1592096</v>
      </c>
      <c r="I16" s="8">
        <f t="shared" si="5"/>
        <v>29745.920000000002</v>
      </c>
      <c r="J16" s="8">
        <f t="shared" si="6"/>
        <v>21018.240000000002</v>
      </c>
      <c r="K16" s="8">
        <f t="shared" si="7"/>
        <v>42248.959999999999</v>
      </c>
      <c r="L16" s="8">
        <f t="shared" si="8"/>
        <v>35825.279999999999</v>
      </c>
      <c r="M16" s="8">
        <f t="shared" si="9"/>
        <v>31841.920000000002</v>
      </c>
      <c r="O16" s="5">
        <f t="shared" si="10"/>
        <v>1.4152431411954569</v>
      </c>
      <c r="P16" s="5">
        <f t="shared" si="11"/>
        <v>0.49748538188869035</v>
      </c>
      <c r="Q16" s="5">
        <f t="shared" si="1"/>
        <v>1.1250979840411632</v>
      </c>
      <c r="S16" s="8">
        <f t="shared" si="2"/>
        <v>-64735.341376851349</v>
      </c>
      <c r="T16" s="8">
        <f t="shared" si="3"/>
        <v>152221.49707093666</v>
      </c>
      <c r="U16" s="8">
        <f t="shared" si="4"/>
        <v>-310422.78511956066</v>
      </c>
      <c r="V16" s="8"/>
    </row>
    <row r="17" spans="1:22">
      <c r="A17" s="15">
        <f t="shared" si="12"/>
        <v>13</v>
      </c>
      <c r="C17">
        <v>1535584</v>
      </c>
      <c r="D17">
        <v>1047008</v>
      </c>
      <c r="E17">
        <v>2080672</v>
      </c>
      <c r="F17">
        <v>1750176</v>
      </c>
      <c r="G17">
        <v>1656352</v>
      </c>
      <c r="I17" s="8">
        <f t="shared" si="5"/>
        <v>30711.68</v>
      </c>
      <c r="J17" s="8">
        <f t="shared" si="6"/>
        <v>20940.16</v>
      </c>
      <c r="K17" s="8">
        <f t="shared" si="7"/>
        <v>41613.440000000002</v>
      </c>
      <c r="L17" s="8">
        <f t="shared" si="8"/>
        <v>35003.520000000004</v>
      </c>
      <c r="M17" s="8">
        <f t="shared" si="9"/>
        <v>33127.040000000001</v>
      </c>
      <c r="O17" s="5">
        <f t="shared" si="10"/>
        <v>1.4666401784895626</v>
      </c>
      <c r="P17" s="5">
        <f t="shared" si="11"/>
        <v>0.50320665631103789</v>
      </c>
      <c r="Q17" s="5">
        <f t="shared" si="1"/>
        <v>1.0566449643554028</v>
      </c>
      <c r="S17" s="8">
        <f t="shared" si="2"/>
        <v>499902.02216447855</v>
      </c>
      <c r="T17" s="8">
        <f t="shared" si="3"/>
        <v>-232411.86263039403</v>
      </c>
      <c r="U17" s="8">
        <f t="shared" si="4"/>
        <v>-220612.07595691414</v>
      </c>
      <c r="V17" s="8"/>
    </row>
    <row r="18" spans="1:22">
      <c r="A18" s="15">
        <f t="shared" si="12"/>
        <v>14</v>
      </c>
      <c r="C18">
        <v>1517600</v>
      </c>
      <c r="D18">
        <v>1034288</v>
      </c>
      <c r="E18">
        <v>2083136</v>
      </c>
      <c r="F18">
        <v>1796064</v>
      </c>
      <c r="G18">
        <v>1624000</v>
      </c>
      <c r="I18" s="8">
        <f t="shared" si="5"/>
        <v>30352</v>
      </c>
      <c r="J18" s="8">
        <f t="shared" si="6"/>
        <v>20685.760000000002</v>
      </c>
      <c r="K18" s="8">
        <f t="shared" si="7"/>
        <v>41662.720000000001</v>
      </c>
      <c r="L18" s="8">
        <f t="shared" si="8"/>
        <v>35921.279999999999</v>
      </c>
      <c r="M18" s="8">
        <f t="shared" si="9"/>
        <v>32480</v>
      </c>
      <c r="O18" s="5">
        <f t="shared" si="10"/>
        <v>1.4672895750506627</v>
      </c>
      <c r="P18" s="5">
        <f t="shared" si="11"/>
        <v>0.49650526897907771</v>
      </c>
      <c r="Q18" s="5">
        <f t="shared" si="1"/>
        <v>1.1059507389162562</v>
      </c>
      <c r="S18" s="8">
        <f t="shared" si="2"/>
        <v>163454.23925248013</v>
      </c>
      <c r="T18" s="8">
        <f t="shared" si="3"/>
        <v>-114000.10915839748</v>
      </c>
      <c r="U18" s="8">
        <f t="shared" si="4"/>
        <v>-18911.592884902737</v>
      </c>
      <c r="V18" s="8"/>
    </row>
    <row r="19" spans="1:22">
      <c r="A19" s="15">
        <f t="shared" si="12"/>
        <v>15</v>
      </c>
      <c r="C19">
        <v>1488256</v>
      </c>
      <c r="D19">
        <v>995648</v>
      </c>
      <c r="E19">
        <v>1965664</v>
      </c>
      <c r="F19">
        <v>1810496</v>
      </c>
      <c r="G19">
        <v>1631264</v>
      </c>
      <c r="I19" s="8">
        <f t="shared" si="5"/>
        <v>29765.119999999999</v>
      </c>
      <c r="J19" s="8">
        <f t="shared" si="6"/>
        <v>19912.96</v>
      </c>
      <c r="K19" s="8">
        <f t="shared" si="7"/>
        <v>39313.279999999999</v>
      </c>
      <c r="L19" s="8">
        <f t="shared" si="8"/>
        <v>36209.919999999998</v>
      </c>
      <c r="M19" s="8">
        <f t="shared" si="9"/>
        <v>32625.280000000002</v>
      </c>
      <c r="O19" s="5">
        <f t="shared" si="10"/>
        <v>1.494761200745645</v>
      </c>
      <c r="P19" s="5">
        <f t="shared" si="11"/>
        <v>0.50651993423087571</v>
      </c>
      <c r="Q19" s="5">
        <f t="shared" si="1"/>
        <v>1.1098730800164778</v>
      </c>
      <c r="S19" s="8">
        <f t="shared" si="2"/>
        <v>35894.991380480264</v>
      </c>
      <c r="T19" s="8">
        <f t="shared" si="3"/>
        <v>1217888.4345856067</v>
      </c>
      <c r="U19" s="8">
        <f t="shared" si="4"/>
        <v>94298.633120432496</v>
      </c>
      <c r="V19" s="8"/>
    </row>
    <row r="20" spans="1:22">
      <c r="A20" s="15">
        <f t="shared" si="12"/>
        <v>16</v>
      </c>
      <c r="C20">
        <v>1528672</v>
      </c>
      <c r="D20">
        <v>1016784</v>
      </c>
      <c r="E20">
        <v>2124224</v>
      </c>
      <c r="F20">
        <v>1735552</v>
      </c>
      <c r="G20">
        <v>1622368</v>
      </c>
      <c r="I20" s="8">
        <f t="shared" si="5"/>
        <v>30573.440000000002</v>
      </c>
      <c r="J20" s="8">
        <f t="shared" si="6"/>
        <v>20335.68</v>
      </c>
      <c r="K20" s="8">
        <f t="shared" si="7"/>
        <v>42484.480000000003</v>
      </c>
      <c r="L20" s="8">
        <f t="shared" si="8"/>
        <v>34711.040000000001</v>
      </c>
      <c r="M20" s="8">
        <f t="shared" si="9"/>
        <v>32447.360000000001</v>
      </c>
      <c r="O20" s="5">
        <f t="shared" si="10"/>
        <v>1.5034382917119073</v>
      </c>
      <c r="P20" s="5">
        <f t="shared" si="11"/>
        <v>0.4786613841101503</v>
      </c>
      <c r="Q20" s="5">
        <f t="shared" si="1"/>
        <v>1.0697646896388489</v>
      </c>
      <c r="S20" s="8">
        <f t="shared" si="2"/>
        <v>-20269.25344085498</v>
      </c>
      <c r="T20" s="8">
        <f t="shared" si="3"/>
        <v>-13018.933521067927</v>
      </c>
      <c r="U20" s="8">
        <f t="shared" si="4"/>
        <v>43399.306827089633</v>
      </c>
      <c r="V20" s="8"/>
    </row>
    <row r="21" spans="1:22">
      <c r="A21" s="15">
        <f t="shared" si="12"/>
        <v>17</v>
      </c>
      <c r="C21">
        <v>1482816</v>
      </c>
      <c r="D21">
        <v>1029904</v>
      </c>
      <c r="E21">
        <v>2133120</v>
      </c>
      <c r="F21">
        <v>1757248</v>
      </c>
      <c r="G21">
        <v>1539136</v>
      </c>
      <c r="I21" s="8">
        <f t="shared" si="5"/>
        <v>29656.32</v>
      </c>
      <c r="J21" s="8">
        <f t="shared" si="6"/>
        <v>20598.080000000002</v>
      </c>
      <c r="K21" s="8">
        <f t="shared" si="7"/>
        <v>42662.400000000001</v>
      </c>
      <c r="L21" s="8">
        <f t="shared" si="8"/>
        <v>35144.959999999999</v>
      </c>
      <c r="M21" s="8">
        <f t="shared" si="9"/>
        <v>30782.720000000001</v>
      </c>
      <c r="O21" s="5">
        <f t="shared" si="10"/>
        <v>1.4397613758175518</v>
      </c>
      <c r="P21" s="5">
        <f t="shared" si="11"/>
        <v>0.48281578157815785</v>
      </c>
      <c r="Q21" s="5">
        <f t="shared" si="1"/>
        <v>1.1417106740405005</v>
      </c>
      <c r="S21" s="8">
        <f t="shared" si="2"/>
        <v>-44212.088982186368</v>
      </c>
      <c r="T21" s="8">
        <f t="shared" si="3"/>
        <v>151523.96602026804</v>
      </c>
      <c r="U21" s="8">
        <f t="shared" si="4"/>
        <v>378025.7050351142</v>
      </c>
      <c r="V21" s="8"/>
    </row>
    <row r="22" spans="1:22">
      <c r="A22" s="15">
        <f t="shared" si="12"/>
        <v>18</v>
      </c>
      <c r="C22">
        <v>1491328</v>
      </c>
      <c r="D22">
        <v>1013728</v>
      </c>
      <c r="E22">
        <v>2085152</v>
      </c>
      <c r="F22">
        <v>1777184</v>
      </c>
      <c r="G22">
        <v>1653504</v>
      </c>
      <c r="I22" s="8">
        <f t="shared" si="5"/>
        <v>29826.560000000001</v>
      </c>
      <c r="J22" s="8">
        <f t="shared" si="6"/>
        <v>20274.560000000001</v>
      </c>
      <c r="K22" s="8">
        <f t="shared" si="7"/>
        <v>41703.040000000001</v>
      </c>
      <c r="L22" s="8">
        <f t="shared" si="8"/>
        <v>35543.68</v>
      </c>
      <c r="M22" s="8">
        <f t="shared" si="9"/>
        <v>33070.080000000002</v>
      </c>
      <c r="O22" s="5">
        <f t="shared" si="10"/>
        <v>1.4711322958426718</v>
      </c>
      <c r="P22" s="5">
        <f t="shared" si="11"/>
        <v>0.48616503736897843</v>
      </c>
      <c r="Q22" s="5">
        <f t="shared" si="1"/>
        <v>1.0747987304536306</v>
      </c>
      <c r="S22" s="8">
        <f t="shared" si="2"/>
        <v>1621.4628898131473</v>
      </c>
      <c r="T22" s="8">
        <f t="shared" si="3"/>
        <v>27875.652676266382</v>
      </c>
      <c r="U22" s="8">
        <f t="shared" si="4"/>
        <v>100311.55838975486</v>
      </c>
      <c r="V22" s="8"/>
    </row>
    <row r="23" spans="1:22">
      <c r="A23" s="15">
        <f t="shared" si="12"/>
        <v>19</v>
      </c>
      <c r="C23">
        <v>1469056</v>
      </c>
      <c r="D23">
        <v>1007552</v>
      </c>
      <c r="E23">
        <v>2094720</v>
      </c>
      <c r="F23">
        <v>1748032</v>
      </c>
      <c r="G23">
        <v>1614496</v>
      </c>
      <c r="I23" s="8">
        <f t="shared" si="5"/>
        <v>29381.119999999999</v>
      </c>
      <c r="J23" s="8">
        <f t="shared" si="6"/>
        <v>20151.04</v>
      </c>
      <c r="K23" s="8">
        <f t="shared" si="7"/>
        <v>41894.400000000001</v>
      </c>
      <c r="L23" s="8">
        <f t="shared" si="8"/>
        <v>34960.639999999999</v>
      </c>
      <c r="M23" s="8">
        <f t="shared" si="9"/>
        <v>32289.920000000002</v>
      </c>
      <c r="O23" s="5">
        <f t="shared" si="10"/>
        <v>1.4580448453280823</v>
      </c>
      <c r="P23" s="5">
        <f t="shared" si="11"/>
        <v>0.48099602810876874</v>
      </c>
      <c r="Q23" s="5">
        <f t="shared" si="1"/>
        <v>1.0827106415872196</v>
      </c>
      <c r="S23" s="8">
        <f t="shared" si="2"/>
        <v>98510.526996480723</v>
      </c>
      <c r="T23" s="8">
        <f t="shared" si="3"/>
        <v>25934.557593598551</v>
      </c>
      <c r="U23" s="8">
        <f t="shared" si="4"/>
        <v>90190.847563092902</v>
      </c>
      <c r="V23" s="8"/>
    </row>
    <row r="24" spans="1:22">
      <c r="A24" s="15">
        <f t="shared" si="12"/>
        <v>20</v>
      </c>
      <c r="C24">
        <v>1461024</v>
      </c>
      <c r="D24">
        <v>1067968</v>
      </c>
      <c r="E24">
        <v>2109952</v>
      </c>
      <c r="F24">
        <v>1716800</v>
      </c>
      <c r="G24">
        <v>1690528</v>
      </c>
      <c r="I24" s="8">
        <f t="shared" si="5"/>
        <v>29220.48</v>
      </c>
      <c r="J24" s="8">
        <f t="shared" si="6"/>
        <v>21359.360000000001</v>
      </c>
      <c r="K24" s="8">
        <f t="shared" si="7"/>
        <v>42199.040000000001</v>
      </c>
      <c r="L24" s="8">
        <f t="shared" si="8"/>
        <v>34336</v>
      </c>
      <c r="M24" s="8">
        <f t="shared" si="9"/>
        <v>33810.559999999998</v>
      </c>
      <c r="O24" s="5">
        <f t="shared" si="10"/>
        <v>1.3680409899922095</v>
      </c>
      <c r="P24" s="5">
        <f t="shared" si="11"/>
        <v>0.506157486047076</v>
      </c>
      <c r="Q24" s="5">
        <f t="shared" si="1"/>
        <v>1.0155407068087605</v>
      </c>
      <c r="S24" s="8">
        <f t="shared" si="2"/>
        <v>-621728.31554218498</v>
      </c>
      <c r="T24" s="8">
        <f t="shared" si="3"/>
        <v>181815.26227627342</v>
      </c>
      <c r="U24" s="8">
        <f t="shared" si="4"/>
        <v>-1332095.3450769263</v>
      </c>
      <c r="V24" s="8"/>
    </row>
    <row r="25" spans="1:22">
      <c r="A25" s="15">
        <f t="shared" si="12"/>
        <v>21</v>
      </c>
      <c r="C25">
        <v>1456832</v>
      </c>
      <c r="D25">
        <v>1001232</v>
      </c>
      <c r="E25">
        <v>2227456</v>
      </c>
      <c r="F25">
        <v>1792800</v>
      </c>
      <c r="G25">
        <v>1696064</v>
      </c>
      <c r="I25" s="8">
        <f t="shared" si="5"/>
        <v>29136.639999999999</v>
      </c>
      <c r="J25" s="8">
        <f t="shared" si="6"/>
        <v>20024.64</v>
      </c>
      <c r="K25" s="8">
        <f t="shared" si="7"/>
        <v>44549.120000000003</v>
      </c>
      <c r="L25" s="8">
        <f t="shared" si="8"/>
        <v>35856</v>
      </c>
      <c r="M25" s="8">
        <f t="shared" si="9"/>
        <v>33921.279999999999</v>
      </c>
      <c r="O25" s="5">
        <f t="shared" si="10"/>
        <v>1.4550393914697093</v>
      </c>
      <c r="P25" s="5">
        <f t="shared" si="11"/>
        <v>0.4494957476152166</v>
      </c>
      <c r="Q25" s="5">
        <f t="shared" si="1"/>
        <v>1.0570355835628844</v>
      </c>
      <c r="S25" s="8">
        <f t="shared" si="2"/>
        <v>239962.50643114865</v>
      </c>
      <c r="T25" s="8">
        <f t="shared" si="3"/>
        <v>-858207.92654507724</v>
      </c>
      <c r="U25" s="8">
        <f t="shared" si="4"/>
        <v>693385.48316841212</v>
      </c>
      <c r="V25" s="8"/>
    </row>
    <row r="26" spans="1:22">
      <c r="A26" s="15">
        <f t="shared" si="12"/>
        <v>22</v>
      </c>
      <c r="C26">
        <v>1459840</v>
      </c>
      <c r="D26">
        <v>952464</v>
      </c>
      <c r="E26">
        <v>2105536</v>
      </c>
      <c r="F26">
        <v>1670912</v>
      </c>
      <c r="G26">
        <v>1596896</v>
      </c>
      <c r="I26" s="8">
        <f t="shared" si="5"/>
        <v>29196.799999999999</v>
      </c>
      <c r="J26" s="8">
        <f t="shared" si="6"/>
        <v>19049.28</v>
      </c>
      <c r="K26" s="8">
        <f t="shared" si="7"/>
        <v>42110.720000000001</v>
      </c>
      <c r="L26" s="8">
        <f t="shared" si="8"/>
        <v>33418.239999999998</v>
      </c>
      <c r="M26" s="8">
        <f t="shared" si="9"/>
        <v>31937.920000000002</v>
      </c>
      <c r="O26" s="5">
        <f t="shared" si="10"/>
        <v>1.5326983487039931</v>
      </c>
      <c r="P26" s="5">
        <f t="shared" si="11"/>
        <v>0.45236177391410071</v>
      </c>
      <c r="Q26" s="5">
        <f t="shared" si="1"/>
        <v>1.0463499188425545</v>
      </c>
      <c r="S26" s="8">
        <f t="shared" si="2"/>
        <v>851601.79014314862</v>
      </c>
      <c r="T26" s="8">
        <f t="shared" si="3"/>
        <v>-123865.88494507674</v>
      </c>
      <c r="U26" s="8">
        <f t="shared" si="4"/>
        <v>1120318.4362564189</v>
      </c>
      <c r="V26" s="8"/>
    </row>
    <row r="27" spans="1:22">
      <c r="A27" s="15">
        <f t="shared" si="12"/>
        <v>23</v>
      </c>
      <c r="C27">
        <v>1382112</v>
      </c>
      <c r="D27">
        <v>954512</v>
      </c>
      <c r="E27">
        <v>2017568</v>
      </c>
      <c r="F27">
        <v>1807008</v>
      </c>
      <c r="G27">
        <v>1625024</v>
      </c>
      <c r="I27" s="8">
        <f t="shared" si="5"/>
        <v>27642.240000000002</v>
      </c>
      <c r="J27" s="8">
        <f t="shared" si="6"/>
        <v>19090.240000000002</v>
      </c>
      <c r="K27" s="8">
        <f t="shared" si="7"/>
        <v>40351.360000000001</v>
      </c>
      <c r="L27" s="8">
        <f t="shared" si="8"/>
        <v>36140.160000000003</v>
      </c>
      <c r="M27" s="8">
        <f t="shared" si="9"/>
        <v>32500.48</v>
      </c>
      <c r="O27" s="5">
        <f t="shared" si="10"/>
        <v>1.4479776053103575</v>
      </c>
      <c r="P27" s="5">
        <f t="shared" si="11"/>
        <v>0.4731002870783042</v>
      </c>
      <c r="Q27" s="5">
        <f t="shared" si="1"/>
        <v>1.1119884998621561</v>
      </c>
      <c r="S27" s="8">
        <f t="shared" si="2"/>
        <v>2804415.3943244787</v>
      </c>
      <c r="T27" s="8">
        <f t="shared" si="3"/>
        <v>2120113.1134975925</v>
      </c>
      <c r="U27" s="8">
        <f t="shared" si="4"/>
        <v>-10420.792415568714</v>
      </c>
      <c r="V27" s="8"/>
    </row>
    <row r="28" spans="1:22">
      <c r="A28" s="15">
        <f t="shared" si="12"/>
        <v>24</v>
      </c>
      <c r="C28">
        <v>1554176</v>
      </c>
      <c r="D28">
        <v>1001392</v>
      </c>
      <c r="E28">
        <v>2066368</v>
      </c>
      <c r="F28">
        <v>1719680</v>
      </c>
      <c r="G28">
        <v>1698400</v>
      </c>
      <c r="I28" s="8">
        <f t="shared" si="5"/>
        <v>31083.52</v>
      </c>
      <c r="J28" s="8">
        <f t="shared" si="6"/>
        <v>20027.84</v>
      </c>
      <c r="K28" s="8">
        <f t="shared" si="7"/>
        <v>41327.360000000001</v>
      </c>
      <c r="L28" s="8">
        <f t="shared" si="8"/>
        <v>34393.599999999999</v>
      </c>
      <c r="M28" s="8">
        <f t="shared" si="9"/>
        <v>33968</v>
      </c>
      <c r="O28" s="5">
        <f t="shared" si="10"/>
        <v>1.5520155942927445</v>
      </c>
      <c r="P28" s="5">
        <f t="shared" si="11"/>
        <v>0.48461455074797904</v>
      </c>
      <c r="Q28" s="5">
        <f t="shared" si="1"/>
        <v>1.0125294394724447</v>
      </c>
      <c r="S28" s="8">
        <f t="shared" si="2"/>
        <v>-415788.64655018999</v>
      </c>
      <c r="T28" s="8">
        <f t="shared" si="3"/>
        <v>231304.78496426594</v>
      </c>
      <c r="U28" s="8">
        <f t="shared" si="4"/>
        <v>-1410080.7110929324</v>
      </c>
      <c r="V28" s="8"/>
    </row>
    <row r="29" spans="1:22">
      <c r="A29" s="15">
        <f t="shared" si="12"/>
        <v>25</v>
      </c>
      <c r="C29">
        <v>1492736</v>
      </c>
      <c r="D29">
        <v>1075520</v>
      </c>
      <c r="E29">
        <v>2116416</v>
      </c>
      <c r="F29">
        <v>1823744</v>
      </c>
      <c r="G29">
        <v>1568448</v>
      </c>
      <c r="I29" s="8">
        <f t="shared" si="5"/>
        <v>29854.720000000001</v>
      </c>
      <c r="J29" s="8">
        <f t="shared" si="6"/>
        <v>21510.400000000001</v>
      </c>
      <c r="K29" s="8">
        <f t="shared" si="7"/>
        <v>42328.32</v>
      </c>
      <c r="L29" s="8">
        <f t="shared" si="8"/>
        <v>36474.879999999997</v>
      </c>
      <c r="M29" s="8">
        <f t="shared" si="9"/>
        <v>31368.959999999999</v>
      </c>
      <c r="O29" s="5">
        <f t="shared" si="10"/>
        <v>1.3879202618268371</v>
      </c>
      <c r="P29" s="5">
        <f t="shared" si="11"/>
        <v>0.50817986634007684</v>
      </c>
      <c r="Q29" s="5">
        <f t="shared" si="1"/>
        <v>1.1627698208675072</v>
      </c>
      <c r="S29" s="8">
        <f t="shared" si="2"/>
        <v>11387.058708482486</v>
      </c>
      <c r="T29" s="8">
        <f t="shared" si="3"/>
        <v>357662.27804160654</v>
      </c>
      <c r="U29" s="8">
        <f t="shared" si="4"/>
        <v>-1272659.0072422172</v>
      </c>
      <c r="V29" s="8"/>
    </row>
    <row r="30" spans="1:22">
      <c r="A30" s="15">
        <f t="shared" si="12"/>
        <v>26</v>
      </c>
      <c r="C30">
        <v>1532000</v>
      </c>
      <c r="D30">
        <v>1048160</v>
      </c>
      <c r="E30">
        <v>2187584</v>
      </c>
      <c r="F30">
        <v>1788800</v>
      </c>
      <c r="G30">
        <v>1588416</v>
      </c>
      <c r="I30" s="8">
        <f t="shared" si="5"/>
        <v>30640</v>
      </c>
      <c r="J30" s="8">
        <f t="shared" si="6"/>
        <v>20963.2</v>
      </c>
      <c r="K30" s="8">
        <f t="shared" si="7"/>
        <v>43751.68</v>
      </c>
      <c r="L30" s="8">
        <f t="shared" si="8"/>
        <v>35776</v>
      </c>
      <c r="M30" s="8">
        <f t="shared" si="9"/>
        <v>31768.32</v>
      </c>
      <c r="O30" s="5">
        <f t="shared" si="10"/>
        <v>1.4616089146695161</v>
      </c>
      <c r="P30" s="5">
        <f t="shared" si="11"/>
        <v>0.4791404581492642</v>
      </c>
      <c r="Q30" s="5">
        <f t="shared" si="1"/>
        <v>1.1261533502558523</v>
      </c>
      <c r="S30" s="8">
        <f t="shared" si="2"/>
        <v>476888.46594047925</v>
      </c>
      <c r="T30" s="8">
        <f t="shared" si="3"/>
        <v>1040610.001305601</v>
      </c>
      <c r="U30" s="8">
        <f t="shared" si="4"/>
        <v>-307680.85991422849</v>
      </c>
      <c r="V30" s="8"/>
    </row>
    <row r="31" spans="1:22">
      <c r="A31" s="15">
        <f t="shared" si="12"/>
        <v>27</v>
      </c>
      <c r="C31">
        <v>1505568</v>
      </c>
      <c r="D31">
        <v>1002864</v>
      </c>
      <c r="E31">
        <v>2130048</v>
      </c>
      <c r="F31">
        <v>1749344</v>
      </c>
      <c r="G31">
        <v>1628608</v>
      </c>
      <c r="I31" s="8">
        <f t="shared" si="5"/>
        <v>30111.360000000001</v>
      </c>
      <c r="J31" s="8">
        <f t="shared" si="6"/>
        <v>20057.28</v>
      </c>
      <c r="K31" s="8">
        <f t="shared" si="7"/>
        <v>42600.959999999999</v>
      </c>
      <c r="L31" s="8">
        <f t="shared" si="8"/>
        <v>34986.879999999997</v>
      </c>
      <c r="M31" s="8">
        <f t="shared" si="9"/>
        <v>32572.16</v>
      </c>
      <c r="O31" s="5">
        <f t="shared" si="10"/>
        <v>1.5012683673957785</v>
      </c>
      <c r="P31" s="5">
        <f t="shared" si="11"/>
        <v>0.47081755904092298</v>
      </c>
      <c r="Q31" s="5">
        <f t="shared" si="1"/>
        <v>1.0741344755766886</v>
      </c>
      <c r="S31" s="8">
        <f t="shared" si="2"/>
        <v>-81627.976512854773</v>
      </c>
      <c r="T31" s="8">
        <f t="shared" si="3"/>
        <v>-178981.32916907041</v>
      </c>
      <c r="U31" s="8">
        <f t="shared" si="4"/>
        <v>-21933.719988909816</v>
      </c>
      <c r="V31" s="8"/>
    </row>
    <row r="32" spans="1:22">
      <c r="A32" s="15">
        <f t="shared" si="12"/>
        <v>28</v>
      </c>
      <c r="C32">
        <v>1468032</v>
      </c>
      <c r="D32">
        <v>1010032</v>
      </c>
      <c r="E32">
        <v>2093280</v>
      </c>
      <c r="F32">
        <v>1676544</v>
      </c>
      <c r="G32">
        <v>1558176</v>
      </c>
      <c r="I32" s="8">
        <f t="shared" si="5"/>
        <v>29360.639999999999</v>
      </c>
      <c r="J32" s="8">
        <f t="shared" si="6"/>
        <v>20200.64</v>
      </c>
      <c r="K32" s="8">
        <f t="shared" si="7"/>
        <v>41865.599999999999</v>
      </c>
      <c r="L32" s="8">
        <f t="shared" si="8"/>
        <v>33530.879999999997</v>
      </c>
      <c r="M32" s="8">
        <f t="shared" si="9"/>
        <v>31163.52</v>
      </c>
      <c r="O32" s="5">
        <f t="shared" si="10"/>
        <v>1.4534509797709381</v>
      </c>
      <c r="P32" s="5">
        <f t="shared" si="11"/>
        <v>0.48251165634793242</v>
      </c>
      <c r="Q32" s="5">
        <f t="shared" si="1"/>
        <v>1.0759657445628734</v>
      </c>
      <c r="S32" s="8">
        <f t="shared" si="2"/>
        <v>78847.745897814719</v>
      </c>
      <c r="T32" s="8">
        <f t="shared" si="3"/>
        <v>24570.217540266338</v>
      </c>
      <c r="U32" s="8">
        <f t="shared" si="4"/>
        <v>2474485.1069337674</v>
      </c>
      <c r="V32" s="8"/>
    </row>
    <row r="33" spans="1:22">
      <c r="A33" s="15">
        <f t="shared" si="12"/>
        <v>29</v>
      </c>
      <c r="C33">
        <v>1436608</v>
      </c>
      <c r="D33">
        <v>995488</v>
      </c>
      <c r="E33">
        <v>2017568</v>
      </c>
      <c r="F33">
        <v>1744096</v>
      </c>
      <c r="G33">
        <v>1653856</v>
      </c>
      <c r="I33" s="8">
        <f t="shared" si="5"/>
        <v>28732.16</v>
      </c>
      <c r="J33" s="8">
        <f t="shared" si="6"/>
        <v>19909.760000000002</v>
      </c>
      <c r="K33" s="8">
        <f t="shared" si="7"/>
        <v>40351.360000000001</v>
      </c>
      <c r="L33" s="8">
        <f t="shared" si="8"/>
        <v>34881.919999999998</v>
      </c>
      <c r="M33" s="8">
        <f t="shared" si="9"/>
        <v>33077.120000000003</v>
      </c>
      <c r="O33" s="5">
        <f t="shared" si="10"/>
        <v>1.4431193545276284</v>
      </c>
      <c r="P33" s="5">
        <f t="shared" si="11"/>
        <v>0.49340988754778037</v>
      </c>
      <c r="Q33" s="5">
        <f t="shared" si="1"/>
        <v>1.0545633960876883</v>
      </c>
      <c r="S33" s="8">
        <f t="shared" si="2"/>
        <v>504842.73136981338</v>
      </c>
      <c r="T33" s="8">
        <f t="shared" si="3"/>
        <v>755522.71264426422</v>
      </c>
      <c r="U33" s="8">
        <f t="shared" si="4"/>
        <v>-271138.90654891875</v>
      </c>
      <c r="V33" s="8"/>
    </row>
    <row r="34" spans="1:22">
      <c r="A34" s="15">
        <f t="shared" si="12"/>
        <v>30</v>
      </c>
      <c r="C34">
        <v>1441888</v>
      </c>
      <c r="D34">
        <v>977856</v>
      </c>
      <c r="E34">
        <v>2030048</v>
      </c>
      <c r="F34">
        <v>1795904</v>
      </c>
      <c r="G34">
        <v>1601408</v>
      </c>
      <c r="I34" s="8">
        <f t="shared" si="5"/>
        <v>28837.760000000002</v>
      </c>
      <c r="J34" s="8">
        <f t="shared" si="6"/>
        <v>19557.12</v>
      </c>
      <c r="K34" s="8">
        <f t="shared" si="7"/>
        <v>40600.959999999999</v>
      </c>
      <c r="L34" s="8">
        <f t="shared" si="8"/>
        <v>35918.080000000002</v>
      </c>
      <c r="M34" s="8">
        <f t="shared" si="9"/>
        <v>32028.16</v>
      </c>
      <c r="O34" s="5">
        <f t="shared" si="10"/>
        <v>1.474540218600694</v>
      </c>
      <c r="P34" s="5">
        <f t="shared" si="11"/>
        <v>0.4816910733145226</v>
      </c>
      <c r="Q34" s="5">
        <f t="shared" si="1"/>
        <v>1.1214531212532972</v>
      </c>
      <c r="S34" s="8">
        <f t="shared" si="2"/>
        <v>812047.61721514771</v>
      </c>
      <c r="T34" s="8">
        <f t="shared" si="3"/>
        <v>1141435.0189909339</v>
      </c>
      <c r="U34" s="8">
        <f t="shared" si="4"/>
        <v>-269464.20233556494</v>
      </c>
      <c r="V34" s="8"/>
    </row>
    <row r="35" spans="1:22">
      <c r="A35" s="15">
        <f t="shared" si="12"/>
        <v>31</v>
      </c>
      <c r="C35">
        <v>1531904</v>
      </c>
      <c r="D35">
        <v>1019632</v>
      </c>
      <c r="E35">
        <v>2088800</v>
      </c>
      <c r="F35">
        <v>1808640</v>
      </c>
      <c r="G35">
        <v>1648256</v>
      </c>
      <c r="I35" s="8">
        <f t="shared" si="5"/>
        <v>30638.080000000002</v>
      </c>
      <c r="J35" s="8">
        <f t="shared" si="6"/>
        <v>20392.64</v>
      </c>
      <c r="K35" s="8">
        <f t="shared" si="7"/>
        <v>41776</v>
      </c>
      <c r="L35" s="8">
        <f t="shared" si="8"/>
        <v>36172.800000000003</v>
      </c>
      <c r="M35" s="8">
        <f t="shared" si="9"/>
        <v>32965.120000000003</v>
      </c>
      <c r="O35" s="5">
        <f t="shared" si="10"/>
        <v>1.5024087121628196</v>
      </c>
      <c r="P35" s="5">
        <f t="shared" si="11"/>
        <v>0.48814247414783607</v>
      </c>
      <c r="Q35" s="5">
        <f t="shared" si="1"/>
        <v>1.0973052729673061</v>
      </c>
      <c r="S35" s="8">
        <f t="shared" si="2"/>
        <v>23118.331753811031</v>
      </c>
      <c r="T35" s="8">
        <f t="shared" si="3"/>
        <v>-7007.8534997324286</v>
      </c>
      <c r="U35" s="8">
        <f t="shared" si="4"/>
        <v>365256.41411242966</v>
      </c>
      <c r="V35" s="8"/>
    </row>
    <row r="36" spans="1:22">
      <c r="A36" s="15">
        <f t="shared" si="12"/>
        <v>32</v>
      </c>
      <c r="C36">
        <v>1477344</v>
      </c>
      <c r="D36">
        <v>1002448</v>
      </c>
      <c r="E36">
        <v>2100352</v>
      </c>
      <c r="F36">
        <v>1747584</v>
      </c>
      <c r="G36">
        <v>1552480</v>
      </c>
      <c r="I36" s="8">
        <f t="shared" si="5"/>
        <v>29546.880000000001</v>
      </c>
      <c r="J36" s="8">
        <f t="shared" si="6"/>
        <v>20048.96</v>
      </c>
      <c r="K36" s="8">
        <f t="shared" si="7"/>
        <v>42007.040000000001</v>
      </c>
      <c r="L36" s="8">
        <f t="shared" si="8"/>
        <v>34951.68</v>
      </c>
      <c r="M36" s="8">
        <f t="shared" si="9"/>
        <v>31049.600000000002</v>
      </c>
      <c r="O36" s="5">
        <f t="shared" si="10"/>
        <v>1.4737362935533815</v>
      </c>
      <c r="P36" s="5">
        <f t="shared" si="11"/>
        <v>0.47727618989578885</v>
      </c>
      <c r="Q36" s="5">
        <f t="shared" si="1"/>
        <v>1.1256724724312068</v>
      </c>
      <c r="S36" s="8">
        <f t="shared" si="2"/>
        <v>93704.357737813683</v>
      </c>
      <c r="T36" s="8">
        <f t="shared" si="3"/>
        <v>2965.8798762644578</v>
      </c>
      <c r="U36" s="8">
        <f t="shared" si="4"/>
        <v>602767.61351510719</v>
      </c>
      <c r="V36" s="8"/>
    </row>
    <row r="37" spans="1:22">
      <c r="A37" s="15">
        <f t="shared" si="12"/>
        <v>33</v>
      </c>
      <c r="C37">
        <v>1500288</v>
      </c>
      <c r="D37">
        <v>1008448</v>
      </c>
      <c r="E37">
        <v>2144832</v>
      </c>
      <c r="F37">
        <v>1740192</v>
      </c>
      <c r="G37">
        <v>1680576</v>
      </c>
      <c r="I37" s="8">
        <f t="shared" si="5"/>
        <v>30005.760000000002</v>
      </c>
      <c r="J37" s="8">
        <f t="shared" si="6"/>
        <v>20168.96</v>
      </c>
      <c r="K37" s="8">
        <f t="shared" si="7"/>
        <v>42896.639999999999</v>
      </c>
      <c r="L37" s="8">
        <f t="shared" si="8"/>
        <v>34803.840000000004</v>
      </c>
      <c r="M37" s="8">
        <f t="shared" si="9"/>
        <v>33611.520000000004</v>
      </c>
      <c r="O37" s="5">
        <f t="shared" si="10"/>
        <v>1.4877197436060166</v>
      </c>
      <c r="P37" s="5">
        <f t="shared" si="11"/>
        <v>0.47017575269298478</v>
      </c>
      <c r="Q37" s="5">
        <f t="shared" si="1"/>
        <v>1.0354735519250542</v>
      </c>
      <c r="S37" s="8">
        <f t="shared" si="2"/>
        <v>-31314.432150187789</v>
      </c>
      <c r="T37" s="8">
        <f t="shared" si="3"/>
        <v>-171226.28908373733</v>
      </c>
      <c r="U37" s="8">
        <f t="shared" si="4"/>
        <v>-614103.6684902549</v>
      </c>
      <c r="V37" s="8"/>
    </row>
    <row r="38" spans="1:22">
      <c r="A38" s="15">
        <f t="shared" si="12"/>
        <v>34</v>
      </c>
      <c r="C38">
        <v>1529856</v>
      </c>
      <c r="D38">
        <v>1000544</v>
      </c>
      <c r="E38">
        <v>1990208</v>
      </c>
      <c r="F38">
        <v>1767680</v>
      </c>
      <c r="G38">
        <v>1651936</v>
      </c>
      <c r="I38" s="8">
        <f t="shared" si="5"/>
        <v>30597.119999999999</v>
      </c>
      <c r="J38" s="8">
        <f t="shared" si="6"/>
        <v>20010.88</v>
      </c>
      <c r="K38" s="8">
        <f t="shared" si="7"/>
        <v>39804.160000000003</v>
      </c>
      <c r="L38" s="8">
        <f t="shared" si="8"/>
        <v>35353.599999999999</v>
      </c>
      <c r="M38" s="8">
        <f t="shared" si="9"/>
        <v>33038.720000000001</v>
      </c>
      <c r="O38" s="5">
        <f t="shared" si="10"/>
        <v>1.5290242108293086</v>
      </c>
      <c r="P38" s="5">
        <f t="shared" si="11"/>
        <v>0.50273338264141232</v>
      </c>
      <c r="Q38" s="5">
        <f t="shared" si="1"/>
        <v>1.0700656684036185</v>
      </c>
      <c r="S38" s="8">
        <f t="shared" si="2"/>
        <v>-265284.28183552105</v>
      </c>
      <c r="T38" s="8">
        <f t="shared" si="3"/>
        <v>780099.20757759968</v>
      </c>
      <c r="U38" s="8">
        <f t="shared" si="4"/>
        <v>-5103.2641809138586</v>
      </c>
      <c r="V38" s="8"/>
    </row>
    <row r="39" spans="1:22">
      <c r="A39" s="15">
        <f t="shared" si="12"/>
        <v>35</v>
      </c>
      <c r="C39">
        <v>1510912</v>
      </c>
      <c r="D39">
        <v>1049728</v>
      </c>
      <c r="E39">
        <v>2125440</v>
      </c>
      <c r="F39">
        <v>1718816</v>
      </c>
      <c r="G39">
        <v>1612544</v>
      </c>
      <c r="I39" s="8">
        <f t="shared" si="5"/>
        <v>30218.240000000002</v>
      </c>
      <c r="J39" s="8">
        <f t="shared" si="6"/>
        <v>20994.560000000001</v>
      </c>
      <c r="K39" s="8">
        <f t="shared" si="7"/>
        <v>42508.800000000003</v>
      </c>
      <c r="L39" s="8">
        <f t="shared" si="8"/>
        <v>34376.32</v>
      </c>
      <c r="M39" s="8">
        <f t="shared" si="9"/>
        <v>32250.880000000001</v>
      </c>
      <c r="O39" s="5">
        <f t="shared" si="10"/>
        <v>1.4393366662602121</v>
      </c>
      <c r="P39" s="5">
        <f t="shared" si="11"/>
        <v>0.49388738331827764</v>
      </c>
      <c r="Q39" s="5">
        <f t="shared" si="1"/>
        <v>1.0659033179869821</v>
      </c>
      <c r="S39" s="8">
        <f t="shared" si="2"/>
        <v>235669.32772181457</v>
      </c>
      <c r="T39" s="8">
        <f t="shared" si="3"/>
        <v>310691.37210027192</v>
      </c>
      <c r="U39" s="8">
        <f t="shared" si="4"/>
        <v>259596.19472042276</v>
      </c>
      <c r="V39" s="8"/>
    </row>
    <row r="40" spans="1:22">
      <c r="A40" s="15">
        <f t="shared" si="12"/>
        <v>36</v>
      </c>
      <c r="C40">
        <v>1528736</v>
      </c>
      <c r="D40">
        <v>1064224</v>
      </c>
      <c r="E40">
        <v>2207040</v>
      </c>
      <c r="F40">
        <v>1696736</v>
      </c>
      <c r="G40">
        <v>1604608</v>
      </c>
      <c r="I40" s="8">
        <f t="shared" si="5"/>
        <v>30574.720000000001</v>
      </c>
      <c r="J40" s="8">
        <f t="shared" si="6"/>
        <v>21284.48</v>
      </c>
      <c r="K40" s="8">
        <f t="shared" si="7"/>
        <v>44140.800000000003</v>
      </c>
      <c r="L40" s="8">
        <f t="shared" si="8"/>
        <v>33934.720000000001</v>
      </c>
      <c r="M40" s="8">
        <f t="shared" si="9"/>
        <v>32092.16</v>
      </c>
      <c r="O40" s="5">
        <f t="shared" si="10"/>
        <v>1.4364795381423461</v>
      </c>
      <c r="P40" s="5">
        <f t="shared" si="11"/>
        <v>0.48219515731477453</v>
      </c>
      <c r="Q40" s="5">
        <f t="shared" si="1"/>
        <v>1.0574146458200384</v>
      </c>
      <c r="S40" s="8">
        <f t="shared" si="2"/>
        <v>672251.3324578132</v>
      </c>
      <c r="T40" s="8">
        <f t="shared" si="3"/>
        <v>1956471.1557802691</v>
      </c>
      <c r="U40" s="8">
        <f t="shared" si="4"/>
        <v>602491.33831508923</v>
      </c>
      <c r="V40" s="8"/>
    </row>
    <row r="41" spans="1:22">
      <c r="A41" s="15">
        <f t="shared" si="12"/>
        <v>37</v>
      </c>
      <c r="C41">
        <v>1558496</v>
      </c>
      <c r="D41">
        <v>1040880</v>
      </c>
      <c r="E41">
        <v>2095840</v>
      </c>
      <c r="F41">
        <v>1763968</v>
      </c>
      <c r="G41">
        <v>1639520</v>
      </c>
      <c r="I41" s="8">
        <f t="shared" si="5"/>
        <v>31169.920000000002</v>
      </c>
      <c r="J41" s="8">
        <f t="shared" si="6"/>
        <v>20817.600000000002</v>
      </c>
      <c r="K41" s="8">
        <f t="shared" si="7"/>
        <v>41916.800000000003</v>
      </c>
      <c r="L41" s="8">
        <f t="shared" si="8"/>
        <v>35279.360000000001</v>
      </c>
      <c r="M41" s="8">
        <f t="shared" si="9"/>
        <v>32790.400000000001</v>
      </c>
      <c r="O41" s="5">
        <f t="shared" si="10"/>
        <v>1.497286911075244</v>
      </c>
      <c r="P41" s="5">
        <f t="shared" si="11"/>
        <v>0.49664096495915722</v>
      </c>
      <c r="Q41" s="5">
        <f t="shared" si="1"/>
        <v>1.0759051429686737</v>
      </c>
      <c r="S41" s="8">
        <f t="shared" si="2"/>
        <v>601744.04729514767</v>
      </c>
      <c r="T41" s="8">
        <f t="shared" si="3"/>
        <v>-45260.083473062485</v>
      </c>
      <c r="U41" s="8">
        <f t="shared" si="4"/>
        <v>-23216.442463577168</v>
      </c>
      <c r="V41" s="8"/>
    </row>
    <row r="42" spans="1:22">
      <c r="A42" s="15">
        <f t="shared" si="12"/>
        <v>38</v>
      </c>
      <c r="C42">
        <v>1418272</v>
      </c>
      <c r="D42">
        <v>995120</v>
      </c>
      <c r="E42">
        <v>2119616</v>
      </c>
      <c r="F42">
        <v>1752832</v>
      </c>
      <c r="G42">
        <v>1572704</v>
      </c>
      <c r="I42" s="8">
        <f t="shared" si="5"/>
        <v>28365.440000000002</v>
      </c>
      <c r="J42" s="8">
        <f t="shared" si="6"/>
        <v>19902.400000000001</v>
      </c>
      <c r="K42" s="8">
        <f t="shared" si="7"/>
        <v>42392.32</v>
      </c>
      <c r="L42" s="8">
        <f t="shared" si="8"/>
        <v>35056.639999999999</v>
      </c>
      <c r="M42" s="8">
        <f t="shared" si="9"/>
        <v>31454.080000000002</v>
      </c>
      <c r="O42" s="5">
        <f t="shared" si="10"/>
        <v>1.4252271082884476</v>
      </c>
      <c r="P42" s="5">
        <f t="shared" si="11"/>
        <v>0.46948126453093392</v>
      </c>
      <c r="Q42" s="5">
        <f t="shared" si="1"/>
        <v>1.1145339491728894</v>
      </c>
      <c r="S42" s="8">
        <f t="shared" si="2"/>
        <v>682125.41083647986</v>
      </c>
      <c r="T42" s="8">
        <f t="shared" si="3"/>
        <v>-173303.8403584031</v>
      </c>
      <c r="U42" s="8">
        <f t="shared" si="4"/>
        <v>325027.83683243766</v>
      </c>
      <c r="V42" s="8"/>
    </row>
    <row r="43" spans="1:22">
      <c r="A43" s="15">
        <f t="shared" si="12"/>
        <v>39</v>
      </c>
      <c r="C43">
        <v>1452896</v>
      </c>
      <c r="D43">
        <v>1008448</v>
      </c>
      <c r="E43">
        <v>2104256</v>
      </c>
      <c r="F43">
        <v>1802432</v>
      </c>
      <c r="G43">
        <v>1673888</v>
      </c>
      <c r="I43" s="8">
        <f t="shared" si="5"/>
        <v>29057.920000000002</v>
      </c>
      <c r="J43" s="8">
        <f t="shared" si="6"/>
        <v>20168.96</v>
      </c>
      <c r="K43" s="8">
        <f t="shared" si="7"/>
        <v>42085.120000000003</v>
      </c>
      <c r="L43" s="8">
        <f t="shared" si="8"/>
        <v>36048.639999999999</v>
      </c>
      <c r="M43" s="8">
        <f t="shared" si="9"/>
        <v>33477.760000000002</v>
      </c>
      <c r="O43" s="5">
        <f t="shared" si="10"/>
        <v>1.4407247572507458</v>
      </c>
      <c r="P43" s="5">
        <f t="shared" si="11"/>
        <v>0.47924206940600378</v>
      </c>
      <c r="Q43" s="5">
        <f t="shared" si="1"/>
        <v>1.0767936683935841</v>
      </c>
      <c r="S43" s="8">
        <f t="shared" si="2"/>
        <v>153076.08663381537</v>
      </c>
      <c r="T43" s="8">
        <f t="shared" si="3"/>
        <v>-13355.135931735285</v>
      </c>
      <c r="U43" s="8">
        <f t="shared" si="4"/>
        <v>660552.77456042008</v>
      </c>
      <c r="V43" s="8"/>
    </row>
    <row r="44" spans="1:22">
      <c r="A44" s="15">
        <f t="shared" si="12"/>
        <v>40</v>
      </c>
      <c r="C44">
        <v>1514848</v>
      </c>
      <c r="D44">
        <v>992960</v>
      </c>
      <c r="E44">
        <v>1991040</v>
      </c>
      <c r="F44">
        <v>1707296</v>
      </c>
      <c r="G44">
        <v>1663616</v>
      </c>
      <c r="I44" s="8">
        <f t="shared" si="5"/>
        <v>30296.959999999999</v>
      </c>
      <c r="J44" s="8">
        <f t="shared" si="6"/>
        <v>19859.2</v>
      </c>
      <c r="K44" s="8">
        <f t="shared" si="7"/>
        <v>39820.800000000003</v>
      </c>
      <c r="L44" s="8">
        <f t="shared" si="8"/>
        <v>34145.919999999998</v>
      </c>
      <c r="M44" s="8">
        <f t="shared" si="9"/>
        <v>33272.32</v>
      </c>
      <c r="O44" s="5">
        <f t="shared" si="10"/>
        <v>1.5255881405091845</v>
      </c>
      <c r="P44" s="5">
        <f t="shared" si="11"/>
        <v>0.49871423979427837</v>
      </c>
      <c r="Q44" s="5">
        <f t="shared" si="1"/>
        <v>1.0262560590905594</v>
      </c>
      <c r="S44" s="8">
        <f t="shared" si="2"/>
        <v>-228027.50615552082</v>
      </c>
      <c r="T44" s="8">
        <f t="shared" si="3"/>
        <v>1107270.7751935991</v>
      </c>
      <c r="U44" s="8">
        <f t="shared" si="4"/>
        <v>-923310.15689559106</v>
      </c>
      <c r="V44" s="8"/>
    </row>
    <row r="45" spans="1:22">
      <c r="A45" s="15">
        <f t="shared" si="12"/>
        <v>41</v>
      </c>
      <c r="C45">
        <v>1413248</v>
      </c>
      <c r="D45">
        <v>1014032</v>
      </c>
      <c r="E45">
        <v>2054368</v>
      </c>
      <c r="F45">
        <v>1767008</v>
      </c>
      <c r="G45">
        <v>1593344</v>
      </c>
      <c r="I45" s="8">
        <f t="shared" si="5"/>
        <v>28264.959999999999</v>
      </c>
      <c r="J45" s="8">
        <f t="shared" si="6"/>
        <v>20280.64</v>
      </c>
      <c r="K45" s="8">
        <f t="shared" si="7"/>
        <v>41087.360000000001</v>
      </c>
      <c r="L45" s="8">
        <f t="shared" si="8"/>
        <v>35340.160000000003</v>
      </c>
      <c r="M45" s="8">
        <f t="shared" si="9"/>
        <v>31866.880000000001</v>
      </c>
      <c r="O45" s="5">
        <f t="shared" si="10"/>
        <v>1.3936917178156114</v>
      </c>
      <c r="P45" s="5">
        <f t="shared" si="11"/>
        <v>0.49359803112198009</v>
      </c>
      <c r="Q45" s="5">
        <f t="shared" si="1"/>
        <v>1.1089934125964012</v>
      </c>
      <c r="S45" s="8">
        <f t="shared" si="2"/>
        <v>130901.04373248473</v>
      </c>
      <c r="T45" s="8">
        <f t="shared" si="3"/>
        <v>76983.769497602218</v>
      </c>
      <c r="U45" s="8">
        <f t="shared" si="4"/>
        <v>14987.269024432075</v>
      </c>
      <c r="V45" s="8"/>
    </row>
    <row r="46" spans="1:22">
      <c r="A46" s="15">
        <f t="shared" si="12"/>
        <v>42</v>
      </c>
      <c r="C46">
        <v>1424256</v>
      </c>
      <c r="D46">
        <v>1029600</v>
      </c>
      <c r="E46">
        <v>2084192</v>
      </c>
      <c r="F46">
        <v>1705760</v>
      </c>
      <c r="G46">
        <v>1530464</v>
      </c>
      <c r="I46" s="8">
        <f t="shared" si="5"/>
        <v>28485.119999999999</v>
      </c>
      <c r="J46" s="8">
        <f t="shared" si="6"/>
        <v>20592</v>
      </c>
      <c r="K46" s="8">
        <f t="shared" si="7"/>
        <v>41683.840000000004</v>
      </c>
      <c r="L46" s="8">
        <f t="shared" si="8"/>
        <v>34115.199999999997</v>
      </c>
      <c r="M46" s="8">
        <f t="shared" si="9"/>
        <v>30609.279999999999</v>
      </c>
      <c r="O46" s="5">
        <f t="shared" si="10"/>
        <v>1.3833100233100233</v>
      </c>
      <c r="P46" s="5">
        <f t="shared" si="11"/>
        <v>0.4940043911501435</v>
      </c>
      <c r="Q46" s="5">
        <f t="shared" si="1"/>
        <v>1.1145378133690174</v>
      </c>
      <c r="S46" s="8">
        <f t="shared" si="2"/>
        <v>-310688.19334485003</v>
      </c>
      <c r="T46" s="8">
        <f t="shared" si="3"/>
        <v>-76006.600977063572</v>
      </c>
      <c r="U46" s="8">
        <f t="shared" si="4"/>
        <v>2377194.4354884489</v>
      </c>
      <c r="V46" s="8"/>
    </row>
    <row r="47" spans="1:22">
      <c r="A47" s="15">
        <f t="shared" si="12"/>
        <v>43</v>
      </c>
      <c r="C47">
        <v>1483840</v>
      </c>
      <c r="D47">
        <v>996656</v>
      </c>
      <c r="E47">
        <v>2092192</v>
      </c>
      <c r="F47">
        <v>1700864</v>
      </c>
      <c r="G47">
        <v>1653344</v>
      </c>
      <c r="I47" s="8">
        <f t="shared" si="5"/>
        <v>29676.799999999999</v>
      </c>
      <c r="J47" s="8">
        <f t="shared" si="6"/>
        <v>19933.12</v>
      </c>
      <c r="K47" s="8">
        <f t="shared" si="7"/>
        <v>41843.840000000004</v>
      </c>
      <c r="L47" s="8">
        <f t="shared" si="8"/>
        <v>34017.279999999999</v>
      </c>
      <c r="M47" s="8">
        <f t="shared" si="9"/>
        <v>33066.879999999997</v>
      </c>
      <c r="O47" s="5">
        <f t="shared" si="10"/>
        <v>1.4888186094299338</v>
      </c>
      <c r="P47" s="5">
        <f t="shared" si="11"/>
        <v>0.47636928159557052</v>
      </c>
      <c r="Q47" s="5">
        <f t="shared" si="1"/>
        <v>1.0287417500532254</v>
      </c>
      <c r="S47" s="8">
        <f t="shared" si="2"/>
        <v>72299.764244480451</v>
      </c>
      <c r="T47" s="8">
        <f t="shared" si="3"/>
        <v>74295.798169596281</v>
      </c>
      <c r="U47" s="8">
        <f t="shared" si="4"/>
        <v>-744342.80150358554</v>
      </c>
      <c r="V47" s="8"/>
    </row>
    <row r="48" spans="1:22">
      <c r="A48" s="15">
        <f t="shared" si="12"/>
        <v>44</v>
      </c>
      <c r="C48">
        <v>1463936</v>
      </c>
      <c r="D48">
        <v>1003024</v>
      </c>
      <c r="E48">
        <v>2013376</v>
      </c>
      <c r="F48">
        <v>1683552</v>
      </c>
      <c r="G48">
        <v>1596096</v>
      </c>
      <c r="I48" s="8">
        <f t="shared" si="5"/>
        <v>29278.720000000001</v>
      </c>
      <c r="J48" s="8">
        <f t="shared" si="6"/>
        <v>20060.48</v>
      </c>
      <c r="K48" s="8">
        <f t="shared" si="7"/>
        <v>40267.520000000004</v>
      </c>
      <c r="L48" s="8">
        <f t="shared" si="8"/>
        <v>33671.040000000001</v>
      </c>
      <c r="M48" s="8">
        <f t="shared" si="9"/>
        <v>31921.920000000002</v>
      </c>
      <c r="O48" s="5">
        <f t="shared" si="10"/>
        <v>1.4595224042495494</v>
      </c>
      <c r="P48" s="5">
        <f t="shared" si="11"/>
        <v>0.49818017101624329</v>
      </c>
      <c r="Q48" s="5">
        <f t="shared" si="1"/>
        <v>1.0547936966197522</v>
      </c>
      <c r="S48" s="8">
        <f t="shared" si="2"/>
        <v>171529.6172578143</v>
      </c>
      <c r="T48" s="8">
        <f t="shared" si="3"/>
        <v>529962.42950826848</v>
      </c>
      <c r="U48" s="8">
        <f t="shared" si="4"/>
        <v>1001788.6476697529</v>
      </c>
      <c r="V48" s="8"/>
    </row>
    <row r="49" spans="1:22">
      <c r="A49" s="15">
        <f t="shared" si="12"/>
        <v>45</v>
      </c>
      <c r="C49">
        <v>1491552</v>
      </c>
      <c r="D49">
        <v>999920</v>
      </c>
      <c r="E49">
        <v>2082144</v>
      </c>
      <c r="F49">
        <v>1798112</v>
      </c>
      <c r="G49">
        <v>1657440</v>
      </c>
      <c r="I49" s="8">
        <f t="shared" si="5"/>
        <v>29831.040000000001</v>
      </c>
      <c r="J49" s="8">
        <f t="shared" si="6"/>
        <v>19998.400000000001</v>
      </c>
      <c r="K49" s="8">
        <f t="shared" si="7"/>
        <v>41642.879999999997</v>
      </c>
      <c r="L49" s="8">
        <f t="shared" si="8"/>
        <v>35962.239999999998</v>
      </c>
      <c r="M49" s="8">
        <f t="shared" si="9"/>
        <v>33148.800000000003</v>
      </c>
      <c r="O49" s="5">
        <f t="shared" si="10"/>
        <v>1.4916713337066965</v>
      </c>
      <c r="P49" s="5">
        <f t="shared" si="11"/>
        <v>0.48023575698894994</v>
      </c>
      <c r="Q49" s="5">
        <f t="shared" si="1"/>
        <v>1.0848730572449077</v>
      </c>
      <c r="S49" s="8">
        <f t="shared" si="2"/>
        <v>5020.6274764793252</v>
      </c>
      <c r="T49" s="8">
        <f t="shared" si="3"/>
        <v>136396.56898559903</v>
      </c>
      <c r="U49" s="8">
        <f t="shared" si="4"/>
        <v>380255.29163775651</v>
      </c>
      <c r="V49" s="8"/>
    </row>
    <row r="50" spans="1:22">
      <c r="A50" s="15">
        <f t="shared" si="12"/>
        <v>46</v>
      </c>
      <c r="C50">
        <v>1510752</v>
      </c>
      <c r="D50">
        <v>1006448</v>
      </c>
      <c r="E50">
        <v>2099648</v>
      </c>
      <c r="F50">
        <v>1734176</v>
      </c>
      <c r="G50">
        <v>1617216</v>
      </c>
      <c r="I50" s="8">
        <f t="shared" si="5"/>
        <v>30215.040000000001</v>
      </c>
      <c r="J50" s="8">
        <f t="shared" si="6"/>
        <v>20128.96</v>
      </c>
      <c r="K50" s="8">
        <f t="shared" si="7"/>
        <v>41992.959999999999</v>
      </c>
      <c r="L50" s="8">
        <f t="shared" si="8"/>
        <v>34683.520000000004</v>
      </c>
      <c r="M50" s="8">
        <f t="shared" si="9"/>
        <v>32344.32</v>
      </c>
      <c r="O50" s="5">
        <f t="shared" si="10"/>
        <v>1.5010730807751618</v>
      </c>
      <c r="P50" s="5">
        <f t="shared" si="11"/>
        <v>0.47934129911299417</v>
      </c>
      <c r="Q50" s="5">
        <f t="shared" si="1"/>
        <v>1.0723218172464286</v>
      </c>
      <c r="S50" s="8">
        <f t="shared" si="2"/>
        <v>-86837.202411521663</v>
      </c>
      <c r="T50" s="8">
        <f t="shared" si="3"/>
        <v>5513.8226175988166</v>
      </c>
      <c r="U50" s="8">
        <f t="shared" si="4"/>
        <v>115277.31019775732</v>
      </c>
      <c r="V50" s="8"/>
    </row>
    <row r="51" spans="1:22">
      <c r="A51" s="15">
        <f t="shared" si="12"/>
        <v>47</v>
      </c>
      <c r="C51">
        <v>1510976</v>
      </c>
      <c r="D51">
        <v>1042944</v>
      </c>
      <c r="E51">
        <v>2221824</v>
      </c>
      <c r="F51">
        <v>1759712</v>
      </c>
      <c r="G51">
        <v>1618624</v>
      </c>
      <c r="I51" s="8">
        <f t="shared" si="5"/>
        <v>30219.52</v>
      </c>
      <c r="J51" s="8">
        <f t="shared" si="6"/>
        <v>20858.88</v>
      </c>
      <c r="K51" s="8">
        <f t="shared" si="7"/>
        <v>44436.480000000003</v>
      </c>
      <c r="L51" s="8">
        <f t="shared" si="8"/>
        <v>35194.239999999998</v>
      </c>
      <c r="M51" s="8">
        <f t="shared" si="9"/>
        <v>32372.48</v>
      </c>
      <c r="O51" s="5">
        <f t="shared" si="10"/>
        <v>1.4487604320078546</v>
      </c>
      <c r="P51" s="5">
        <f t="shared" si="11"/>
        <v>0.46940891807811957</v>
      </c>
      <c r="Q51" s="5">
        <f t="shared" si="1"/>
        <v>1.0871653948044759</v>
      </c>
      <c r="S51" s="8">
        <f t="shared" si="2"/>
        <v>185633.92019114687</v>
      </c>
      <c r="T51" s="8">
        <f t="shared" si="3"/>
        <v>1198830.6920789345</v>
      </c>
      <c r="U51" s="8">
        <f t="shared" si="4"/>
        <v>23910.874699094355</v>
      </c>
      <c r="V51" s="8"/>
    </row>
    <row r="52" spans="1:22">
      <c r="A52" s="15">
        <f t="shared" si="12"/>
        <v>48</v>
      </c>
      <c r="C52">
        <v>1552928</v>
      </c>
      <c r="D52">
        <v>1027376</v>
      </c>
      <c r="E52">
        <v>2150016</v>
      </c>
      <c r="F52">
        <v>1686240</v>
      </c>
      <c r="G52">
        <v>1543296</v>
      </c>
      <c r="I52" s="8">
        <f t="shared" si="5"/>
        <v>31058.560000000001</v>
      </c>
      <c r="J52" s="8">
        <f t="shared" si="6"/>
        <v>20547.52</v>
      </c>
      <c r="K52" s="8">
        <f t="shared" si="7"/>
        <v>43000.32</v>
      </c>
      <c r="L52" s="8">
        <f t="shared" si="8"/>
        <v>33724.800000000003</v>
      </c>
      <c r="M52" s="8">
        <f t="shared" si="9"/>
        <v>30865.920000000002</v>
      </c>
      <c r="O52" s="5">
        <f t="shared" si="10"/>
        <v>1.5115478656304995</v>
      </c>
      <c r="P52" s="5">
        <f t="shared" si="11"/>
        <v>0.47784574626421389</v>
      </c>
      <c r="Q52" s="5">
        <f t="shared" si="1"/>
        <v>1.0926225429211247</v>
      </c>
      <c r="S52" s="8">
        <f t="shared" si="2"/>
        <v>223360.59854847801</v>
      </c>
      <c r="T52" s="8">
        <f t="shared" si="3"/>
        <v>181050.56092159916</v>
      </c>
      <c r="U52" s="8">
        <f t="shared" si="4"/>
        <v>2700245.1663257619</v>
      </c>
      <c r="V52" s="8"/>
    </row>
    <row r="53" spans="1:22">
      <c r="A53" s="15">
        <f t="shared" si="12"/>
        <v>49</v>
      </c>
      <c r="C53">
        <v>1422080</v>
      </c>
      <c r="D53">
        <v>1006560</v>
      </c>
      <c r="E53">
        <v>2046016</v>
      </c>
      <c r="F53">
        <v>1743360</v>
      </c>
      <c r="G53">
        <v>1609696</v>
      </c>
      <c r="I53" s="8">
        <f t="shared" si="5"/>
        <v>28441.600000000002</v>
      </c>
      <c r="J53" s="8">
        <f t="shared" si="6"/>
        <v>20131.2</v>
      </c>
      <c r="K53" s="8">
        <f t="shared" si="7"/>
        <v>40920.32</v>
      </c>
      <c r="L53" s="8">
        <f t="shared" si="8"/>
        <v>34867.199999999997</v>
      </c>
      <c r="M53" s="8">
        <f t="shared" si="9"/>
        <v>32193.920000000002</v>
      </c>
      <c r="O53" s="5">
        <f t="shared" si="10"/>
        <v>1.4128119535844859</v>
      </c>
      <c r="P53" s="5">
        <f t="shared" si="11"/>
        <v>0.49196096218211394</v>
      </c>
      <c r="Q53" s="5">
        <f t="shared" si="1"/>
        <v>1.0830367970101185</v>
      </c>
      <c r="S53" s="8">
        <f t="shared" si="2"/>
        <v>325958.01004714827</v>
      </c>
      <c r="T53" s="8">
        <f t="shared" si="3"/>
        <v>254632.85937493382</v>
      </c>
      <c r="U53" s="8">
        <f t="shared" si="4"/>
        <v>158746.89389909411</v>
      </c>
      <c r="V53" s="8"/>
    </row>
    <row r="54" spans="1:22">
      <c r="A54" s="15">
        <f t="shared" si="12"/>
        <v>50</v>
      </c>
      <c r="C54">
        <v>1452352</v>
      </c>
      <c r="D54">
        <v>1012560</v>
      </c>
      <c r="E54">
        <v>2066432</v>
      </c>
      <c r="F54">
        <v>1771936</v>
      </c>
      <c r="G54">
        <v>1557088</v>
      </c>
      <c r="I54" s="8">
        <f t="shared" si="5"/>
        <v>29047.040000000001</v>
      </c>
      <c r="J54" s="8">
        <f t="shared" si="6"/>
        <v>20251.2</v>
      </c>
      <c r="K54" s="8">
        <f t="shared" si="7"/>
        <v>41328.639999999999</v>
      </c>
      <c r="L54" s="8">
        <f t="shared" si="8"/>
        <v>35438.720000000001</v>
      </c>
      <c r="M54" s="8">
        <f t="shared" si="9"/>
        <v>31141.760000000002</v>
      </c>
      <c r="O54" s="5">
        <f t="shared" si="10"/>
        <v>1.4343367306628743</v>
      </c>
      <c r="P54" s="5">
        <f t="shared" si="11"/>
        <v>0.49000402626362738</v>
      </c>
      <c r="Q54" s="5">
        <f t="shared" si="1"/>
        <v>1.1379806407858772</v>
      </c>
      <c r="S54" s="8">
        <f t="shared" si="2"/>
        <v>89585.575103147799</v>
      </c>
      <c r="T54" s="8">
        <f t="shared" si="3"/>
        <v>77241.583342933867</v>
      </c>
      <c r="U54" s="8">
        <f t="shared" si="4"/>
        <v>-103453.81112489103</v>
      </c>
      <c r="V54" s="8"/>
    </row>
    <row r="55" spans="1:22">
      <c r="A55" s="15">
        <f t="shared" si="12"/>
        <v>51</v>
      </c>
      <c r="C55">
        <v>1423712</v>
      </c>
      <c r="D55">
        <v>982704</v>
      </c>
      <c r="E55">
        <v>2028448</v>
      </c>
      <c r="F55">
        <v>1748864</v>
      </c>
      <c r="G55">
        <v>1634144</v>
      </c>
      <c r="I55" s="8">
        <f t="shared" si="5"/>
        <v>28474.240000000002</v>
      </c>
      <c r="J55" s="8">
        <f t="shared" si="6"/>
        <v>19654.080000000002</v>
      </c>
      <c r="K55" s="8">
        <f t="shared" si="7"/>
        <v>40568.959999999999</v>
      </c>
      <c r="L55" s="8">
        <f t="shared" si="8"/>
        <v>34977.279999999999</v>
      </c>
      <c r="M55" s="8">
        <f t="shared" si="9"/>
        <v>32682.880000000001</v>
      </c>
      <c r="O55" s="5">
        <f t="shared" si="10"/>
        <v>1.4487699246161612</v>
      </c>
      <c r="P55" s="5">
        <f t="shared" si="11"/>
        <v>0.4844610263610406</v>
      </c>
      <c r="Q55" s="5">
        <f t="shared" si="1"/>
        <v>1.0702018916325611</v>
      </c>
      <c r="S55" s="8">
        <f t="shared" si="2"/>
        <v>972293.33215914574</v>
      </c>
      <c r="T55" s="8">
        <f t="shared" si="3"/>
        <v>1026888.5972309305</v>
      </c>
      <c r="U55" s="8">
        <f t="shared" si="4"/>
        <v>-65235.831903578379</v>
      </c>
      <c r="V55" s="8"/>
    </row>
    <row r="56" spans="1:22">
      <c r="A56" s="15">
        <f t="shared" si="12"/>
        <v>52</v>
      </c>
      <c r="C56">
        <v>1437664</v>
      </c>
      <c r="D56">
        <v>971600</v>
      </c>
      <c r="E56">
        <v>2063104</v>
      </c>
      <c r="F56">
        <v>1716576</v>
      </c>
      <c r="G56">
        <v>1587584</v>
      </c>
      <c r="I56" s="8">
        <f t="shared" si="5"/>
        <v>28753.279999999999</v>
      </c>
      <c r="J56" s="8">
        <f t="shared" si="6"/>
        <v>19432</v>
      </c>
      <c r="K56" s="8">
        <f t="shared" si="7"/>
        <v>41262.080000000002</v>
      </c>
      <c r="L56" s="8">
        <f t="shared" si="8"/>
        <v>34331.520000000004</v>
      </c>
      <c r="M56" s="8">
        <f t="shared" si="9"/>
        <v>31751.68</v>
      </c>
      <c r="O56" s="5">
        <f t="shared" si="10"/>
        <v>1.4796871140386989</v>
      </c>
      <c r="P56" s="5">
        <f t="shared" si="11"/>
        <v>0.4709408735575133</v>
      </c>
      <c r="Q56" s="5">
        <f t="shared" si="1"/>
        <v>1.0812505039103444</v>
      </c>
      <c r="S56" s="8">
        <f t="shared" si="2"/>
        <v>1016740.3115724828</v>
      </c>
      <c r="T56" s="8">
        <f t="shared" si="3"/>
        <v>702711.85346559435</v>
      </c>
      <c r="U56" s="8">
        <f t="shared" si="4"/>
        <v>786455.66352042602</v>
      </c>
      <c r="V56" s="8"/>
    </row>
    <row r="57" spans="1:22">
      <c r="A57" s="15">
        <f t="shared" si="12"/>
        <v>53</v>
      </c>
      <c r="C57">
        <v>1411680</v>
      </c>
      <c r="D57">
        <v>998240</v>
      </c>
      <c r="E57">
        <v>2122304</v>
      </c>
      <c r="F57">
        <v>1698144</v>
      </c>
      <c r="G57">
        <v>1554176</v>
      </c>
      <c r="I57" s="8">
        <f t="shared" si="5"/>
        <v>28233.600000000002</v>
      </c>
      <c r="J57" s="8">
        <f t="shared" si="6"/>
        <v>19964.8</v>
      </c>
      <c r="K57" s="8">
        <f t="shared" si="7"/>
        <v>42446.080000000002</v>
      </c>
      <c r="L57" s="8">
        <f t="shared" si="8"/>
        <v>33962.879999999997</v>
      </c>
      <c r="M57" s="8">
        <f t="shared" si="9"/>
        <v>31083.52</v>
      </c>
      <c r="O57" s="5">
        <f t="shared" si="10"/>
        <v>1.4141689373297004</v>
      </c>
      <c r="P57" s="5">
        <f t="shared" si="11"/>
        <v>0.47035674436838454</v>
      </c>
      <c r="Q57" s="5">
        <f t="shared" si="1"/>
        <v>1.0926330093888978</v>
      </c>
      <c r="S57" s="8">
        <f t="shared" si="2"/>
        <v>642378.17090048385</v>
      </c>
      <c r="T57" s="8">
        <f t="shared" si="3"/>
        <v>-171284.74173440455</v>
      </c>
      <c r="U57" s="8">
        <f t="shared" si="4"/>
        <v>2003158.8648004383</v>
      </c>
      <c r="V57" s="8"/>
    </row>
    <row r="58" spans="1:22">
      <c r="A58" s="15">
        <f t="shared" si="12"/>
        <v>54</v>
      </c>
      <c r="C58">
        <v>1407872</v>
      </c>
      <c r="D58">
        <v>979328</v>
      </c>
      <c r="E58">
        <v>2077952</v>
      </c>
      <c r="F58">
        <v>1702048</v>
      </c>
      <c r="G58">
        <v>1537376</v>
      </c>
      <c r="I58" s="8">
        <f t="shared" si="5"/>
        <v>28157.440000000002</v>
      </c>
      <c r="J58" s="8">
        <f t="shared" si="6"/>
        <v>19586.560000000001</v>
      </c>
      <c r="K58" s="8">
        <f t="shared" si="7"/>
        <v>41559.040000000001</v>
      </c>
      <c r="L58" s="8">
        <f t="shared" si="8"/>
        <v>34040.959999999999</v>
      </c>
      <c r="M58" s="8">
        <f t="shared" si="9"/>
        <v>30747.52</v>
      </c>
      <c r="O58" s="5">
        <f t="shared" si="10"/>
        <v>1.4375898575349628</v>
      </c>
      <c r="P58" s="5">
        <f t="shared" si="11"/>
        <v>0.4712948133546877</v>
      </c>
      <c r="Q58" s="5">
        <f t="shared" si="1"/>
        <v>1.1071123784942656</v>
      </c>
      <c r="S58" s="8">
        <f t="shared" si="2"/>
        <v>1310966.7988684792</v>
      </c>
      <c r="T58" s="8">
        <f t="shared" si="3"/>
        <v>355394.04840959498</v>
      </c>
      <c r="U58" s="8">
        <f t="shared" si="4"/>
        <v>2335789.4460484409</v>
      </c>
      <c r="V58" s="8"/>
    </row>
    <row r="59" spans="1:22">
      <c r="A59" s="15">
        <f t="shared" si="12"/>
        <v>55</v>
      </c>
      <c r="C59">
        <v>1461728</v>
      </c>
      <c r="D59">
        <v>995760</v>
      </c>
      <c r="E59">
        <v>2038720</v>
      </c>
      <c r="F59">
        <v>1736640</v>
      </c>
      <c r="G59">
        <v>1575264</v>
      </c>
      <c r="I59" s="8">
        <f t="shared" si="5"/>
        <v>29234.560000000001</v>
      </c>
      <c r="J59" s="8">
        <f t="shared" si="6"/>
        <v>19915.2</v>
      </c>
      <c r="K59" s="8">
        <f t="shared" si="7"/>
        <v>40774.400000000001</v>
      </c>
      <c r="L59" s="8">
        <f t="shared" si="8"/>
        <v>34732.800000000003</v>
      </c>
      <c r="M59" s="8">
        <f t="shared" si="9"/>
        <v>31505.280000000002</v>
      </c>
      <c r="O59" s="5">
        <f t="shared" si="10"/>
        <v>1.4679521169759782</v>
      </c>
      <c r="P59" s="5">
        <f t="shared" si="11"/>
        <v>0.4884241092450165</v>
      </c>
      <c r="Q59" s="5">
        <f t="shared" si="1"/>
        <v>1.1024437808519716</v>
      </c>
      <c r="S59" s="8">
        <f t="shared" si="2"/>
        <v>273565.30195114668</v>
      </c>
      <c r="T59" s="8">
        <f t="shared" si="3"/>
        <v>556816.70116693201</v>
      </c>
      <c r="U59" s="8">
        <f t="shared" si="4"/>
        <v>635955.31698176381</v>
      </c>
      <c r="V59" s="8"/>
    </row>
    <row r="60" spans="1:22">
      <c r="A60" s="15">
        <f t="shared" si="12"/>
        <v>56</v>
      </c>
      <c r="C60">
        <v>1470912</v>
      </c>
      <c r="D60">
        <v>1000608</v>
      </c>
      <c r="E60">
        <v>2020608</v>
      </c>
      <c r="F60">
        <v>1712576</v>
      </c>
      <c r="G60">
        <v>1568096</v>
      </c>
      <c r="I60" s="8">
        <f t="shared" si="5"/>
        <v>29418.240000000002</v>
      </c>
      <c r="J60" s="8">
        <f t="shared" si="6"/>
        <v>20012.16</v>
      </c>
      <c r="K60" s="8">
        <f t="shared" si="7"/>
        <v>40412.160000000003</v>
      </c>
      <c r="L60" s="8">
        <f t="shared" si="8"/>
        <v>34251.520000000004</v>
      </c>
      <c r="M60" s="8">
        <f t="shared" si="9"/>
        <v>31361.920000000002</v>
      </c>
      <c r="O60" s="5">
        <f t="shared" si="10"/>
        <v>1.4700182289168187</v>
      </c>
      <c r="P60" s="5">
        <f t="shared" si="11"/>
        <v>0.49520144431774987</v>
      </c>
      <c r="Q60" s="5">
        <f t="shared" si="1"/>
        <v>1.092137216088811</v>
      </c>
      <c r="S60" s="8">
        <f t="shared" si="2"/>
        <v>149863.56857514684</v>
      </c>
      <c r="T60" s="8">
        <f t="shared" si="3"/>
        <v>563654.19083093398</v>
      </c>
      <c r="U60" s="8">
        <f t="shared" si="4"/>
        <v>1280769.438624427</v>
      </c>
      <c r="V60" s="8"/>
    </row>
    <row r="61" spans="1:22">
      <c r="A61" s="15">
        <f t="shared" si="12"/>
        <v>57</v>
      </c>
      <c r="C61">
        <v>1437952</v>
      </c>
      <c r="D61">
        <v>1027120</v>
      </c>
      <c r="E61">
        <v>2022304</v>
      </c>
      <c r="F61">
        <v>1715392</v>
      </c>
      <c r="G61">
        <v>1486752</v>
      </c>
      <c r="I61" s="8">
        <f t="shared" si="5"/>
        <v>28759.040000000001</v>
      </c>
      <c r="J61" s="8">
        <f t="shared" si="6"/>
        <v>20542.400000000001</v>
      </c>
      <c r="K61" s="8">
        <f t="shared" si="7"/>
        <v>40446.080000000002</v>
      </c>
      <c r="L61" s="8">
        <f t="shared" si="8"/>
        <v>34307.840000000004</v>
      </c>
      <c r="M61" s="8">
        <f t="shared" si="9"/>
        <v>29735.040000000001</v>
      </c>
      <c r="O61" s="5">
        <f t="shared" si="10"/>
        <v>1.3999844224628086</v>
      </c>
      <c r="P61" s="5">
        <f t="shared" si="11"/>
        <v>0.50789594442774189</v>
      </c>
      <c r="Q61" s="5">
        <f t="shared" si="1"/>
        <v>1.1537848948580531</v>
      </c>
      <c r="S61" s="8">
        <f t="shared" si="2"/>
        <v>-194243.54319018527</v>
      </c>
      <c r="T61" s="8">
        <f t="shared" si="3"/>
        <v>-280946.42066773039</v>
      </c>
      <c r="U61" s="8">
        <f t="shared" si="4"/>
        <v>2933035.6165017756</v>
      </c>
      <c r="V61" s="8"/>
    </row>
    <row r="62" spans="1:22">
      <c r="A62" s="15">
        <f t="shared" si="12"/>
        <v>58</v>
      </c>
      <c r="C62">
        <v>1464256</v>
      </c>
      <c r="D62">
        <v>957552</v>
      </c>
      <c r="E62">
        <v>2046624</v>
      </c>
      <c r="F62">
        <v>1753664</v>
      </c>
      <c r="G62">
        <v>1632448</v>
      </c>
      <c r="I62" s="8">
        <f t="shared" si="5"/>
        <v>29285.119999999999</v>
      </c>
      <c r="J62" s="8">
        <f t="shared" si="6"/>
        <v>19151.04</v>
      </c>
      <c r="K62" s="8">
        <f t="shared" si="7"/>
        <v>40932.480000000003</v>
      </c>
      <c r="L62" s="8">
        <f t="shared" si="8"/>
        <v>35073.279999999999</v>
      </c>
      <c r="M62" s="8">
        <f t="shared" si="9"/>
        <v>32648.959999999999</v>
      </c>
      <c r="O62" s="5">
        <f t="shared" si="10"/>
        <v>1.529166040068842</v>
      </c>
      <c r="P62" s="5">
        <f t="shared" si="11"/>
        <v>0.4678690370092406</v>
      </c>
      <c r="Q62" s="5">
        <f t="shared" si="1"/>
        <v>1.0742541263182657</v>
      </c>
      <c r="S62" s="8">
        <f t="shared" si="2"/>
        <v>678577.92326314759</v>
      </c>
      <c r="T62" s="8">
        <f t="shared" si="3"/>
        <v>1314291.1055189236</v>
      </c>
      <c r="U62" s="8">
        <f t="shared" si="4"/>
        <v>-39174.930868910014</v>
      </c>
      <c r="V62" s="8"/>
    </row>
    <row r="63" spans="1:22">
      <c r="A63" s="15">
        <f t="shared" si="12"/>
        <v>59</v>
      </c>
      <c r="C63">
        <v>1438176</v>
      </c>
      <c r="D63">
        <v>1000496</v>
      </c>
      <c r="E63">
        <v>2085472</v>
      </c>
      <c r="F63">
        <v>1725536</v>
      </c>
      <c r="G63">
        <v>1607072</v>
      </c>
      <c r="I63" s="8">
        <f t="shared" si="5"/>
        <v>28763.52</v>
      </c>
      <c r="J63" s="8">
        <f t="shared" si="6"/>
        <v>20009.920000000002</v>
      </c>
      <c r="K63" s="8">
        <f t="shared" si="7"/>
        <v>41709.440000000002</v>
      </c>
      <c r="L63" s="8">
        <f t="shared" si="8"/>
        <v>34510.720000000001</v>
      </c>
      <c r="M63" s="8">
        <f t="shared" si="9"/>
        <v>32141.440000000002</v>
      </c>
      <c r="O63" s="5">
        <f t="shared" si="10"/>
        <v>1.4374630183429018</v>
      </c>
      <c r="P63" s="5">
        <f t="shared" si="11"/>
        <v>0.4797455923647021</v>
      </c>
      <c r="Q63" s="5">
        <f t="shared" si="1"/>
        <v>1.0737141833097708</v>
      </c>
      <c r="S63" s="8">
        <f t="shared" si="2"/>
        <v>382313.37013248005</v>
      </c>
      <c r="T63" s="8">
        <f t="shared" si="3"/>
        <v>108558.69480959713</v>
      </c>
      <c r="U63" s="8">
        <f t="shared" si="4"/>
        <v>317556.01193642343</v>
      </c>
      <c r="V63" s="8"/>
    </row>
    <row r="64" spans="1:22">
      <c r="A64" s="15">
        <f t="shared" si="12"/>
        <v>60</v>
      </c>
      <c r="C64">
        <v>1404736</v>
      </c>
      <c r="D64">
        <v>1024160</v>
      </c>
      <c r="E64">
        <v>2121920</v>
      </c>
      <c r="F64">
        <v>1748032</v>
      </c>
      <c r="G64">
        <v>1647104</v>
      </c>
      <c r="I64" s="8">
        <f t="shared" si="5"/>
        <v>28094.720000000001</v>
      </c>
      <c r="J64" s="8">
        <f t="shared" si="6"/>
        <v>20483.2</v>
      </c>
      <c r="K64" s="8">
        <f t="shared" si="7"/>
        <v>42438.400000000001</v>
      </c>
      <c r="L64" s="8">
        <f t="shared" si="8"/>
        <v>34960.639999999999</v>
      </c>
      <c r="M64" s="8">
        <f t="shared" si="9"/>
        <v>32942.080000000002</v>
      </c>
      <c r="O64" s="5">
        <f t="shared" si="10"/>
        <v>1.3715981877831589</v>
      </c>
      <c r="P64" s="5">
        <f t="shared" si="11"/>
        <v>0.48265721610616802</v>
      </c>
      <c r="Q64" s="5">
        <f t="shared" si="1"/>
        <v>1.0612760335716505</v>
      </c>
      <c r="S64" s="8">
        <f t="shared" si="2"/>
        <v>-209487.75473151676</v>
      </c>
      <c r="T64" s="8">
        <f t="shared" si="3"/>
        <v>50506.113433600207</v>
      </c>
      <c r="U64" s="8">
        <f t="shared" si="4"/>
        <v>-172423.37596758199</v>
      </c>
      <c r="V64" s="8"/>
    </row>
    <row r="65" spans="1:22">
      <c r="A65" s="15">
        <f t="shared" si="12"/>
        <v>61</v>
      </c>
      <c r="C65">
        <v>1483744</v>
      </c>
      <c r="D65">
        <v>1021888</v>
      </c>
      <c r="E65">
        <v>2124160</v>
      </c>
      <c r="F65">
        <v>1798112</v>
      </c>
      <c r="G65">
        <v>1684928</v>
      </c>
      <c r="I65" s="8">
        <f t="shared" si="5"/>
        <v>29674.880000000001</v>
      </c>
      <c r="J65" s="8">
        <f t="shared" si="6"/>
        <v>20437.760000000002</v>
      </c>
      <c r="K65" s="8">
        <f t="shared" si="7"/>
        <v>42483.200000000004</v>
      </c>
      <c r="L65" s="8">
        <f t="shared" si="8"/>
        <v>35962.239999999998</v>
      </c>
      <c r="M65" s="8">
        <f t="shared" si="9"/>
        <v>33698.559999999998</v>
      </c>
      <c r="O65" s="5">
        <f t="shared" si="10"/>
        <v>1.4519634245631614</v>
      </c>
      <c r="P65" s="5">
        <f t="shared" si="11"/>
        <v>0.4810786381440193</v>
      </c>
      <c r="Q65" s="5">
        <f t="shared" si="1"/>
        <v>1.0671743837125385</v>
      </c>
      <c r="S65" s="8">
        <f t="shared" si="2"/>
        <v>-12618.03330218645</v>
      </c>
      <c r="T65" s="8">
        <f t="shared" si="3"/>
        <v>34660.539460267275</v>
      </c>
      <c r="U65" s="8">
        <f t="shared" si="4"/>
        <v>709515.49840041227</v>
      </c>
      <c r="V65" s="8"/>
    </row>
    <row r="66" spans="1:22">
      <c r="A66" s="15">
        <f t="shared" si="12"/>
        <v>62</v>
      </c>
      <c r="C66">
        <v>1548928</v>
      </c>
      <c r="D66">
        <v>997280</v>
      </c>
      <c r="E66">
        <v>2102080</v>
      </c>
      <c r="F66">
        <v>1788768</v>
      </c>
      <c r="G66">
        <v>1642752</v>
      </c>
      <c r="I66" s="8">
        <f t="shared" si="5"/>
        <v>30978.560000000001</v>
      </c>
      <c r="J66" s="8">
        <f t="shared" si="6"/>
        <v>19945.600000000002</v>
      </c>
      <c r="K66" s="8">
        <f t="shared" si="7"/>
        <v>42041.599999999999</v>
      </c>
      <c r="L66" s="8">
        <f t="shared" si="8"/>
        <v>35775.360000000001</v>
      </c>
      <c r="M66" s="8">
        <f t="shared" si="9"/>
        <v>32855.040000000001</v>
      </c>
      <c r="O66" s="5">
        <f t="shared" si="10"/>
        <v>1.5531525750040107</v>
      </c>
      <c r="P66" s="5">
        <f t="shared" si="11"/>
        <v>0.47442533110062424</v>
      </c>
      <c r="Q66" s="5">
        <f t="shared" si="1"/>
        <v>1.0888849929873772</v>
      </c>
      <c r="S66" s="8">
        <f t="shared" si="2"/>
        <v>-473799.14903552126</v>
      </c>
      <c r="T66" s="8">
        <f t="shared" si="3"/>
        <v>-10502.045286402008</v>
      </c>
      <c r="U66" s="8">
        <f t="shared" si="4"/>
        <v>140564.359413759</v>
      </c>
      <c r="V66" s="8"/>
    </row>
    <row r="67" spans="1:22">
      <c r="A67" s="15">
        <f t="shared" si="12"/>
        <v>63</v>
      </c>
      <c r="C67">
        <v>1513440</v>
      </c>
      <c r="D67">
        <v>1056128</v>
      </c>
      <c r="E67">
        <v>2152640</v>
      </c>
      <c r="F67">
        <v>1884960</v>
      </c>
      <c r="G67">
        <v>1728832</v>
      </c>
      <c r="I67" s="8">
        <f t="shared" si="5"/>
        <v>30268.799999999999</v>
      </c>
      <c r="J67" s="8">
        <f t="shared" si="6"/>
        <v>21122.560000000001</v>
      </c>
      <c r="K67" s="8">
        <f t="shared" si="7"/>
        <v>43052.800000000003</v>
      </c>
      <c r="L67" s="8">
        <f t="shared" si="8"/>
        <v>37699.200000000004</v>
      </c>
      <c r="M67" s="8">
        <f t="shared" si="9"/>
        <v>34576.639999999999</v>
      </c>
      <c r="O67" s="5">
        <f t="shared" si="10"/>
        <v>1.4330081202278511</v>
      </c>
      <c r="P67" s="5">
        <f t="shared" si="11"/>
        <v>0.49061988999554035</v>
      </c>
      <c r="Q67" s="5">
        <f t="shared" si="1"/>
        <v>1.090308370044053</v>
      </c>
      <c r="S67" s="8">
        <f t="shared" si="2"/>
        <v>321848.93493247975</v>
      </c>
      <c r="T67" s="8">
        <f t="shared" si="3"/>
        <v>786639.64303360577</v>
      </c>
      <c r="U67" s="8">
        <f t="shared" si="4"/>
        <v>4818318.4912110902</v>
      </c>
      <c r="V67" s="8"/>
    </row>
    <row r="68" spans="1:22">
      <c r="A68" s="15">
        <f t="shared" si="12"/>
        <v>64</v>
      </c>
      <c r="C68">
        <v>1540000</v>
      </c>
      <c r="D68">
        <v>999024</v>
      </c>
      <c r="E68">
        <v>2075232</v>
      </c>
      <c r="F68">
        <v>1742848</v>
      </c>
      <c r="G68">
        <v>1531744</v>
      </c>
      <c r="I68" s="8">
        <f t="shared" si="5"/>
        <v>30800</v>
      </c>
      <c r="J68" s="8">
        <f t="shared" si="6"/>
        <v>19980.48</v>
      </c>
      <c r="K68" s="8">
        <f t="shared" si="7"/>
        <v>41504.639999999999</v>
      </c>
      <c r="L68" s="8">
        <f t="shared" si="8"/>
        <v>34856.959999999999</v>
      </c>
      <c r="M68" s="8">
        <f t="shared" si="9"/>
        <v>30634.880000000001</v>
      </c>
      <c r="O68" s="5">
        <f t="shared" si="10"/>
        <v>1.5415045084001986</v>
      </c>
      <c r="P68" s="5">
        <f t="shared" si="11"/>
        <v>0.4814035250034695</v>
      </c>
      <c r="Q68" s="5">
        <f t="shared" si="1"/>
        <v>1.1378193745168905</v>
      </c>
      <c r="S68" s="8">
        <f t="shared" si="2"/>
        <v>-365861.67993685644</v>
      </c>
      <c r="T68" s="8">
        <f t="shared" si="3"/>
        <v>196039.64286293264</v>
      </c>
      <c r="U68" s="8">
        <f t="shared" si="4"/>
        <v>951464.74657111405</v>
      </c>
      <c r="V68" s="8"/>
    </row>
    <row r="69" spans="1:22">
      <c r="A69" s="15">
        <f t="shared" si="12"/>
        <v>65</v>
      </c>
      <c r="C69">
        <v>1486560</v>
      </c>
      <c r="D69">
        <v>969808</v>
      </c>
      <c r="E69">
        <v>2099712</v>
      </c>
      <c r="F69">
        <v>1761248</v>
      </c>
      <c r="G69">
        <v>1621760</v>
      </c>
      <c r="I69" s="8">
        <f t="shared" si="5"/>
        <v>29731.200000000001</v>
      </c>
      <c r="J69" s="8">
        <f t="shared" si="6"/>
        <v>19396.16</v>
      </c>
      <c r="K69" s="8">
        <f t="shared" si="7"/>
        <v>41994.239999999998</v>
      </c>
      <c r="L69" s="8">
        <f t="shared" si="8"/>
        <v>35224.959999999999</v>
      </c>
      <c r="M69" s="8">
        <f t="shared" si="9"/>
        <v>32435.200000000001</v>
      </c>
      <c r="O69" s="5">
        <f t="shared" si="10"/>
        <v>1.532839489878409</v>
      </c>
      <c r="P69" s="5">
        <f t="shared" si="11"/>
        <v>0.46187667642038527</v>
      </c>
      <c r="Q69" s="5">
        <f t="shared" ref="Q69:Q132" si="13">L69/M69</f>
        <v>1.0860102604577742</v>
      </c>
      <c r="S69" s="8">
        <f t="shared" ref="S69:S132" si="14">(I69-$I$305)*(J69-$J$305)</f>
        <v>109881.29674581194</v>
      </c>
      <c r="T69" s="8">
        <f t="shared" ref="T69:T132" si="15">(J69-$J$305)*(K69-$K$305)</f>
        <v>21503.269956262651</v>
      </c>
      <c r="U69" s="8">
        <f t="shared" ref="U69:U132" si="16">(L69-$L$305)*(M69-$M$305)</f>
        <v>10888.450976426726</v>
      </c>
      <c r="V69" s="8"/>
    </row>
    <row r="70" spans="1:22">
      <c r="A70" s="15">
        <f t="shared" si="12"/>
        <v>66</v>
      </c>
      <c r="C70">
        <v>1449024</v>
      </c>
      <c r="D70">
        <v>982960</v>
      </c>
      <c r="E70">
        <v>2080544</v>
      </c>
      <c r="F70">
        <v>1834848</v>
      </c>
      <c r="G70">
        <v>1691008</v>
      </c>
      <c r="I70" s="8">
        <f t="shared" ref="I70:I133" si="17">C70*0.02</f>
        <v>28980.48</v>
      </c>
      <c r="J70" s="8">
        <f t="shared" ref="J70:J133" si="18">D70*0.02</f>
        <v>19659.2</v>
      </c>
      <c r="K70" s="8">
        <f t="shared" ref="K70:K133" si="19">E70*0.02</f>
        <v>41610.879999999997</v>
      </c>
      <c r="L70" s="8">
        <f t="shared" ref="L70:L133" si="20">F70*0.02</f>
        <v>36696.959999999999</v>
      </c>
      <c r="M70" s="8">
        <f t="shared" ref="M70:M133" si="21">G70*0.02</f>
        <v>33820.160000000003</v>
      </c>
      <c r="O70" s="5">
        <f t="shared" ref="O70:O133" si="22">I70/J70</f>
        <v>1.4741434035972978</v>
      </c>
      <c r="P70" s="5">
        <f t="shared" ref="P70:P133" si="23">J70/K70</f>
        <v>0.47245335835243096</v>
      </c>
      <c r="Q70" s="5">
        <f t="shared" si="13"/>
        <v>1.085061691015063</v>
      </c>
      <c r="S70" s="8">
        <f t="shared" si="14"/>
        <v>608732.49162581435</v>
      </c>
      <c r="T70" s="8">
        <f t="shared" si="15"/>
        <v>285655.59405226482</v>
      </c>
      <c r="U70" s="8">
        <f t="shared" si="16"/>
        <v>1742083.1780590892</v>
      </c>
      <c r="V70" s="8"/>
    </row>
    <row r="71" spans="1:22">
      <c r="A71" s="15">
        <f t="shared" ref="A71:A134" si="24">1+A70</f>
        <v>67</v>
      </c>
      <c r="C71">
        <v>1523744</v>
      </c>
      <c r="D71">
        <v>972816</v>
      </c>
      <c r="E71">
        <v>2028672</v>
      </c>
      <c r="F71">
        <v>1756064</v>
      </c>
      <c r="G71">
        <v>1587488</v>
      </c>
      <c r="I71" s="8">
        <f t="shared" si="17"/>
        <v>30474.880000000001</v>
      </c>
      <c r="J71" s="8">
        <f t="shared" si="18"/>
        <v>19456.32</v>
      </c>
      <c r="K71" s="8">
        <f t="shared" si="19"/>
        <v>40573.440000000002</v>
      </c>
      <c r="L71" s="8">
        <f t="shared" si="20"/>
        <v>35121.279999999999</v>
      </c>
      <c r="M71" s="8">
        <f t="shared" si="21"/>
        <v>31749.760000000002</v>
      </c>
      <c r="O71" s="5">
        <f t="shared" si="22"/>
        <v>1.5663229223203567</v>
      </c>
      <c r="P71" s="5">
        <f t="shared" si="23"/>
        <v>0.47953340904788944</v>
      </c>
      <c r="Q71" s="5">
        <f t="shared" si="13"/>
        <v>1.1061904089983672</v>
      </c>
      <c r="S71" s="8">
        <f t="shared" si="14"/>
        <v>-571602.20345685689</v>
      </c>
      <c r="T71" s="8">
        <f t="shared" si="15"/>
        <v>1309083.8873429294</v>
      </c>
      <c r="U71" s="8">
        <f t="shared" si="16"/>
        <v>184953.94294443482</v>
      </c>
      <c r="V71" s="8"/>
    </row>
    <row r="72" spans="1:22">
      <c r="A72" s="15">
        <f t="shared" si="24"/>
        <v>68</v>
      </c>
      <c r="C72">
        <v>1445472</v>
      </c>
      <c r="D72">
        <v>1018624</v>
      </c>
      <c r="E72">
        <v>2071520</v>
      </c>
      <c r="F72">
        <v>1790336</v>
      </c>
      <c r="G72">
        <v>1607584</v>
      </c>
      <c r="I72" s="8">
        <f t="shared" si="17"/>
        <v>28909.440000000002</v>
      </c>
      <c r="J72" s="8">
        <f t="shared" si="18"/>
        <v>20372.48</v>
      </c>
      <c r="K72" s="8">
        <f t="shared" si="19"/>
        <v>41430.400000000001</v>
      </c>
      <c r="L72" s="8">
        <f t="shared" si="20"/>
        <v>35806.720000000001</v>
      </c>
      <c r="M72" s="8">
        <f t="shared" si="21"/>
        <v>32151.68</v>
      </c>
      <c r="O72" s="5">
        <f t="shared" si="22"/>
        <v>1.4190437295802967</v>
      </c>
      <c r="P72" s="5">
        <f t="shared" si="23"/>
        <v>0.49172781339306398</v>
      </c>
      <c r="Q72" s="5">
        <f t="shared" si="13"/>
        <v>1.1136811513426359</v>
      </c>
      <c r="S72" s="8">
        <f t="shared" si="14"/>
        <v>-8401.7010141839637</v>
      </c>
      <c r="T72" s="8">
        <f t="shared" si="15"/>
        <v>-5264.3091797315892</v>
      </c>
      <c r="U72" s="8">
        <f t="shared" si="16"/>
        <v>-160604.51269289982</v>
      </c>
      <c r="V72" s="8"/>
    </row>
    <row r="73" spans="1:22">
      <c r="A73" s="15">
        <f t="shared" si="24"/>
        <v>69</v>
      </c>
      <c r="C73">
        <v>1439072</v>
      </c>
      <c r="D73">
        <v>976960</v>
      </c>
      <c r="E73">
        <v>2044704</v>
      </c>
      <c r="F73">
        <v>1723296</v>
      </c>
      <c r="G73">
        <v>1558496</v>
      </c>
      <c r="I73" s="8">
        <f t="shared" si="17"/>
        <v>28781.440000000002</v>
      </c>
      <c r="J73" s="8">
        <f t="shared" si="18"/>
        <v>19539.2</v>
      </c>
      <c r="K73" s="8">
        <f t="shared" si="19"/>
        <v>40894.080000000002</v>
      </c>
      <c r="L73" s="8">
        <f t="shared" si="20"/>
        <v>34465.919999999998</v>
      </c>
      <c r="M73" s="8">
        <f t="shared" si="21"/>
        <v>31169.920000000002</v>
      </c>
      <c r="O73" s="5">
        <f t="shared" si="22"/>
        <v>1.4730101539469376</v>
      </c>
      <c r="P73" s="5">
        <f t="shared" si="23"/>
        <v>0.47780020971250609</v>
      </c>
      <c r="Q73" s="5">
        <f t="shared" si="13"/>
        <v>1.105742972712153</v>
      </c>
      <c r="S73" s="8">
        <f t="shared" si="14"/>
        <v>876518.06192981242</v>
      </c>
      <c r="T73" s="8">
        <f t="shared" si="15"/>
        <v>925182.83373226202</v>
      </c>
      <c r="U73" s="8">
        <f t="shared" si="16"/>
        <v>1206087.6440644381</v>
      </c>
      <c r="V73" s="8"/>
    </row>
    <row r="74" spans="1:22">
      <c r="A74" s="15">
        <f t="shared" si="24"/>
        <v>70</v>
      </c>
      <c r="C74">
        <v>1479168</v>
      </c>
      <c r="D74">
        <v>1021728</v>
      </c>
      <c r="E74">
        <v>2092608</v>
      </c>
      <c r="F74">
        <v>1777120</v>
      </c>
      <c r="G74">
        <v>1613536</v>
      </c>
      <c r="I74" s="8">
        <f t="shared" si="17"/>
        <v>29583.360000000001</v>
      </c>
      <c r="J74" s="8">
        <f t="shared" si="18"/>
        <v>20434.560000000001</v>
      </c>
      <c r="K74" s="8">
        <f t="shared" si="19"/>
        <v>41852.160000000003</v>
      </c>
      <c r="L74" s="8">
        <f t="shared" si="20"/>
        <v>35542.400000000001</v>
      </c>
      <c r="M74" s="8">
        <f t="shared" si="21"/>
        <v>32270.720000000001</v>
      </c>
      <c r="O74" s="5">
        <f t="shared" si="22"/>
        <v>1.4477121112468287</v>
      </c>
      <c r="P74" s="5">
        <f t="shared" si="23"/>
        <v>0.48825580328470503</v>
      </c>
      <c r="Q74" s="5">
        <f t="shared" si="13"/>
        <v>1.1013823056938301</v>
      </c>
      <c r="S74" s="8">
        <f t="shared" si="14"/>
        <v>-18577.947456852929</v>
      </c>
      <c r="T74" s="8">
        <f t="shared" si="15"/>
        <v>-11676.215569065791</v>
      </c>
      <c r="U74" s="8">
        <f t="shared" si="16"/>
        <v>-43546.763700902753</v>
      </c>
      <c r="V74" s="8"/>
    </row>
    <row r="75" spans="1:22">
      <c r="A75" s="15">
        <f t="shared" si="24"/>
        <v>71</v>
      </c>
      <c r="C75">
        <v>1457376</v>
      </c>
      <c r="D75">
        <v>1034816</v>
      </c>
      <c r="E75">
        <v>2137728</v>
      </c>
      <c r="F75">
        <v>1736704</v>
      </c>
      <c r="G75">
        <v>1631168</v>
      </c>
      <c r="I75" s="8">
        <f t="shared" si="17"/>
        <v>29147.52</v>
      </c>
      <c r="J75" s="8">
        <f t="shared" si="18"/>
        <v>20696.32</v>
      </c>
      <c r="K75" s="8">
        <f t="shared" si="19"/>
        <v>42754.559999999998</v>
      </c>
      <c r="L75" s="8">
        <f t="shared" si="20"/>
        <v>34734.080000000002</v>
      </c>
      <c r="M75" s="8">
        <f t="shared" si="21"/>
        <v>32623.360000000001</v>
      </c>
      <c r="O75" s="5">
        <f t="shared" si="22"/>
        <v>1.4083431257344301</v>
      </c>
      <c r="P75" s="5">
        <f t="shared" si="23"/>
        <v>0.48407281001137659</v>
      </c>
      <c r="Q75" s="5">
        <f t="shared" si="13"/>
        <v>1.0646996508023698</v>
      </c>
      <c r="S75" s="8">
        <f t="shared" si="14"/>
        <v>-232067.56298751762</v>
      </c>
      <c r="T75" s="8">
        <f t="shared" si="15"/>
        <v>245653.10709759931</v>
      </c>
      <c r="U75" s="8">
        <f t="shared" si="16"/>
        <v>-68880.542815578752</v>
      </c>
      <c r="V75" s="8"/>
    </row>
    <row r="76" spans="1:22">
      <c r="A76" s="15">
        <f t="shared" si="24"/>
        <v>72</v>
      </c>
      <c r="C76">
        <v>1423552</v>
      </c>
      <c r="D76">
        <v>968752</v>
      </c>
      <c r="E76">
        <v>2166016</v>
      </c>
      <c r="F76">
        <v>1743360</v>
      </c>
      <c r="G76">
        <v>1557344</v>
      </c>
      <c r="I76" s="8">
        <f t="shared" si="17"/>
        <v>28471.040000000001</v>
      </c>
      <c r="J76" s="8">
        <f t="shared" si="18"/>
        <v>19375.04</v>
      </c>
      <c r="K76" s="8">
        <f t="shared" si="19"/>
        <v>43320.32</v>
      </c>
      <c r="L76" s="8">
        <f t="shared" si="20"/>
        <v>34867.199999999997</v>
      </c>
      <c r="M76" s="8">
        <f t="shared" si="21"/>
        <v>31146.880000000001</v>
      </c>
      <c r="O76" s="5">
        <f t="shared" si="22"/>
        <v>1.4694699985135515</v>
      </c>
      <c r="P76" s="5">
        <f t="shared" si="23"/>
        <v>0.44725062049403147</v>
      </c>
      <c r="Q76" s="5">
        <f t="shared" si="13"/>
        <v>1.1194443873672097</v>
      </c>
      <c r="S76" s="8">
        <f t="shared" si="14"/>
        <v>1357895.0777378136</v>
      </c>
      <c r="T76" s="8">
        <f t="shared" si="15"/>
        <v>-1288801.1007317412</v>
      </c>
      <c r="U76" s="8">
        <f t="shared" si="16"/>
        <v>678208.2876484436</v>
      </c>
      <c r="V76" s="8"/>
    </row>
    <row r="77" spans="1:22">
      <c r="A77" s="15">
        <f t="shared" si="24"/>
        <v>73</v>
      </c>
      <c r="C77">
        <v>1529696</v>
      </c>
      <c r="D77">
        <v>982432</v>
      </c>
      <c r="E77">
        <v>2027136</v>
      </c>
      <c r="F77">
        <v>1675744</v>
      </c>
      <c r="G77">
        <v>1506016</v>
      </c>
      <c r="I77" s="8">
        <f t="shared" si="17"/>
        <v>30593.920000000002</v>
      </c>
      <c r="J77" s="8">
        <f t="shared" si="18"/>
        <v>19648.64</v>
      </c>
      <c r="K77" s="8">
        <f t="shared" si="19"/>
        <v>40542.720000000001</v>
      </c>
      <c r="L77" s="8">
        <f t="shared" si="20"/>
        <v>33514.879999999997</v>
      </c>
      <c r="M77" s="8">
        <f t="shared" si="21"/>
        <v>30120.32</v>
      </c>
      <c r="O77" s="5">
        <f t="shared" si="22"/>
        <v>1.5570502589492201</v>
      </c>
      <c r="P77" s="5">
        <f t="shared" si="23"/>
        <v>0.48464039906547957</v>
      </c>
      <c r="Q77" s="5">
        <f t="shared" si="13"/>
        <v>1.1126999978751886</v>
      </c>
      <c r="S77" s="8">
        <f t="shared" si="14"/>
        <v>-535520.22543019103</v>
      </c>
      <c r="T77" s="8">
        <f t="shared" si="15"/>
        <v>1053520.9114282657</v>
      </c>
      <c r="U77" s="8">
        <f t="shared" si="16"/>
        <v>4424387.5999471173</v>
      </c>
      <c r="V77" s="8"/>
    </row>
    <row r="78" spans="1:22">
      <c r="A78" s="15">
        <f t="shared" si="24"/>
        <v>74</v>
      </c>
      <c r="C78">
        <v>1469792</v>
      </c>
      <c r="D78">
        <v>1010192</v>
      </c>
      <c r="E78">
        <v>2041888</v>
      </c>
      <c r="F78">
        <v>1692160</v>
      </c>
      <c r="G78">
        <v>1598688</v>
      </c>
      <c r="I78" s="8">
        <f t="shared" si="17"/>
        <v>29395.84</v>
      </c>
      <c r="J78" s="8">
        <f t="shared" si="18"/>
        <v>20203.84</v>
      </c>
      <c r="K78" s="8">
        <f t="shared" si="19"/>
        <v>40837.760000000002</v>
      </c>
      <c r="L78" s="8">
        <f t="shared" si="20"/>
        <v>33843.199999999997</v>
      </c>
      <c r="M78" s="8">
        <f t="shared" si="21"/>
        <v>31973.760000000002</v>
      </c>
      <c r="O78" s="5">
        <f t="shared" si="22"/>
        <v>1.4549630169314347</v>
      </c>
      <c r="P78" s="5">
        <f t="shared" si="23"/>
        <v>0.49473428513219136</v>
      </c>
      <c r="Q78" s="5">
        <f t="shared" si="13"/>
        <v>1.0584679437138451</v>
      </c>
      <c r="S78" s="8">
        <f t="shared" si="14"/>
        <v>71678.513684480844</v>
      </c>
      <c r="T78" s="8">
        <f t="shared" si="15"/>
        <v>188189.90325760137</v>
      </c>
      <c r="U78" s="8">
        <f t="shared" si="16"/>
        <v>821071.12062975555</v>
      </c>
      <c r="V78" s="8"/>
    </row>
    <row r="79" spans="1:22">
      <c r="A79" s="15">
        <f t="shared" si="24"/>
        <v>75</v>
      </c>
      <c r="C79">
        <v>1468128</v>
      </c>
      <c r="D79">
        <v>1023264</v>
      </c>
      <c r="E79">
        <v>2198720</v>
      </c>
      <c r="F79">
        <v>1772544</v>
      </c>
      <c r="G79">
        <v>1587104</v>
      </c>
      <c r="I79" s="8">
        <f t="shared" si="17"/>
        <v>29362.560000000001</v>
      </c>
      <c r="J79" s="8">
        <f t="shared" si="18"/>
        <v>20465.28</v>
      </c>
      <c r="K79" s="8">
        <f t="shared" si="19"/>
        <v>43974.400000000001</v>
      </c>
      <c r="L79" s="8">
        <f t="shared" si="20"/>
        <v>35450.879999999997</v>
      </c>
      <c r="M79" s="8">
        <f t="shared" si="21"/>
        <v>31742.080000000002</v>
      </c>
      <c r="O79" s="5">
        <f t="shared" si="22"/>
        <v>1.4347499765456424</v>
      </c>
      <c r="P79" s="5">
        <f t="shared" si="23"/>
        <v>0.46539077281327312</v>
      </c>
      <c r="Q79" s="5">
        <f t="shared" si="13"/>
        <v>1.1168417444603502</v>
      </c>
      <c r="S79" s="8">
        <f t="shared" si="14"/>
        <v>-49082.67603285137</v>
      </c>
      <c r="T79" s="8">
        <f t="shared" si="15"/>
        <v>199282.88228692711</v>
      </c>
      <c r="U79" s="8">
        <f t="shared" si="16"/>
        <v>-67577.187423561263</v>
      </c>
      <c r="V79" s="8"/>
    </row>
    <row r="80" spans="1:22">
      <c r="A80" s="15">
        <f t="shared" si="24"/>
        <v>76</v>
      </c>
      <c r="C80">
        <v>1526144</v>
      </c>
      <c r="D80">
        <v>976800</v>
      </c>
      <c r="E80">
        <v>2103872</v>
      </c>
      <c r="F80">
        <v>1713664</v>
      </c>
      <c r="G80">
        <v>1606880</v>
      </c>
      <c r="I80" s="8">
        <f t="shared" si="17"/>
        <v>30522.880000000001</v>
      </c>
      <c r="J80" s="8">
        <f t="shared" si="18"/>
        <v>19536</v>
      </c>
      <c r="K80" s="8">
        <f t="shared" si="19"/>
        <v>42077.440000000002</v>
      </c>
      <c r="L80" s="8">
        <f t="shared" si="20"/>
        <v>34273.279999999999</v>
      </c>
      <c r="M80" s="8">
        <f t="shared" si="21"/>
        <v>32137.600000000002</v>
      </c>
      <c r="O80" s="5">
        <f t="shared" si="22"/>
        <v>1.5623914823914824</v>
      </c>
      <c r="P80" s="5">
        <f t="shared" si="23"/>
        <v>0.46428680071791439</v>
      </c>
      <c r="Q80" s="5">
        <f t="shared" si="13"/>
        <v>1.0664542467390221</v>
      </c>
      <c r="S80" s="8">
        <f t="shared" si="14"/>
        <v>-561116.63392085664</v>
      </c>
      <c r="T80" s="8">
        <f t="shared" si="15"/>
        <v>-50453.080337073909</v>
      </c>
      <c r="U80" s="8">
        <f t="shared" si="16"/>
        <v>410177.35260842252</v>
      </c>
      <c r="V80" s="8"/>
    </row>
    <row r="81" spans="1:22">
      <c r="A81" s="15">
        <f t="shared" si="24"/>
        <v>77</v>
      </c>
      <c r="C81">
        <v>1453856</v>
      </c>
      <c r="D81">
        <v>1012832</v>
      </c>
      <c r="E81">
        <v>2040288</v>
      </c>
      <c r="F81">
        <v>1694048</v>
      </c>
      <c r="G81">
        <v>1572704</v>
      </c>
      <c r="I81" s="8">
        <f t="shared" si="17"/>
        <v>29077.119999999999</v>
      </c>
      <c r="J81" s="8">
        <f t="shared" si="18"/>
        <v>20256.64</v>
      </c>
      <c r="K81" s="8">
        <f t="shared" si="19"/>
        <v>40805.760000000002</v>
      </c>
      <c r="L81" s="8">
        <f t="shared" si="20"/>
        <v>33880.959999999999</v>
      </c>
      <c r="M81" s="8">
        <f t="shared" si="21"/>
        <v>31454.080000000002</v>
      </c>
      <c r="O81" s="5">
        <f t="shared" si="22"/>
        <v>1.4354364791001863</v>
      </c>
      <c r="P81" s="5">
        <f t="shared" si="23"/>
        <v>0.49641619222384287</v>
      </c>
      <c r="Q81" s="5">
        <f t="shared" si="13"/>
        <v>1.0771562862433108</v>
      </c>
      <c r="S81" s="8">
        <f t="shared" si="14"/>
        <v>82031.530516482308</v>
      </c>
      <c r="T81" s="8">
        <f t="shared" si="15"/>
        <v>129373.49365760275</v>
      </c>
      <c r="U81" s="8">
        <f t="shared" si="16"/>
        <v>1571030.4306244287</v>
      </c>
      <c r="V81" s="8"/>
    </row>
    <row r="82" spans="1:22">
      <c r="A82" s="15">
        <f t="shared" si="24"/>
        <v>78</v>
      </c>
      <c r="C82">
        <v>1423264</v>
      </c>
      <c r="D82">
        <v>1032592</v>
      </c>
      <c r="E82">
        <v>2069248</v>
      </c>
      <c r="F82">
        <v>1787936</v>
      </c>
      <c r="G82">
        <v>1554176</v>
      </c>
      <c r="I82" s="8">
        <f t="shared" si="17"/>
        <v>28465.279999999999</v>
      </c>
      <c r="J82" s="8">
        <f t="shared" si="18"/>
        <v>20651.84</v>
      </c>
      <c r="K82" s="8">
        <f t="shared" si="19"/>
        <v>41384.959999999999</v>
      </c>
      <c r="L82" s="8">
        <f t="shared" si="20"/>
        <v>35758.720000000001</v>
      </c>
      <c r="M82" s="8">
        <f t="shared" si="21"/>
        <v>31083.52</v>
      </c>
      <c r="O82" s="5">
        <f t="shared" si="22"/>
        <v>1.3783411066519979</v>
      </c>
      <c r="P82" s="5">
        <f t="shared" si="23"/>
        <v>0.49901800074229868</v>
      </c>
      <c r="Q82" s="5">
        <f t="shared" si="13"/>
        <v>1.1504076758359414</v>
      </c>
      <c r="S82" s="8">
        <f t="shared" si="14"/>
        <v>-397771.64712618355</v>
      </c>
      <c r="T82" s="8">
        <f t="shared" si="15"/>
        <v>-182090.91679573036</v>
      </c>
      <c r="U82" s="8">
        <f t="shared" si="16"/>
        <v>-565564.69769555505</v>
      </c>
      <c r="V82" s="8"/>
    </row>
    <row r="83" spans="1:22">
      <c r="A83" s="15">
        <f t="shared" si="24"/>
        <v>79</v>
      </c>
      <c r="C83">
        <v>1540544</v>
      </c>
      <c r="D83">
        <v>1025792</v>
      </c>
      <c r="E83">
        <v>2070432</v>
      </c>
      <c r="F83">
        <v>1697920</v>
      </c>
      <c r="G83">
        <v>1671712</v>
      </c>
      <c r="I83" s="8">
        <f t="shared" si="17"/>
        <v>30810.880000000001</v>
      </c>
      <c r="J83" s="8">
        <f t="shared" si="18"/>
        <v>20515.84</v>
      </c>
      <c r="K83" s="8">
        <f t="shared" si="19"/>
        <v>41408.639999999999</v>
      </c>
      <c r="L83" s="8">
        <f t="shared" si="20"/>
        <v>33958.400000000001</v>
      </c>
      <c r="M83" s="8">
        <f t="shared" si="21"/>
        <v>33434.239999999998</v>
      </c>
      <c r="O83" s="5">
        <f t="shared" si="22"/>
        <v>1.5018093336660845</v>
      </c>
      <c r="P83" s="5">
        <f t="shared" si="23"/>
        <v>0.49544829291664738</v>
      </c>
      <c r="Q83" s="5">
        <f t="shared" si="13"/>
        <v>1.0156773415516549</v>
      </c>
      <c r="S83" s="8">
        <f t="shared" si="14"/>
        <v>147176.24578047812</v>
      </c>
      <c r="T83" s="8">
        <f t="shared" si="15"/>
        <v>-92598.179430397751</v>
      </c>
      <c r="U83" s="8">
        <f t="shared" si="16"/>
        <v>-1293015.3763089224</v>
      </c>
      <c r="V83" s="8"/>
    </row>
    <row r="84" spans="1:22">
      <c r="A84" s="15">
        <f t="shared" si="24"/>
        <v>80</v>
      </c>
      <c r="C84">
        <v>1506432</v>
      </c>
      <c r="D84">
        <v>1001760</v>
      </c>
      <c r="E84">
        <v>2043040</v>
      </c>
      <c r="F84">
        <v>1732512</v>
      </c>
      <c r="G84">
        <v>1607264</v>
      </c>
      <c r="I84" s="8">
        <f t="shared" si="17"/>
        <v>30128.639999999999</v>
      </c>
      <c r="J84" s="8">
        <f t="shared" si="18"/>
        <v>20035.2</v>
      </c>
      <c r="K84" s="8">
        <f t="shared" si="19"/>
        <v>40860.800000000003</v>
      </c>
      <c r="L84" s="8">
        <f t="shared" si="20"/>
        <v>34650.239999999998</v>
      </c>
      <c r="M84" s="8">
        <f t="shared" si="21"/>
        <v>32145.280000000002</v>
      </c>
      <c r="O84" s="5">
        <f t="shared" si="22"/>
        <v>1.5037853378054622</v>
      </c>
      <c r="P84" s="5">
        <f t="shared" si="23"/>
        <v>0.49032813846033363</v>
      </c>
      <c r="Q84" s="5">
        <f t="shared" si="13"/>
        <v>1.0779262149839726</v>
      </c>
      <c r="S84" s="8">
        <f t="shared" si="14"/>
        <v>-93186.792256853951</v>
      </c>
      <c r="T84" s="8">
        <f t="shared" si="15"/>
        <v>379403.46852693229</v>
      </c>
      <c r="U84" s="8">
        <f t="shared" si="16"/>
        <v>262852.9325124257</v>
      </c>
      <c r="V84" s="8"/>
    </row>
    <row r="85" spans="1:22">
      <c r="A85" s="15">
        <f t="shared" si="24"/>
        <v>81</v>
      </c>
      <c r="C85">
        <v>1434560</v>
      </c>
      <c r="D85">
        <v>1011040</v>
      </c>
      <c r="E85">
        <v>2112896</v>
      </c>
      <c r="F85">
        <v>1835520</v>
      </c>
      <c r="G85">
        <v>1681888</v>
      </c>
      <c r="I85" s="8">
        <f t="shared" si="17"/>
        <v>28691.200000000001</v>
      </c>
      <c r="J85" s="8">
        <f t="shared" si="18"/>
        <v>20220.8</v>
      </c>
      <c r="K85" s="8">
        <f t="shared" si="19"/>
        <v>42257.919999999998</v>
      </c>
      <c r="L85" s="8">
        <f t="shared" si="20"/>
        <v>36710.400000000001</v>
      </c>
      <c r="M85" s="8">
        <f t="shared" si="21"/>
        <v>33637.760000000002</v>
      </c>
      <c r="O85" s="5">
        <f t="shared" si="22"/>
        <v>1.4188953948409559</v>
      </c>
      <c r="P85" s="5">
        <f t="shared" si="23"/>
        <v>0.47850911734415702</v>
      </c>
      <c r="Q85" s="5">
        <f t="shared" si="13"/>
        <v>1.09134496470633</v>
      </c>
      <c r="S85" s="8">
        <f t="shared" si="14"/>
        <v>164614.73367381672</v>
      </c>
      <c r="T85" s="8">
        <f t="shared" si="15"/>
        <v>-34454.430651734736</v>
      </c>
      <c r="U85" s="8">
        <f t="shared" si="16"/>
        <v>1513932.6766830925</v>
      </c>
      <c r="V85" s="8"/>
    </row>
    <row r="86" spans="1:22">
      <c r="A86" s="15">
        <f t="shared" si="24"/>
        <v>82</v>
      </c>
      <c r="C86">
        <v>1472960</v>
      </c>
      <c r="D86">
        <v>1014512</v>
      </c>
      <c r="E86">
        <v>2088480</v>
      </c>
      <c r="F86">
        <v>1835520</v>
      </c>
      <c r="G86">
        <v>1603776</v>
      </c>
      <c r="I86" s="8">
        <f t="shared" si="17"/>
        <v>29459.200000000001</v>
      </c>
      <c r="J86" s="8">
        <f t="shared" si="18"/>
        <v>20290.240000000002</v>
      </c>
      <c r="K86" s="8">
        <f t="shared" si="19"/>
        <v>41769.599999999999</v>
      </c>
      <c r="L86" s="8">
        <f t="shared" si="20"/>
        <v>36710.400000000001</v>
      </c>
      <c r="M86" s="8">
        <f t="shared" si="21"/>
        <v>32075.52</v>
      </c>
      <c r="O86" s="5">
        <f t="shared" si="22"/>
        <v>1.4518901698550633</v>
      </c>
      <c r="P86" s="5">
        <f t="shared" si="23"/>
        <v>0.48576572435455456</v>
      </c>
      <c r="Q86" s="5">
        <f t="shared" si="13"/>
        <v>1.1444989824015324</v>
      </c>
      <c r="S86" s="8">
        <f t="shared" si="14"/>
        <v>28247.505428480188</v>
      </c>
      <c r="T86" s="8">
        <f t="shared" si="15"/>
        <v>18085.054873599853</v>
      </c>
      <c r="U86" s="8">
        <f t="shared" si="16"/>
        <v>-590523.75015422632</v>
      </c>
      <c r="V86" s="8"/>
    </row>
    <row r="87" spans="1:22">
      <c r="A87" s="15">
        <f t="shared" si="24"/>
        <v>83</v>
      </c>
      <c r="C87">
        <v>1517536</v>
      </c>
      <c r="D87">
        <v>1040512</v>
      </c>
      <c r="E87">
        <v>2012448</v>
      </c>
      <c r="F87">
        <v>1775552</v>
      </c>
      <c r="G87">
        <v>1568992</v>
      </c>
      <c r="I87" s="8">
        <f t="shared" si="17"/>
        <v>30350.720000000001</v>
      </c>
      <c r="J87" s="8">
        <f t="shared" si="18"/>
        <v>20810.240000000002</v>
      </c>
      <c r="K87" s="8">
        <f t="shared" si="19"/>
        <v>40248.959999999999</v>
      </c>
      <c r="L87" s="8">
        <f t="shared" si="20"/>
        <v>35511.040000000001</v>
      </c>
      <c r="M87" s="8">
        <f t="shared" si="21"/>
        <v>31379.84</v>
      </c>
      <c r="O87" s="5">
        <f t="shared" si="22"/>
        <v>1.4584512240127936</v>
      </c>
      <c r="P87" s="5">
        <f t="shared" si="23"/>
        <v>0.51703795576332912</v>
      </c>
      <c r="Q87" s="5">
        <f t="shared" si="13"/>
        <v>1.1316514042136607</v>
      </c>
      <c r="S87" s="8">
        <f t="shared" si="14"/>
        <v>226019.72720981389</v>
      </c>
      <c r="T87" s="8">
        <f t="shared" si="15"/>
        <v>-789621.36159572948</v>
      </c>
      <c r="U87" s="8">
        <f t="shared" si="16"/>
        <v>-167518.28216489297</v>
      </c>
      <c r="V87" s="8"/>
    </row>
    <row r="88" spans="1:22">
      <c r="A88" s="15">
        <f t="shared" si="24"/>
        <v>84</v>
      </c>
      <c r="C88">
        <v>1490144</v>
      </c>
      <c r="D88">
        <v>1035184</v>
      </c>
      <c r="E88">
        <v>2115200</v>
      </c>
      <c r="F88">
        <v>1794496</v>
      </c>
      <c r="G88">
        <v>1658336</v>
      </c>
      <c r="I88" s="8">
        <f t="shared" si="17"/>
        <v>29802.880000000001</v>
      </c>
      <c r="J88" s="8">
        <f t="shared" si="18"/>
        <v>20703.68</v>
      </c>
      <c r="K88" s="8">
        <f t="shared" si="19"/>
        <v>42304</v>
      </c>
      <c r="L88" s="8">
        <f t="shared" si="20"/>
        <v>35889.919999999998</v>
      </c>
      <c r="M88" s="8">
        <f t="shared" si="21"/>
        <v>33166.720000000001</v>
      </c>
      <c r="O88" s="5">
        <f t="shared" si="22"/>
        <v>1.4394967464721249</v>
      </c>
      <c r="P88" s="5">
        <f t="shared" si="23"/>
        <v>0.48940242057488653</v>
      </c>
      <c r="Q88" s="5">
        <f t="shared" si="13"/>
        <v>1.0821064006329235</v>
      </c>
      <c r="S88" s="8">
        <f t="shared" si="14"/>
        <v>-14257.543318185886</v>
      </c>
      <c r="T88" s="8">
        <f t="shared" si="15"/>
        <v>97812.872260268181</v>
      </c>
      <c r="U88" s="8">
        <f t="shared" si="16"/>
        <v>343775.52374442149</v>
      </c>
      <c r="V88" s="8"/>
    </row>
    <row r="89" spans="1:22">
      <c r="A89" s="15">
        <f t="shared" si="24"/>
        <v>85</v>
      </c>
      <c r="C89">
        <v>1560928</v>
      </c>
      <c r="D89">
        <v>1094496</v>
      </c>
      <c r="E89">
        <v>2147200</v>
      </c>
      <c r="F89">
        <v>1744608</v>
      </c>
      <c r="G89">
        <v>1614176</v>
      </c>
      <c r="I89" s="8">
        <f t="shared" si="17"/>
        <v>31218.560000000001</v>
      </c>
      <c r="J89" s="8">
        <f t="shared" si="18"/>
        <v>21889.920000000002</v>
      </c>
      <c r="K89" s="8">
        <f t="shared" si="19"/>
        <v>42944</v>
      </c>
      <c r="L89" s="8">
        <f t="shared" si="20"/>
        <v>34892.160000000003</v>
      </c>
      <c r="M89" s="8">
        <f t="shared" si="21"/>
        <v>32283.52</v>
      </c>
      <c r="O89" s="5">
        <f t="shared" si="22"/>
        <v>1.4261614478262139</v>
      </c>
      <c r="P89" s="5">
        <f t="shared" si="23"/>
        <v>0.50973174366616991</v>
      </c>
      <c r="Q89" s="5">
        <f t="shared" si="13"/>
        <v>1.0808040758876356</v>
      </c>
      <c r="S89" s="8">
        <f t="shared" si="14"/>
        <v>2096951.0616951494</v>
      </c>
      <c r="T89" s="8">
        <f t="shared" si="15"/>
        <v>1415803.5862869425</v>
      </c>
      <c r="U89" s="8">
        <f t="shared" si="16"/>
        <v>108544.06236842551</v>
      </c>
      <c r="V89" s="8"/>
    </row>
    <row r="90" spans="1:22">
      <c r="A90" s="15">
        <f t="shared" si="24"/>
        <v>86</v>
      </c>
      <c r="C90">
        <v>1494592</v>
      </c>
      <c r="D90">
        <v>1043408</v>
      </c>
      <c r="E90">
        <v>2124736</v>
      </c>
      <c r="F90">
        <v>1780992</v>
      </c>
      <c r="G90">
        <v>1645248</v>
      </c>
      <c r="I90" s="8">
        <f t="shared" si="17"/>
        <v>29891.84</v>
      </c>
      <c r="J90" s="8">
        <f t="shared" si="18"/>
        <v>20868.16</v>
      </c>
      <c r="K90" s="8">
        <f t="shared" si="19"/>
        <v>42494.720000000001</v>
      </c>
      <c r="L90" s="8">
        <f t="shared" si="20"/>
        <v>35619.840000000004</v>
      </c>
      <c r="M90" s="8">
        <f t="shared" si="21"/>
        <v>32904.959999999999</v>
      </c>
      <c r="O90" s="5">
        <f t="shared" si="22"/>
        <v>1.4324137825280236</v>
      </c>
      <c r="P90" s="5">
        <f t="shared" si="23"/>
        <v>0.4910765384499533</v>
      </c>
      <c r="Q90" s="5">
        <f t="shared" si="13"/>
        <v>1.0825067102345667</v>
      </c>
      <c r="S90" s="8">
        <f t="shared" si="14"/>
        <v>23743.625748480463</v>
      </c>
      <c r="T90" s="8">
        <f t="shared" si="15"/>
        <v>241355.12924160252</v>
      </c>
      <c r="U90" s="8">
        <f t="shared" si="16"/>
        <v>100314.68773375812</v>
      </c>
      <c r="V90" s="8"/>
    </row>
    <row r="91" spans="1:22">
      <c r="A91" s="15">
        <f t="shared" si="24"/>
        <v>87</v>
      </c>
      <c r="C91">
        <v>1489088</v>
      </c>
      <c r="D91">
        <v>1056768</v>
      </c>
      <c r="E91">
        <v>2096544</v>
      </c>
      <c r="F91">
        <v>1777216</v>
      </c>
      <c r="G91">
        <v>1611136</v>
      </c>
      <c r="I91" s="8">
        <f t="shared" si="17"/>
        <v>29781.760000000002</v>
      </c>
      <c r="J91" s="8">
        <f t="shared" si="18"/>
        <v>21135.360000000001</v>
      </c>
      <c r="K91" s="8">
        <f t="shared" si="19"/>
        <v>41930.879999999997</v>
      </c>
      <c r="L91" s="8">
        <f t="shared" si="20"/>
        <v>35544.32</v>
      </c>
      <c r="M91" s="8">
        <f t="shared" si="21"/>
        <v>32222.720000000001</v>
      </c>
      <c r="O91" s="5">
        <f t="shared" si="22"/>
        <v>1.4090964147286822</v>
      </c>
      <c r="P91" s="5">
        <f t="shared" si="23"/>
        <v>0.50405238335088609</v>
      </c>
      <c r="Q91" s="5">
        <f t="shared" si="13"/>
        <v>1.1030825454834352</v>
      </c>
      <c r="S91" s="8">
        <f t="shared" si="14"/>
        <v>-48651.619136850866</v>
      </c>
      <c r="T91" s="8">
        <f t="shared" si="15"/>
        <v>-66063.188241063704</v>
      </c>
      <c r="U91" s="8">
        <f t="shared" si="16"/>
        <v>-52701.479348901717</v>
      </c>
      <c r="V91" s="8"/>
    </row>
    <row r="92" spans="1:22">
      <c r="A92" s="15">
        <f t="shared" si="24"/>
        <v>88</v>
      </c>
      <c r="C92">
        <v>1525472</v>
      </c>
      <c r="D92">
        <v>1034608</v>
      </c>
      <c r="E92">
        <v>2168128</v>
      </c>
      <c r="F92">
        <v>1796736</v>
      </c>
      <c r="G92">
        <v>1646560</v>
      </c>
      <c r="I92" s="8">
        <f t="shared" si="17"/>
        <v>30509.440000000002</v>
      </c>
      <c r="J92" s="8">
        <f t="shared" si="18"/>
        <v>20692.16</v>
      </c>
      <c r="K92" s="8">
        <f t="shared" si="19"/>
        <v>43362.559999999998</v>
      </c>
      <c r="L92" s="8">
        <f t="shared" si="20"/>
        <v>35934.720000000001</v>
      </c>
      <c r="M92" s="8">
        <f t="shared" si="21"/>
        <v>32931.199999999997</v>
      </c>
      <c r="O92" s="5">
        <f t="shared" si="22"/>
        <v>1.4744444272613397</v>
      </c>
      <c r="P92" s="5">
        <f t="shared" si="23"/>
        <v>0.47718953862502583</v>
      </c>
      <c r="Q92" s="5">
        <f t="shared" si="13"/>
        <v>1.0912059080750172</v>
      </c>
      <c r="S92" s="8">
        <f t="shared" si="14"/>
        <v>218444.98212181273</v>
      </c>
      <c r="T92" s="8">
        <f t="shared" si="15"/>
        <v>442409.38912426447</v>
      </c>
      <c r="U92" s="8">
        <f t="shared" si="16"/>
        <v>238446.86189909067</v>
      </c>
      <c r="V92" s="8"/>
    </row>
    <row r="93" spans="1:22">
      <c r="A93" s="15">
        <f t="shared" si="24"/>
        <v>89</v>
      </c>
      <c r="C93">
        <v>1521504</v>
      </c>
      <c r="D93">
        <v>1037344</v>
      </c>
      <c r="E93">
        <v>2186432</v>
      </c>
      <c r="F93">
        <v>1845056</v>
      </c>
      <c r="G93">
        <v>1710944</v>
      </c>
      <c r="I93" s="8">
        <f t="shared" si="17"/>
        <v>30430.080000000002</v>
      </c>
      <c r="J93" s="8">
        <f t="shared" si="18"/>
        <v>20746.88</v>
      </c>
      <c r="K93" s="8">
        <f t="shared" si="19"/>
        <v>43728.639999999999</v>
      </c>
      <c r="L93" s="8">
        <f t="shared" si="20"/>
        <v>36901.120000000003</v>
      </c>
      <c r="M93" s="8">
        <f t="shared" si="21"/>
        <v>34218.879999999997</v>
      </c>
      <c r="O93" s="5">
        <f t="shared" si="22"/>
        <v>1.466730419224481</v>
      </c>
      <c r="P93" s="5">
        <f t="shared" si="23"/>
        <v>0.47444603811140712</v>
      </c>
      <c r="Q93" s="5">
        <f t="shared" si="13"/>
        <v>1.0783847980997627</v>
      </c>
      <c r="S93" s="8">
        <f t="shared" si="14"/>
        <v>224389.32260181356</v>
      </c>
      <c r="T93" s="8">
        <f t="shared" si="15"/>
        <v>656416.09939626639</v>
      </c>
      <c r="U93" s="8">
        <f t="shared" si="16"/>
        <v>2621920.4904004158</v>
      </c>
      <c r="V93" s="8"/>
    </row>
    <row r="94" spans="1:22">
      <c r="A94" s="15">
        <f t="shared" si="24"/>
        <v>90</v>
      </c>
      <c r="C94">
        <v>1504832</v>
      </c>
      <c r="D94">
        <v>1032384</v>
      </c>
      <c r="E94">
        <v>2172224</v>
      </c>
      <c r="F94">
        <v>1781920</v>
      </c>
      <c r="G94">
        <v>1770720</v>
      </c>
      <c r="I94" s="8">
        <f t="shared" si="17"/>
        <v>30096.639999999999</v>
      </c>
      <c r="J94" s="8">
        <f t="shared" si="18"/>
        <v>20647.68</v>
      </c>
      <c r="K94" s="8">
        <f t="shared" si="19"/>
        <v>43444.480000000003</v>
      </c>
      <c r="L94" s="8">
        <f t="shared" si="20"/>
        <v>35638.400000000001</v>
      </c>
      <c r="M94" s="8">
        <f t="shared" si="21"/>
        <v>35414.400000000001</v>
      </c>
      <c r="O94" s="5">
        <f t="shared" si="22"/>
        <v>1.4576281693633377</v>
      </c>
      <c r="P94" s="5">
        <f t="shared" si="23"/>
        <v>0.47526590259568069</v>
      </c>
      <c r="Q94" s="5">
        <f t="shared" si="13"/>
        <v>1.0063251106894371</v>
      </c>
      <c r="S94" s="8">
        <f t="shared" si="14"/>
        <v>71570.92063914625</v>
      </c>
      <c r="T94" s="8">
        <f t="shared" si="15"/>
        <v>405815.498478933</v>
      </c>
      <c r="U94" s="8">
        <f t="shared" si="16"/>
        <v>797860.25189373118</v>
      </c>
      <c r="V94" s="8"/>
    </row>
    <row r="95" spans="1:22">
      <c r="A95" s="15">
        <f t="shared" si="24"/>
        <v>91</v>
      </c>
      <c r="C95">
        <v>1454944</v>
      </c>
      <c r="D95">
        <v>1025168</v>
      </c>
      <c r="E95">
        <v>2151360</v>
      </c>
      <c r="F95">
        <v>1730688</v>
      </c>
      <c r="G95">
        <v>1588448</v>
      </c>
      <c r="I95" s="8">
        <f t="shared" si="17"/>
        <v>29098.880000000001</v>
      </c>
      <c r="J95" s="8">
        <f t="shared" si="18"/>
        <v>20503.36</v>
      </c>
      <c r="K95" s="8">
        <f t="shared" si="19"/>
        <v>43027.200000000004</v>
      </c>
      <c r="L95" s="8">
        <f t="shared" si="20"/>
        <v>34613.760000000002</v>
      </c>
      <c r="M95" s="8">
        <f t="shared" si="21"/>
        <v>31768.959999999999</v>
      </c>
      <c r="O95" s="5">
        <f t="shared" si="22"/>
        <v>1.4192249465453468</v>
      </c>
      <c r="P95" s="5">
        <f t="shared" si="23"/>
        <v>0.47652089840844858</v>
      </c>
      <c r="Q95" s="5">
        <f t="shared" si="13"/>
        <v>1.0895465259171218</v>
      </c>
      <c r="S95" s="8">
        <f t="shared" si="14"/>
        <v>-104324.96791551834</v>
      </c>
      <c r="T95" s="8">
        <f t="shared" si="15"/>
        <v>141363.21679359963</v>
      </c>
      <c r="U95" s="8">
        <f t="shared" si="16"/>
        <v>558375.80995243019</v>
      </c>
      <c r="V95" s="8"/>
    </row>
    <row r="96" spans="1:22">
      <c r="A96" s="15">
        <f t="shared" si="24"/>
        <v>92</v>
      </c>
      <c r="C96">
        <v>1494400</v>
      </c>
      <c r="D96">
        <v>1038352</v>
      </c>
      <c r="E96">
        <v>2157888</v>
      </c>
      <c r="F96">
        <v>1768448</v>
      </c>
      <c r="G96">
        <v>1644064</v>
      </c>
      <c r="I96" s="8">
        <f t="shared" si="17"/>
        <v>29888</v>
      </c>
      <c r="J96" s="8">
        <f t="shared" si="18"/>
        <v>20767.04</v>
      </c>
      <c r="K96" s="8">
        <f t="shared" si="19"/>
        <v>43157.760000000002</v>
      </c>
      <c r="L96" s="8">
        <f t="shared" si="20"/>
        <v>35368.959999999999</v>
      </c>
      <c r="M96" s="8">
        <f t="shared" si="21"/>
        <v>32881.279999999999</v>
      </c>
      <c r="O96" s="5">
        <f t="shared" si="22"/>
        <v>1.4392036611861874</v>
      </c>
      <c r="P96" s="5">
        <f t="shared" si="23"/>
        <v>0.48118901444375239</v>
      </c>
      <c r="Q96" s="5">
        <f t="shared" si="13"/>
        <v>1.075656422134418</v>
      </c>
      <c r="S96" s="8">
        <f t="shared" si="14"/>
        <v>17436.475241813674</v>
      </c>
      <c r="T96" s="8">
        <f t="shared" si="15"/>
        <v>460559.17472426826</v>
      </c>
      <c r="U96" s="8">
        <f t="shared" si="16"/>
        <v>2070.6832110885916</v>
      </c>
      <c r="V96" s="8"/>
    </row>
    <row r="97" spans="1:22">
      <c r="A97" s="15">
        <f t="shared" si="24"/>
        <v>93</v>
      </c>
      <c r="C97">
        <v>1539424</v>
      </c>
      <c r="D97">
        <v>1019152</v>
      </c>
      <c r="E97">
        <v>2124288</v>
      </c>
      <c r="F97">
        <v>1759584</v>
      </c>
      <c r="G97">
        <v>1642336</v>
      </c>
      <c r="I97" s="8">
        <f t="shared" si="17"/>
        <v>30788.48</v>
      </c>
      <c r="J97" s="8">
        <f t="shared" si="18"/>
        <v>20383.04</v>
      </c>
      <c r="K97" s="8">
        <f t="shared" si="19"/>
        <v>42485.760000000002</v>
      </c>
      <c r="L97" s="8">
        <f t="shared" si="20"/>
        <v>35191.68</v>
      </c>
      <c r="M97" s="8">
        <f t="shared" si="21"/>
        <v>32846.720000000001</v>
      </c>
      <c r="O97" s="5">
        <f t="shared" si="22"/>
        <v>1.5104949997645101</v>
      </c>
      <c r="P97" s="5">
        <f t="shared" si="23"/>
        <v>0.47976168956375032</v>
      </c>
      <c r="Q97" s="5">
        <f t="shared" si="13"/>
        <v>1.0713909942910587</v>
      </c>
      <c r="S97" s="8">
        <f t="shared" si="14"/>
        <v>18441.938793811882</v>
      </c>
      <c r="T97" s="8">
        <f t="shared" si="15"/>
        <v>9171.0659242661022</v>
      </c>
      <c r="U97" s="8">
        <f t="shared" si="16"/>
        <v>-57127.428532911872</v>
      </c>
      <c r="V97" s="8"/>
    </row>
    <row r="98" spans="1:22">
      <c r="A98" s="15">
        <f t="shared" si="24"/>
        <v>94</v>
      </c>
      <c r="C98">
        <v>1459744</v>
      </c>
      <c r="D98">
        <v>1042832</v>
      </c>
      <c r="E98">
        <v>2040000</v>
      </c>
      <c r="F98">
        <v>1765536</v>
      </c>
      <c r="G98">
        <v>1606176</v>
      </c>
      <c r="I98" s="8">
        <f t="shared" si="17"/>
        <v>29194.880000000001</v>
      </c>
      <c r="J98" s="8">
        <f t="shared" si="18"/>
        <v>20856.64</v>
      </c>
      <c r="K98" s="8">
        <f t="shared" si="19"/>
        <v>40800</v>
      </c>
      <c r="L98" s="8">
        <f t="shared" si="20"/>
        <v>35310.720000000001</v>
      </c>
      <c r="M98" s="8">
        <f t="shared" si="21"/>
        <v>32123.52</v>
      </c>
      <c r="O98" s="5">
        <f t="shared" si="22"/>
        <v>1.3997882688678522</v>
      </c>
      <c r="P98" s="5">
        <f t="shared" si="23"/>
        <v>0.51119215686274511</v>
      </c>
      <c r="Q98" s="5">
        <f t="shared" si="13"/>
        <v>1.0992170222939455</v>
      </c>
      <c r="S98" s="8">
        <f t="shared" si="14"/>
        <v>-320498.90045951703</v>
      </c>
      <c r="T98" s="8">
        <f t="shared" si="15"/>
        <v>-599892.60656639328</v>
      </c>
      <c r="U98" s="8">
        <f t="shared" si="16"/>
        <v>20535.150837763922</v>
      </c>
      <c r="V98" s="8"/>
    </row>
    <row r="99" spans="1:22">
      <c r="A99" s="15">
        <f t="shared" si="24"/>
        <v>95</v>
      </c>
      <c r="C99">
        <v>1471936</v>
      </c>
      <c r="D99">
        <v>1014304</v>
      </c>
      <c r="E99">
        <v>2108608</v>
      </c>
      <c r="F99">
        <v>1746016</v>
      </c>
      <c r="G99">
        <v>1614848</v>
      </c>
      <c r="I99" s="8">
        <f t="shared" si="17"/>
        <v>29438.720000000001</v>
      </c>
      <c r="J99" s="8">
        <f t="shared" si="18"/>
        <v>20286.080000000002</v>
      </c>
      <c r="K99" s="8">
        <f t="shared" si="19"/>
        <v>42172.160000000003</v>
      </c>
      <c r="L99" s="8">
        <f t="shared" si="20"/>
        <v>34920.32</v>
      </c>
      <c r="M99" s="8">
        <f t="shared" si="21"/>
        <v>32296.959999999999</v>
      </c>
      <c r="O99" s="5">
        <f t="shared" si="22"/>
        <v>1.451178344953781</v>
      </c>
      <c r="P99" s="5">
        <f t="shared" si="23"/>
        <v>0.48103013931465688</v>
      </c>
      <c r="Q99" s="5">
        <f t="shared" si="13"/>
        <v>1.0812262206721623</v>
      </c>
      <c r="S99" s="8">
        <f t="shared" si="14"/>
        <v>31437.078377813439</v>
      </c>
      <c r="T99" s="8">
        <f t="shared" si="15"/>
        <v>-12053.197755734192</v>
      </c>
      <c r="U99" s="8">
        <f t="shared" si="16"/>
        <v>96102.749088426979</v>
      </c>
      <c r="V99" s="8"/>
    </row>
    <row r="100" spans="1:22">
      <c r="A100" s="15">
        <f t="shared" si="24"/>
        <v>96</v>
      </c>
      <c r="C100">
        <v>1516032</v>
      </c>
      <c r="D100">
        <v>984496</v>
      </c>
      <c r="E100">
        <v>2088576</v>
      </c>
      <c r="F100">
        <v>1756096</v>
      </c>
      <c r="G100">
        <v>1619552</v>
      </c>
      <c r="I100" s="8">
        <f t="shared" si="17"/>
        <v>30320.639999999999</v>
      </c>
      <c r="J100" s="8">
        <f t="shared" si="18"/>
        <v>19689.920000000002</v>
      </c>
      <c r="K100" s="8">
        <f t="shared" si="19"/>
        <v>41771.520000000004</v>
      </c>
      <c r="L100" s="8">
        <f t="shared" si="20"/>
        <v>35121.919999999998</v>
      </c>
      <c r="M100" s="8">
        <f t="shared" si="21"/>
        <v>32391.040000000001</v>
      </c>
      <c r="O100" s="5">
        <f t="shared" si="22"/>
        <v>1.5399067136890345</v>
      </c>
      <c r="P100" s="5">
        <f t="shared" si="23"/>
        <v>0.47137188208616781</v>
      </c>
      <c r="Q100" s="5">
        <f t="shared" si="13"/>
        <v>1.0843097350378375</v>
      </c>
      <c r="S100" s="8">
        <f t="shared" si="14"/>
        <v>-320520.9130461872</v>
      </c>
      <c r="T100" s="8">
        <f t="shared" si="15"/>
        <v>164992.38406825985</v>
      </c>
      <c r="U100" s="8">
        <f t="shared" si="16"/>
        <v>29657.510816426653</v>
      </c>
      <c r="V100" s="8"/>
    </row>
    <row r="101" spans="1:22">
      <c r="A101" s="15">
        <f t="shared" si="24"/>
        <v>97</v>
      </c>
      <c r="C101">
        <v>1471136</v>
      </c>
      <c r="D101">
        <v>1046160</v>
      </c>
      <c r="E101">
        <v>2065536</v>
      </c>
      <c r="F101">
        <v>1774976</v>
      </c>
      <c r="G101">
        <v>1706624</v>
      </c>
      <c r="I101" s="8">
        <f t="shared" si="17"/>
        <v>29422.720000000001</v>
      </c>
      <c r="J101" s="8">
        <f t="shared" si="18"/>
        <v>20923.2</v>
      </c>
      <c r="K101" s="8">
        <f t="shared" si="19"/>
        <v>41310.720000000001</v>
      </c>
      <c r="L101" s="8">
        <f t="shared" si="20"/>
        <v>35499.520000000004</v>
      </c>
      <c r="M101" s="8">
        <f t="shared" si="21"/>
        <v>34132.480000000003</v>
      </c>
      <c r="O101" s="5">
        <f t="shared" si="22"/>
        <v>1.4062246692666514</v>
      </c>
      <c r="P101" s="5">
        <f t="shared" si="23"/>
        <v>0.50648354712771892</v>
      </c>
      <c r="Q101" s="5">
        <f t="shared" si="13"/>
        <v>1.0400510012750319</v>
      </c>
      <c r="S101" s="8">
        <f t="shared" si="14"/>
        <v>-236234.41286485139</v>
      </c>
      <c r="T101" s="8">
        <f t="shared" si="15"/>
        <v>-395009.59566506132</v>
      </c>
      <c r="U101" s="8">
        <f t="shared" si="16"/>
        <v>220445.31600041495</v>
      </c>
      <c r="V101" s="8"/>
    </row>
    <row r="102" spans="1:22">
      <c r="A102" s="15">
        <f t="shared" si="24"/>
        <v>98</v>
      </c>
      <c r="C102">
        <v>1521984</v>
      </c>
      <c r="D102">
        <v>1043840</v>
      </c>
      <c r="E102">
        <v>2109568</v>
      </c>
      <c r="F102">
        <v>1697760</v>
      </c>
      <c r="G102">
        <v>1660352</v>
      </c>
      <c r="I102" s="8">
        <f t="shared" si="17"/>
        <v>30439.68</v>
      </c>
      <c r="J102" s="8">
        <f t="shared" si="18"/>
        <v>20876.8</v>
      </c>
      <c r="K102" s="8">
        <f t="shared" si="19"/>
        <v>42191.360000000001</v>
      </c>
      <c r="L102" s="8">
        <f t="shared" si="20"/>
        <v>33955.199999999997</v>
      </c>
      <c r="M102" s="8">
        <f t="shared" si="21"/>
        <v>33207.040000000001</v>
      </c>
      <c r="O102" s="5">
        <f t="shared" si="22"/>
        <v>1.4580625383200492</v>
      </c>
      <c r="P102" s="5">
        <f t="shared" si="23"/>
        <v>0.49481220799708753</v>
      </c>
      <c r="Q102" s="5">
        <f t="shared" si="13"/>
        <v>1.0225301622788419</v>
      </c>
      <c r="S102" s="8">
        <f t="shared" si="14"/>
        <v>305357.71189247881</v>
      </c>
      <c r="T102" s="8">
        <f t="shared" si="15"/>
        <v>89771.798937602958</v>
      </c>
      <c r="U102" s="8">
        <f t="shared" si="16"/>
        <v>-976034.77001559373</v>
      </c>
      <c r="V102" s="8"/>
    </row>
    <row r="103" spans="1:22">
      <c r="A103" s="15">
        <f t="shared" si="24"/>
        <v>99</v>
      </c>
      <c r="C103">
        <v>1487072</v>
      </c>
      <c r="D103">
        <v>1029968</v>
      </c>
      <c r="E103">
        <v>2061952</v>
      </c>
      <c r="F103">
        <v>1753152</v>
      </c>
      <c r="G103">
        <v>1611680</v>
      </c>
      <c r="I103" s="8">
        <f t="shared" si="17"/>
        <v>29741.440000000002</v>
      </c>
      <c r="J103" s="8">
        <f t="shared" si="18"/>
        <v>20599.36</v>
      </c>
      <c r="K103" s="8">
        <f t="shared" si="19"/>
        <v>41239.040000000001</v>
      </c>
      <c r="L103" s="8">
        <f t="shared" si="20"/>
        <v>35063.040000000001</v>
      </c>
      <c r="M103" s="8">
        <f t="shared" si="21"/>
        <v>32233.600000000002</v>
      </c>
      <c r="O103" s="5">
        <f t="shared" si="22"/>
        <v>1.4438040793500382</v>
      </c>
      <c r="P103" s="5">
        <f t="shared" si="23"/>
        <v>0.49951114283940656</v>
      </c>
      <c r="Q103" s="5">
        <f t="shared" si="13"/>
        <v>1.0877792117541942</v>
      </c>
      <c r="S103" s="8">
        <f t="shared" si="14"/>
        <v>-24376.724971519023</v>
      </c>
      <c r="T103" s="8">
        <f t="shared" si="15"/>
        <v>-183366.34839039689</v>
      </c>
      <c r="U103" s="8">
        <f t="shared" si="16"/>
        <v>84167.848864427287</v>
      </c>
      <c r="V103" s="8"/>
    </row>
    <row r="104" spans="1:22">
      <c r="A104" s="15">
        <f t="shared" si="24"/>
        <v>100</v>
      </c>
      <c r="C104">
        <v>1535296</v>
      </c>
      <c r="D104">
        <v>1015568</v>
      </c>
      <c r="E104">
        <v>2061632</v>
      </c>
      <c r="F104">
        <v>1735776</v>
      </c>
      <c r="G104">
        <v>1701504</v>
      </c>
      <c r="I104" s="8">
        <f t="shared" si="17"/>
        <v>30705.920000000002</v>
      </c>
      <c r="J104" s="8">
        <f t="shared" si="18"/>
        <v>20311.36</v>
      </c>
      <c r="K104" s="8">
        <f t="shared" si="19"/>
        <v>41232.639999999999</v>
      </c>
      <c r="L104" s="8">
        <f t="shared" si="20"/>
        <v>34715.520000000004</v>
      </c>
      <c r="M104" s="8">
        <f t="shared" si="21"/>
        <v>34030.080000000002</v>
      </c>
      <c r="O104" s="5">
        <f t="shared" si="22"/>
        <v>1.5117609062120902</v>
      </c>
      <c r="P104" s="5">
        <f t="shared" si="23"/>
        <v>0.49260391767298917</v>
      </c>
      <c r="Q104" s="5">
        <f t="shared" si="13"/>
        <v>1.0201421800947867</v>
      </c>
      <c r="S104" s="8">
        <f t="shared" si="14"/>
        <v>-44897.175019521732</v>
      </c>
      <c r="T104" s="8">
        <f t="shared" si="15"/>
        <v>40866.980249601147</v>
      </c>
      <c r="U104" s="8">
        <f t="shared" si="16"/>
        <v>-982190.69210625731</v>
      </c>
      <c r="V104" s="8"/>
    </row>
    <row r="105" spans="1:22">
      <c r="A105" s="15">
        <f t="shared" si="24"/>
        <v>101</v>
      </c>
      <c r="C105">
        <v>1503648</v>
      </c>
      <c r="D105">
        <v>1055872</v>
      </c>
      <c r="E105">
        <v>2160384</v>
      </c>
      <c r="F105">
        <v>1768000</v>
      </c>
      <c r="G105">
        <v>1612896</v>
      </c>
      <c r="I105" s="8">
        <f t="shared" si="17"/>
        <v>30072.959999999999</v>
      </c>
      <c r="J105" s="8">
        <f t="shared" si="18"/>
        <v>21117.439999999999</v>
      </c>
      <c r="K105" s="8">
        <f t="shared" si="19"/>
        <v>43207.68</v>
      </c>
      <c r="L105" s="8">
        <f t="shared" si="20"/>
        <v>35360</v>
      </c>
      <c r="M105" s="8">
        <f t="shared" si="21"/>
        <v>32257.920000000002</v>
      </c>
      <c r="O105" s="5">
        <f t="shared" si="22"/>
        <v>1.4240817068735605</v>
      </c>
      <c r="P105" s="5">
        <f t="shared" si="23"/>
        <v>0.48874274203104628</v>
      </c>
      <c r="Q105" s="5">
        <f t="shared" si="13"/>
        <v>1.0961649108188003</v>
      </c>
      <c r="S105" s="8">
        <f t="shared" si="14"/>
        <v>172025.93162581258</v>
      </c>
      <c r="T105" s="8">
        <f t="shared" si="15"/>
        <v>898104.22893226717</v>
      </c>
      <c r="U105" s="8">
        <f t="shared" si="16"/>
        <v>850.79064576307314</v>
      </c>
      <c r="V105" s="8"/>
    </row>
    <row r="106" spans="1:22">
      <c r="A106" s="15">
        <f t="shared" si="24"/>
        <v>102</v>
      </c>
      <c r="C106">
        <v>1457536</v>
      </c>
      <c r="D106">
        <v>1007616</v>
      </c>
      <c r="E106">
        <v>2150976</v>
      </c>
      <c r="F106">
        <v>1788800</v>
      </c>
      <c r="G106">
        <v>1612992</v>
      </c>
      <c r="I106" s="8">
        <f t="shared" si="17"/>
        <v>29150.720000000001</v>
      </c>
      <c r="J106" s="8">
        <f t="shared" si="18"/>
        <v>20152.32</v>
      </c>
      <c r="K106" s="8">
        <f t="shared" si="19"/>
        <v>43019.520000000004</v>
      </c>
      <c r="L106" s="8">
        <f t="shared" si="20"/>
        <v>35776</v>
      </c>
      <c r="M106" s="8">
        <f t="shared" si="21"/>
        <v>32259.84</v>
      </c>
      <c r="O106" s="5">
        <f t="shared" si="22"/>
        <v>1.4465193089430894</v>
      </c>
      <c r="P106" s="5">
        <f t="shared" si="23"/>
        <v>0.46844595197714894</v>
      </c>
      <c r="Q106" s="5">
        <f t="shared" si="13"/>
        <v>1.1089949609173511</v>
      </c>
      <c r="S106" s="8">
        <f t="shared" si="14"/>
        <v>146572.34655914808</v>
      </c>
      <c r="T106" s="8">
        <f t="shared" si="15"/>
        <v>-211821.83246507158</v>
      </c>
      <c r="U106" s="8">
        <f t="shared" si="16"/>
        <v>-104842.22132223428</v>
      </c>
      <c r="V106" s="8"/>
    </row>
    <row r="107" spans="1:22">
      <c r="A107" s="15">
        <f t="shared" si="24"/>
        <v>103</v>
      </c>
      <c r="C107">
        <v>1481696</v>
      </c>
      <c r="D107">
        <v>982288</v>
      </c>
      <c r="E107">
        <v>2144832</v>
      </c>
      <c r="F107">
        <v>1771168</v>
      </c>
      <c r="G107">
        <v>1638592</v>
      </c>
      <c r="I107" s="8">
        <f t="shared" si="17"/>
        <v>29633.920000000002</v>
      </c>
      <c r="J107" s="8">
        <f t="shared" si="18"/>
        <v>19645.760000000002</v>
      </c>
      <c r="K107" s="8">
        <f t="shared" si="19"/>
        <v>42896.639999999999</v>
      </c>
      <c r="L107" s="8">
        <f t="shared" si="20"/>
        <v>35423.360000000001</v>
      </c>
      <c r="M107" s="8">
        <f t="shared" si="21"/>
        <v>32771.840000000004</v>
      </c>
      <c r="O107" s="5">
        <f t="shared" si="22"/>
        <v>1.5084130112553549</v>
      </c>
      <c r="P107" s="5">
        <f t="shared" si="23"/>
        <v>0.45797899322650915</v>
      </c>
      <c r="Q107" s="5">
        <f t="shared" si="13"/>
        <v>1.0809084872866459</v>
      </c>
      <c r="S107" s="8">
        <f t="shared" si="14"/>
        <v>151350.38039381133</v>
      </c>
      <c r="T107" s="8">
        <f t="shared" si="15"/>
        <v>-631731.5818837377</v>
      </c>
      <c r="U107" s="8">
        <f t="shared" si="16"/>
        <v>15486.09082709096</v>
      </c>
      <c r="V107" s="8"/>
    </row>
    <row r="108" spans="1:22">
      <c r="A108" s="15">
        <f t="shared" si="24"/>
        <v>104</v>
      </c>
      <c r="C108">
        <v>1516416</v>
      </c>
      <c r="D108">
        <v>997760</v>
      </c>
      <c r="E108">
        <v>2041920</v>
      </c>
      <c r="F108">
        <v>1833664</v>
      </c>
      <c r="G108">
        <v>1689984</v>
      </c>
      <c r="I108" s="8">
        <f t="shared" si="17"/>
        <v>30328.32</v>
      </c>
      <c r="J108" s="8">
        <f t="shared" si="18"/>
        <v>19955.2</v>
      </c>
      <c r="K108" s="8">
        <f t="shared" si="19"/>
        <v>40838.400000000001</v>
      </c>
      <c r="L108" s="8">
        <f t="shared" si="20"/>
        <v>36673.279999999999</v>
      </c>
      <c r="M108" s="8">
        <f t="shared" si="21"/>
        <v>33799.68</v>
      </c>
      <c r="O108" s="5">
        <f t="shared" si="22"/>
        <v>1.5198203976908273</v>
      </c>
      <c r="P108" s="5">
        <f t="shared" si="23"/>
        <v>0.48863814449145904</v>
      </c>
      <c r="Q108" s="5">
        <f t="shared" si="13"/>
        <v>1.0850185563886996</v>
      </c>
      <c r="S108" s="8">
        <f t="shared" si="14"/>
        <v>-197423.53969152112</v>
      </c>
      <c r="T108" s="8">
        <f t="shared" si="15"/>
        <v>481002.88143359887</v>
      </c>
      <c r="U108" s="8">
        <f t="shared" si="16"/>
        <v>1684322.9043097515</v>
      </c>
      <c r="V108" s="8"/>
    </row>
    <row r="109" spans="1:22">
      <c r="A109" s="15">
        <f t="shared" si="24"/>
        <v>105</v>
      </c>
      <c r="C109">
        <v>1552480</v>
      </c>
      <c r="D109">
        <v>1039824</v>
      </c>
      <c r="E109">
        <v>2179904</v>
      </c>
      <c r="F109">
        <v>1800896</v>
      </c>
      <c r="G109">
        <v>1680032</v>
      </c>
      <c r="I109" s="8">
        <f t="shared" si="17"/>
        <v>31049.600000000002</v>
      </c>
      <c r="J109" s="8">
        <f t="shared" si="18"/>
        <v>20796.48</v>
      </c>
      <c r="K109" s="8">
        <f t="shared" si="19"/>
        <v>43598.080000000002</v>
      </c>
      <c r="L109" s="8">
        <f t="shared" si="20"/>
        <v>36017.919999999998</v>
      </c>
      <c r="M109" s="8">
        <f t="shared" si="21"/>
        <v>33600.639999999999</v>
      </c>
      <c r="O109" s="5">
        <f t="shared" si="22"/>
        <v>1.4930218960131716</v>
      </c>
      <c r="P109" s="5">
        <f t="shared" si="23"/>
        <v>0.47700449194092948</v>
      </c>
      <c r="Q109" s="5">
        <f t="shared" si="13"/>
        <v>1.0719414868288222</v>
      </c>
      <c r="S109" s="8">
        <f t="shared" si="14"/>
        <v>521660.89030314458</v>
      </c>
      <c r="T109" s="8">
        <f t="shared" si="15"/>
        <v>684809.58231893228</v>
      </c>
      <c r="U109" s="8">
        <f t="shared" si="16"/>
        <v>711379.6125764153</v>
      </c>
      <c r="V109" s="8"/>
    </row>
    <row r="110" spans="1:22">
      <c r="A110" s="15">
        <f t="shared" si="24"/>
        <v>106</v>
      </c>
      <c r="C110">
        <v>1549152</v>
      </c>
      <c r="D110">
        <v>1004240</v>
      </c>
      <c r="E110">
        <v>2090144</v>
      </c>
      <c r="F110">
        <v>1786080</v>
      </c>
      <c r="G110">
        <v>1539296</v>
      </c>
      <c r="I110" s="8">
        <f t="shared" si="17"/>
        <v>30983.040000000001</v>
      </c>
      <c r="J110" s="8">
        <f t="shared" si="18"/>
        <v>20084.8</v>
      </c>
      <c r="K110" s="8">
        <f t="shared" si="19"/>
        <v>41802.879999999997</v>
      </c>
      <c r="L110" s="8">
        <f t="shared" si="20"/>
        <v>35721.599999999999</v>
      </c>
      <c r="M110" s="8">
        <f t="shared" si="21"/>
        <v>30785.920000000002</v>
      </c>
      <c r="O110" s="5">
        <f t="shared" si="22"/>
        <v>1.5426113279694098</v>
      </c>
      <c r="P110" s="5">
        <f t="shared" si="23"/>
        <v>0.48046450388107231</v>
      </c>
      <c r="Q110" s="5">
        <f t="shared" si="13"/>
        <v>1.1603226409995218</v>
      </c>
      <c r="S110" s="8">
        <f t="shared" si="14"/>
        <v>-317227.13444352412</v>
      </c>
      <c r="T110" s="8">
        <f t="shared" si="15"/>
        <v>59526.834585599659</v>
      </c>
      <c r="U110" s="8">
        <f t="shared" si="16"/>
        <v>-619092.21692754701</v>
      </c>
      <c r="V110" s="8"/>
    </row>
    <row r="111" spans="1:22">
      <c r="A111" s="15">
        <f t="shared" si="24"/>
        <v>107</v>
      </c>
      <c r="C111">
        <v>1497280</v>
      </c>
      <c r="D111">
        <v>1036816</v>
      </c>
      <c r="E111">
        <v>2038240</v>
      </c>
      <c r="F111">
        <v>1738432</v>
      </c>
      <c r="G111">
        <v>1604224</v>
      </c>
      <c r="I111" s="8">
        <f t="shared" si="17"/>
        <v>29945.600000000002</v>
      </c>
      <c r="J111" s="8">
        <f t="shared" si="18"/>
        <v>20736.32</v>
      </c>
      <c r="K111" s="8">
        <f t="shared" si="19"/>
        <v>40764.800000000003</v>
      </c>
      <c r="L111" s="8">
        <f t="shared" si="20"/>
        <v>34768.639999999999</v>
      </c>
      <c r="M111" s="8">
        <f t="shared" si="21"/>
        <v>32084.48</v>
      </c>
      <c r="O111" s="5">
        <f t="shared" si="22"/>
        <v>1.4441135167667167</v>
      </c>
      <c r="P111" s="5">
        <f t="shared" si="23"/>
        <v>0.50868200015699816</v>
      </c>
      <c r="Q111" s="5">
        <f t="shared" si="13"/>
        <v>1.0836591398707411</v>
      </c>
      <c r="S111" s="8">
        <f t="shared" si="14"/>
        <v>37583.679337814254</v>
      </c>
      <c r="T111" s="8">
        <f t="shared" si="15"/>
        <v>-466650.36485972651</v>
      </c>
      <c r="U111" s="8">
        <f t="shared" si="16"/>
        <v>255365.75853909535</v>
      </c>
      <c r="V111" s="8"/>
    </row>
    <row r="112" spans="1:22">
      <c r="A112" s="15">
        <f t="shared" si="24"/>
        <v>108</v>
      </c>
      <c r="C112">
        <v>1462048</v>
      </c>
      <c r="D112">
        <v>1041840</v>
      </c>
      <c r="E112">
        <v>2140096</v>
      </c>
      <c r="F112">
        <v>1864288</v>
      </c>
      <c r="G112">
        <v>1680576</v>
      </c>
      <c r="I112" s="8">
        <f t="shared" si="17"/>
        <v>29240.959999999999</v>
      </c>
      <c r="J112" s="8">
        <f t="shared" si="18"/>
        <v>20836.8</v>
      </c>
      <c r="K112" s="8">
        <f t="shared" si="19"/>
        <v>42801.919999999998</v>
      </c>
      <c r="L112" s="8">
        <f t="shared" si="20"/>
        <v>37285.760000000002</v>
      </c>
      <c r="M112" s="8">
        <f t="shared" si="21"/>
        <v>33611.520000000004</v>
      </c>
      <c r="O112" s="5">
        <f t="shared" si="22"/>
        <v>1.4033325654611073</v>
      </c>
      <c r="P112" s="5">
        <f t="shared" si="23"/>
        <v>0.48681928287329168</v>
      </c>
      <c r="Q112" s="5">
        <f t="shared" si="13"/>
        <v>1.1093149015575612</v>
      </c>
      <c r="S112" s="8">
        <f t="shared" si="14"/>
        <v>-285794.88236885139</v>
      </c>
      <c r="T112" s="8">
        <f t="shared" si="15"/>
        <v>371755.68561493297</v>
      </c>
      <c r="U112" s="8">
        <f t="shared" si="16"/>
        <v>2110115.2606617687</v>
      </c>
      <c r="V112" s="8"/>
    </row>
    <row r="113" spans="1:22">
      <c r="A113" s="15">
        <f t="shared" si="24"/>
        <v>109</v>
      </c>
      <c r="C113">
        <v>1475776</v>
      </c>
      <c r="D113">
        <v>1052480</v>
      </c>
      <c r="E113">
        <v>2115712</v>
      </c>
      <c r="F113">
        <v>1780736</v>
      </c>
      <c r="G113">
        <v>1594848</v>
      </c>
      <c r="I113" s="8">
        <f t="shared" si="17"/>
        <v>29515.52</v>
      </c>
      <c r="J113" s="8">
        <f t="shared" si="18"/>
        <v>21049.600000000002</v>
      </c>
      <c r="K113" s="8">
        <f t="shared" si="19"/>
        <v>42314.239999999998</v>
      </c>
      <c r="L113" s="8">
        <f t="shared" si="20"/>
        <v>35614.720000000001</v>
      </c>
      <c r="M113" s="8">
        <f t="shared" si="21"/>
        <v>31896.959999999999</v>
      </c>
      <c r="O113" s="5">
        <f t="shared" si="22"/>
        <v>1.4021891152325934</v>
      </c>
      <c r="P113" s="5">
        <f t="shared" si="23"/>
        <v>0.49745901143444859</v>
      </c>
      <c r="Q113" s="5">
        <f t="shared" si="13"/>
        <v>1.1165553080920565</v>
      </c>
      <c r="S113" s="8">
        <f t="shared" si="14"/>
        <v>-225913.94353151892</v>
      </c>
      <c r="T113" s="8">
        <f t="shared" si="15"/>
        <v>204301.16904960282</v>
      </c>
      <c r="U113" s="8">
        <f t="shared" si="16"/>
        <v>-155095.0049382319</v>
      </c>
      <c r="V113" s="8"/>
    </row>
    <row r="114" spans="1:22">
      <c r="A114" s="15">
        <f t="shared" si="24"/>
        <v>110</v>
      </c>
      <c r="C114">
        <v>1469536</v>
      </c>
      <c r="D114">
        <v>1013984</v>
      </c>
      <c r="E114">
        <v>2126336</v>
      </c>
      <c r="F114">
        <v>1687136</v>
      </c>
      <c r="G114">
        <v>1702048</v>
      </c>
      <c r="I114" s="8">
        <f t="shared" si="17"/>
        <v>29390.720000000001</v>
      </c>
      <c r="J114" s="8">
        <f t="shared" si="18"/>
        <v>20279.68</v>
      </c>
      <c r="K114" s="8">
        <f t="shared" si="19"/>
        <v>42526.720000000001</v>
      </c>
      <c r="L114" s="8">
        <f t="shared" si="20"/>
        <v>33742.720000000001</v>
      </c>
      <c r="M114" s="8">
        <f t="shared" si="21"/>
        <v>34040.959999999999</v>
      </c>
      <c r="O114" s="5">
        <f t="shared" si="22"/>
        <v>1.4492694164799445</v>
      </c>
      <c r="P114" s="5">
        <f t="shared" si="23"/>
        <v>0.47686913074885623</v>
      </c>
      <c r="Q114" s="5">
        <f t="shared" si="13"/>
        <v>0.99123878997537096</v>
      </c>
      <c r="S114" s="8">
        <f t="shared" si="14"/>
        <v>38059.180564480783</v>
      </c>
      <c r="T114" s="8">
        <f t="shared" si="15"/>
        <v>-42767.98627840171</v>
      </c>
      <c r="U114" s="8">
        <f t="shared" si="16"/>
        <v>-2474768.2124049319</v>
      </c>
      <c r="V114" s="8"/>
    </row>
    <row r="115" spans="1:22">
      <c r="A115" s="15">
        <f t="shared" si="24"/>
        <v>111</v>
      </c>
      <c r="C115">
        <v>1522720</v>
      </c>
      <c r="D115">
        <v>1047696</v>
      </c>
      <c r="E115">
        <v>2123520</v>
      </c>
      <c r="F115">
        <v>1803744</v>
      </c>
      <c r="G115">
        <v>1635232</v>
      </c>
      <c r="I115" s="8">
        <f t="shared" si="17"/>
        <v>30454.400000000001</v>
      </c>
      <c r="J115" s="8">
        <f t="shared" si="18"/>
        <v>20953.920000000002</v>
      </c>
      <c r="K115" s="8">
        <f t="shared" si="19"/>
        <v>42470.400000000001</v>
      </c>
      <c r="L115" s="8">
        <f t="shared" si="20"/>
        <v>36074.879999999997</v>
      </c>
      <c r="M115" s="8">
        <f t="shared" si="21"/>
        <v>32704.639999999999</v>
      </c>
      <c r="O115" s="5">
        <f t="shared" si="22"/>
        <v>1.4533986958048899</v>
      </c>
      <c r="P115" s="5">
        <f t="shared" si="23"/>
        <v>0.49337703435804703</v>
      </c>
      <c r="Q115" s="5">
        <f t="shared" si="13"/>
        <v>1.1030508209232694</v>
      </c>
      <c r="S115" s="8">
        <f t="shared" si="14"/>
        <v>359926.53331114782</v>
      </c>
      <c r="T115" s="8">
        <f t="shared" si="15"/>
        <v>268010.83364693762</v>
      </c>
      <c r="U115" s="8">
        <f t="shared" si="16"/>
        <v>135726.22701909454</v>
      </c>
      <c r="V115" s="8"/>
    </row>
    <row r="116" spans="1:22">
      <c r="A116" s="15">
        <f t="shared" si="24"/>
        <v>112</v>
      </c>
      <c r="C116">
        <v>1472160</v>
      </c>
      <c r="D116">
        <v>1019936</v>
      </c>
      <c r="E116">
        <v>2205760</v>
      </c>
      <c r="F116">
        <v>1798752</v>
      </c>
      <c r="G116">
        <v>1559904</v>
      </c>
      <c r="I116" s="8">
        <f t="shared" si="17"/>
        <v>29443.200000000001</v>
      </c>
      <c r="J116" s="8">
        <f t="shared" si="18"/>
        <v>20398.72</v>
      </c>
      <c r="K116" s="8">
        <f t="shared" si="19"/>
        <v>44115.200000000004</v>
      </c>
      <c r="L116" s="8">
        <f t="shared" si="20"/>
        <v>35975.040000000001</v>
      </c>
      <c r="M116" s="8">
        <f t="shared" si="21"/>
        <v>31198.080000000002</v>
      </c>
      <c r="O116" s="5">
        <f t="shared" si="22"/>
        <v>1.4433846829604995</v>
      </c>
      <c r="P116" s="5">
        <f t="shared" si="23"/>
        <v>0.46239663426664729</v>
      </c>
      <c r="Q116" s="5">
        <f t="shared" si="13"/>
        <v>1.1531171148993784</v>
      </c>
      <c r="S116" s="8">
        <f t="shared" si="14"/>
        <v>-14145.015275519434</v>
      </c>
      <c r="T116" s="8">
        <f t="shared" si="15"/>
        <v>73922.331033597729</v>
      </c>
      <c r="U116" s="8">
        <f t="shared" si="16"/>
        <v>-804905.07239422027</v>
      </c>
      <c r="V116" s="8"/>
    </row>
    <row r="117" spans="1:22">
      <c r="A117" s="15">
        <f t="shared" si="24"/>
        <v>113</v>
      </c>
      <c r="C117">
        <v>1543936</v>
      </c>
      <c r="D117">
        <v>1050272</v>
      </c>
      <c r="E117">
        <v>2114752</v>
      </c>
      <c r="F117">
        <v>1816032</v>
      </c>
      <c r="G117">
        <v>1655424</v>
      </c>
      <c r="I117" s="8">
        <f t="shared" si="17"/>
        <v>30878.720000000001</v>
      </c>
      <c r="J117" s="8">
        <f t="shared" si="18"/>
        <v>21005.439999999999</v>
      </c>
      <c r="K117" s="8">
        <f t="shared" si="19"/>
        <v>42295.040000000001</v>
      </c>
      <c r="L117" s="8">
        <f t="shared" si="20"/>
        <v>36320.639999999999</v>
      </c>
      <c r="M117" s="8">
        <f t="shared" si="21"/>
        <v>33108.480000000003</v>
      </c>
      <c r="O117" s="5">
        <f t="shared" si="22"/>
        <v>1.470034429176442</v>
      </c>
      <c r="P117" s="5">
        <f t="shared" si="23"/>
        <v>0.49664074085282811</v>
      </c>
      <c r="Q117" s="5">
        <f t="shared" si="13"/>
        <v>1.0970192530735328</v>
      </c>
      <c r="S117" s="8">
        <f t="shared" si="14"/>
        <v>663722.5641164775</v>
      </c>
      <c r="T117" s="8">
        <f t="shared" si="15"/>
        <v>178826.32232960354</v>
      </c>
      <c r="U117" s="8">
        <f t="shared" si="16"/>
        <v>569206.46680576145</v>
      </c>
      <c r="V117" s="8"/>
    </row>
    <row r="118" spans="1:22">
      <c r="A118" s="15">
        <f t="shared" si="24"/>
        <v>114</v>
      </c>
      <c r="C118">
        <v>1478944</v>
      </c>
      <c r="D118">
        <v>1025472</v>
      </c>
      <c r="E118">
        <v>2187520</v>
      </c>
      <c r="F118">
        <v>1868288</v>
      </c>
      <c r="G118">
        <v>1592128</v>
      </c>
      <c r="I118" s="8">
        <f t="shared" si="17"/>
        <v>29578.880000000001</v>
      </c>
      <c r="J118" s="8">
        <f t="shared" si="18"/>
        <v>20509.439999999999</v>
      </c>
      <c r="K118" s="8">
        <f t="shared" si="19"/>
        <v>43750.400000000001</v>
      </c>
      <c r="L118" s="8">
        <f t="shared" si="20"/>
        <v>37365.760000000002</v>
      </c>
      <c r="M118" s="8">
        <f t="shared" si="21"/>
        <v>31842.560000000001</v>
      </c>
      <c r="O118" s="5">
        <f t="shared" si="22"/>
        <v>1.442208075890907</v>
      </c>
      <c r="P118" s="5">
        <f t="shared" si="23"/>
        <v>0.46878291398478639</v>
      </c>
      <c r="Q118" s="5">
        <f t="shared" si="13"/>
        <v>1.1734533906821563</v>
      </c>
      <c r="S118" s="8">
        <f t="shared" si="14"/>
        <v>-38807.757632852044</v>
      </c>
      <c r="T118" s="8">
        <f t="shared" si="15"/>
        <v>253054.00292692799</v>
      </c>
      <c r="U118" s="8">
        <f t="shared" si="16"/>
        <v>-1344304.3496208848</v>
      </c>
      <c r="V118" s="8"/>
    </row>
    <row r="119" spans="1:22">
      <c r="A119" s="15">
        <f t="shared" si="24"/>
        <v>115</v>
      </c>
      <c r="C119">
        <v>1484512</v>
      </c>
      <c r="D119">
        <v>1018416</v>
      </c>
      <c r="E119">
        <v>2095904</v>
      </c>
      <c r="F119">
        <v>1781824</v>
      </c>
      <c r="G119">
        <v>1642272</v>
      </c>
      <c r="I119" s="8">
        <f t="shared" si="17"/>
        <v>29690.240000000002</v>
      </c>
      <c r="J119" s="8">
        <f t="shared" si="18"/>
        <v>20368.32</v>
      </c>
      <c r="K119" s="8">
        <f t="shared" si="19"/>
        <v>41918.080000000002</v>
      </c>
      <c r="L119" s="8">
        <f t="shared" si="20"/>
        <v>35636.480000000003</v>
      </c>
      <c r="M119" s="8">
        <f t="shared" si="21"/>
        <v>32845.440000000002</v>
      </c>
      <c r="O119" s="5">
        <f t="shared" si="22"/>
        <v>1.4576675935963301</v>
      </c>
      <c r="P119" s="5">
        <f t="shared" si="23"/>
        <v>0.48590775150006865</v>
      </c>
      <c r="Q119" s="5">
        <f t="shared" si="13"/>
        <v>1.0849749615167281</v>
      </c>
      <c r="S119" s="8">
        <f t="shared" si="14"/>
        <v>-745.3089928529015</v>
      </c>
      <c r="T119" s="8">
        <f t="shared" si="15"/>
        <v>-474.47272106636126</v>
      </c>
      <c r="U119" s="8">
        <f t="shared" si="16"/>
        <v>90563.75832575938</v>
      </c>
      <c r="V119" s="8"/>
    </row>
    <row r="120" spans="1:22">
      <c r="A120" s="15">
        <f t="shared" si="24"/>
        <v>116</v>
      </c>
      <c r="C120">
        <v>1486048</v>
      </c>
      <c r="D120">
        <v>997808</v>
      </c>
      <c r="E120">
        <v>2115584</v>
      </c>
      <c r="F120">
        <v>1799040</v>
      </c>
      <c r="G120">
        <v>1651456</v>
      </c>
      <c r="I120" s="8">
        <f t="shared" si="17"/>
        <v>29720.959999999999</v>
      </c>
      <c r="J120" s="8">
        <f t="shared" si="18"/>
        <v>19956.16</v>
      </c>
      <c r="K120" s="8">
        <f t="shared" si="19"/>
        <v>42311.68</v>
      </c>
      <c r="L120" s="8">
        <f t="shared" si="20"/>
        <v>35980.800000000003</v>
      </c>
      <c r="M120" s="8">
        <f t="shared" si="21"/>
        <v>33029.120000000003</v>
      </c>
      <c r="O120" s="5">
        <f t="shared" si="22"/>
        <v>1.4893125731603676</v>
      </c>
      <c r="P120" s="5">
        <f t="shared" si="23"/>
        <v>0.47164659970958372</v>
      </c>
      <c r="Q120" s="5">
        <f t="shared" si="13"/>
        <v>1.089365989769028</v>
      </c>
      <c r="S120" s="8">
        <f t="shared" si="14"/>
        <v>50441.212436480258</v>
      </c>
      <c r="T120" s="8">
        <f t="shared" si="15"/>
        <v>-120250.40445440343</v>
      </c>
      <c r="U120" s="8">
        <f t="shared" si="16"/>
        <v>318139.57997909404</v>
      </c>
      <c r="V120" s="8"/>
    </row>
    <row r="121" spans="1:22">
      <c r="A121" s="15">
        <f t="shared" si="24"/>
        <v>117</v>
      </c>
      <c r="C121">
        <v>1511392</v>
      </c>
      <c r="D121">
        <v>1002608</v>
      </c>
      <c r="E121">
        <v>2070592</v>
      </c>
      <c r="F121">
        <v>1756096</v>
      </c>
      <c r="G121">
        <v>1563936</v>
      </c>
      <c r="I121" s="8">
        <f t="shared" si="17"/>
        <v>30227.84</v>
      </c>
      <c r="J121" s="8">
        <f t="shared" si="18"/>
        <v>20052.16</v>
      </c>
      <c r="K121" s="8">
        <f t="shared" si="19"/>
        <v>41411.840000000004</v>
      </c>
      <c r="L121" s="8">
        <f t="shared" si="20"/>
        <v>35121.919999999998</v>
      </c>
      <c r="M121" s="8">
        <f t="shared" si="21"/>
        <v>31278.720000000001</v>
      </c>
      <c r="O121" s="5">
        <f t="shared" si="22"/>
        <v>1.5074605429041061</v>
      </c>
      <c r="P121" s="5">
        <f t="shared" si="23"/>
        <v>0.48421321052143534</v>
      </c>
      <c r="Q121" s="5">
        <f t="shared" si="13"/>
        <v>1.1228694780349067</v>
      </c>
      <c r="S121" s="8">
        <f t="shared" si="14"/>
        <v>-119257.41105152134</v>
      </c>
      <c r="T121" s="8">
        <f t="shared" si="15"/>
        <v>188243.84552959842</v>
      </c>
      <c r="U121" s="8">
        <f t="shared" si="16"/>
        <v>298175.7114777753</v>
      </c>
      <c r="V121" s="8"/>
    </row>
    <row r="122" spans="1:22">
      <c r="A122" s="15">
        <f t="shared" si="24"/>
        <v>118</v>
      </c>
      <c r="C122">
        <v>1461600</v>
      </c>
      <c r="D122">
        <v>1023264</v>
      </c>
      <c r="E122">
        <v>2113728</v>
      </c>
      <c r="F122">
        <v>1714240</v>
      </c>
      <c r="G122">
        <v>1579040</v>
      </c>
      <c r="I122" s="8">
        <f t="shared" si="17"/>
        <v>29232</v>
      </c>
      <c r="J122" s="8">
        <f t="shared" si="18"/>
        <v>20465.28</v>
      </c>
      <c r="K122" s="8">
        <f t="shared" si="19"/>
        <v>42274.559999999998</v>
      </c>
      <c r="L122" s="8">
        <f t="shared" si="20"/>
        <v>34284.800000000003</v>
      </c>
      <c r="M122" s="8">
        <f t="shared" si="21"/>
        <v>31580.799999999999</v>
      </c>
      <c r="O122" s="5">
        <f t="shared" si="22"/>
        <v>1.4283703912186885</v>
      </c>
      <c r="P122" s="5">
        <f t="shared" si="23"/>
        <v>0.48410391497865385</v>
      </c>
      <c r="Q122" s="5">
        <f t="shared" si="13"/>
        <v>1.0856216435302464</v>
      </c>
      <c r="S122" s="8">
        <f t="shared" si="14"/>
        <v>-62371.386176851032</v>
      </c>
      <c r="T122" s="8">
        <f t="shared" si="15"/>
        <v>26269.087470932805</v>
      </c>
      <c r="U122" s="8">
        <f t="shared" si="16"/>
        <v>1006364.4558404293</v>
      </c>
      <c r="V122" s="8"/>
    </row>
    <row r="123" spans="1:22">
      <c r="A123" s="15">
        <f t="shared" si="24"/>
        <v>119</v>
      </c>
      <c r="C123">
        <v>1439712</v>
      </c>
      <c r="D123">
        <v>1010880</v>
      </c>
      <c r="E123">
        <v>2078112</v>
      </c>
      <c r="F123">
        <v>1797376</v>
      </c>
      <c r="G123">
        <v>1598432</v>
      </c>
      <c r="I123" s="8">
        <f t="shared" si="17"/>
        <v>28794.240000000002</v>
      </c>
      <c r="J123" s="8">
        <f t="shared" si="18"/>
        <v>20217.600000000002</v>
      </c>
      <c r="K123" s="8">
        <f t="shared" si="19"/>
        <v>41562.239999999998</v>
      </c>
      <c r="L123" s="8">
        <f t="shared" si="20"/>
        <v>35947.520000000004</v>
      </c>
      <c r="M123" s="8">
        <f t="shared" si="21"/>
        <v>31968.639999999999</v>
      </c>
      <c r="O123" s="5">
        <f t="shared" si="22"/>
        <v>1.4242165242165241</v>
      </c>
      <c r="P123" s="5">
        <f t="shared" si="23"/>
        <v>0.48644153924331324</v>
      </c>
      <c r="Q123" s="5">
        <f t="shared" si="13"/>
        <v>1.1244619727332787</v>
      </c>
      <c r="S123" s="8">
        <f t="shared" si="14"/>
        <v>153272.93766314653</v>
      </c>
      <c r="T123" s="8">
        <f t="shared" si="15"/>
        <v>66270.969582932827</v>
      </c>
      <c r="U123" s="8">
        <f t="shared" si="16"/>
        <v>-318535.58486356563</v>
      </c>
      <c r="V123" s="8"/>
    </row>
    <row r="124" spans="1:22">
      <c r="A124" s="15">
        <f t="shared" si="24"/>
        <v>120</v>
      </c>
      <c r="C124">
        <v>1433440</v>
      </c>
      <c r="D124">
        <v>1014512</v>
      </c>
      <c r="E124">
        <v>2138112</v>
      </c>
      <c r="F124">
        <v>1761088</v>
      </c>
      <c r="G124">
        <v>1539776</v>
      </c>
      <c r="I124" s="8">
        <f t="shared" si="17"/>
        <v>28668.799999999999</v>
      </c>
      <c r="J124" s="8">
        <f t="shared" si="18"/>
        <v>20290.240000000002</v>
      </c>
      <c r="K124" s="8">
        <f t="shared" si="19"/>
        <v>42762.239999999998</v>
      </c>
      <c r="L124" s="8">
        <f t="shared" si="20"/>
        <v>35221.760000000002</v>
      </c>
      <c r="M124" s="8">
        <f t="shared" si="21"/>
        <v>30795.52</v>
      </c>
      <c r="O124" s="5">
        <f t="shared" si="22"/>
        <v>1.4129354803097449</v>
      </c>
      <c r="P124" s="5">
        <f t="shared" si="23"/>
        <v>0.47448964319923376</v>
      </c>
      <c r="Q124" s="5">
        <f t="shared" si="13"/>
        <v>1.143729997090486</v>
      </c>
      <c r="S124" s="8">
        <f t="shared" si="14"/>
        <v>86150.312468480945</v>
      </c>
      <c r="T124" s="8">
        <f t="shared" si="15"/>
        <v>-54633.369190400917</v>
      </c>
      <c r="U124" s="8">
        <f t="shared" si="16"/>
        <v>243259.49532844304</v>
      </c>
      <c r="V124" s="8"/>
    </row>
    <row r="125" spans="1:22">
      <c r="A125" s="15">
        <f t="shared" si="24"/>
        <v>121</v>
      </c>
      <c r="C125">
        <v>1489248</v>
      </c>
      <c r="D125">
        <v>1035296</v>
      </c>
      <c r="E125">
        <v>2093408</v>
      </c>
      <c r="F125">
        <v>1830528</v>
      </c>
      <c r="G125">
        <v>1599552</v>
      </c>
      <c r="I125" s="8">
        <f t="shared" si="17"/>
        <v>29784.959999999999</v>
      </c>
      <c r="J125" s="8">
        <f t="shared" si="18"/>
        <v>20705.920000000002</v>
      </c>
      <c r="K125" s="8">
        <f t="shared" si="19"/>
        <v>41868.160000000003</v>
      </c>
      <c r="L125" s="8">
        <f t="shared" si="20"/>
        <v>36610.559999999998</v>
      </c>
      <c r="M125" s="8">
        <f t="shared" si="21"/>
        <v>31991.040000000001</v>
      </c>
      <c r="O125" s="5">
        <f t="shared" si="22"/>
        <v>1.4384755664080608</v>
      </c>
      <c r="P125" s="5">
        <f t="shared" si="23"/>
        <v>0.49455051284794938</v>
      </c>
      <c r="Q125" s="5">
        <f t="shared" si="13"/>
        <v>1.1444004321209937</v>
      </c>
      <c r="S125" s="8">
        <f t="shared" si="14"/>
        <v>-20487.634411519921</v>
      </c>
      <c r="T125" s="8">
        <f t="shared" si="15"/>
        <v>-50784.437862396589</v>
      </c>
      <c r="U125" s="8">
        <f t="shared" si="16"/>
        <v>-652122.96986622363</v>
      </c>
      <c r="V125" s="8"/>
    </row>
    <row r="126" spans="1:22">
      <c r="A126" s="15">
        <f t="shared" si="24"/>
        <v>122</v>
      </c>
      <c r="C126">
        <v>1446752</v>
      </c>
      <c r="D126">
        <v>988496</v>
      </c>
      <c r="E126">
        <v>1999136</v>
      </c>
      <c r="F126">
        <v>1771456</v>
      </c>
      <c r="G126">
        <v>1693568</v>
      </c>
      <c r="I126" s="8">
        <f t="shared" si="17"/>
        <v>28935.040000000001</v>
      </c>
      <c r="J126" s="8">
        <f t="shared" si="18"/>
        <v>19769.920000000002</v>
      </c>
      <c r="K126" s="8">
        <f t="shared" si="19"/>
        <v>39982.720000000001</v>
      </c>
      <c r="L126" s="8">
        <f t="shared" si="20"/>
        <v>35429.120000000003</v>
      </c>
      <c r="M126" s="8">
        <f t="shared" si="21"/>
        <v>33871.360000000001</v>
      </c>
      <c r="O126" s="5">
        <f t="shared" si="22"/>
        <v>1.4635891293439729</v>
      </c>
      <c r="P126" s="5">
        <f t="shared" si="23"/>
        <v>0.49446160741440304</v>
      </c>
      <c r="Q126" s="5">
        <f t="shared" si="13"/>
        <v>1.0459904769102866</v>
      </c>
      <c r="S126" s="8">
        <f t="shared" si="14"/>
        <v>540008.09218047932</v>
      </c>
      <c r="T126" s="8">
        <f t="shared" si="15"/>
        <v>1207188.0482815967</v>
      </c>
      <c r="U126" s="8">
        <f t="shared" si="16"/>
        <v>89316.168608414227</v>
      </c>
      <c r="V126" s="8"/>
    </row>
    <row r="127" spans="1:22">
      <c r="A127" s="15">
        <f t="shared" si="24"/>
        <v>123</v>
      </c>
      <c r="C127">
        <v>1518752</v>
      </c>
      <c r="D127">
        <v>994496</v>
      </c>
      <c r="E127">
        <v>2171776</v>
      </c>
      <c r="F127">
        <v>1707232</v>
      </c>
      <c r="G127">
        <v>1597504</v>
      </c>
      <c r="I127" s="8">
        <f t="shared" si="17"/>
        <v>30375.040000000001</v>
      </c>
      <c r="J127" s="8">
        <f t="shared" si="18"/>
        <v>19889.920000000002</v>
      </c>
      <c r="K127" s="8">
        <f t="shared" si="19"/>
        <v>43435.520000000004</v>
      </c>
      <c r="L127" s="8">
        <f t="shared" si="20"/>
        <v>34144.639999999999</v>
      </c>
      <c r="M127" s="8">
        <f t="shared" si="21"/>
        <v>31950.080000000002</v>
      </c>
      <c r="O127" s="5">
        <f t="shared" si="22"/>
        <v>1.5271574747409742</v>
      </c>
      <c r="P127" s="5">
        <f t="shared" si="23"/>
        <v>0.45791831201744565</v>
      </c>
      <c r="Q127" s="5">
        <f t="shared" si="13"/>
        <v>1.0686871519570529</v>
      </c>
      <c r="S127" s="8">
        <f t="shared" si="14"/>
        <v>-251113.82781952116</v>
      </c>
      <c r="T127" s="8">
        <f t="shared" si="15"/>
        <v>-672030.60899840563</v>
      </c>
      <c r="U127" s="8">
        <f t="shared" si="16"/>
        <v>687111.43789909082</v>
      </c>
      <c r="V127" s="8"/>
    </row>
    <row r="128" spans="1:22">
      <c r="A128" s="15">
        <f t="shared" si="24"/>
        <v>124</v>
      </c>
      <c r="C128">
        <v>1449408</v>
      </c>
      <c r="D128">
        <v>978912</v>
      </c>
      <c r="E128">
        <v>2089088</v>
      </c>
      <c r="F128">
        <v>1786784</v>
      </c>
      <c r="G128">
        <v>1584608</v>
      </c>
      <c r="I128" s="8">
        <f t="shared" si="17"/>
        <v>28988.16</v>
      </c>
      <c r="J128" s="8">
        <f t="shared" si="18"/>
        <v>19578.240000000002</v>
      </c>
      <c r="K128" s="8">
        <f t="shared" si="19"/>
        <v>41781.760000000002</v>
      </c>
      <c r="L128" s="8">
        <f t="shared" si="20"/>
        <v>35735.68</v>
      </c>
      <c r="M128" s="8">
        <f t="shared" si="21"/>
        <v>31692.16</v>
      </c>
      <c r="O128" s="5">
        <f t="shared" si="22"/>
        <v>1.4806315583014611</v>
      </c>
      <c r="P128" s="5">
        <f t="shared" si="23"/>
        <v>0.46858342013357024</v>
      </c>
      <c r="Q128" s="5">
        <f t="shared" si="13"/>
        <v>1.1275873906985199</v>
      </c>
      <c r="S128" s="8">
        <f t="shared" si="14"/>
        <v>672676.36959914665</v>
      </c>
      <c r="T128" s="8">
        <f t="shared" si="15"/>
        <v>184307.28779092702</v>
      </c>
      <c r="U128" s="8">
        <f t="shared" si="16"/>
        <v>-305977.95337556134</v>
      </c>
      <c r="V128" s="8"/>
    </row>
    <row r="129" spans="1:22">
      <c r="A129" s="15">
        <f t="shared" si="24"/>
        <v>125</v>
      </c>
      <c r="C129">
        <v>1489504</v>
      </c>
      <c r="D129">
        <v>994816</v>
      </c>
      <c r="E129">
        <v>2055488</v>
      </c>
      <c r="F129">
        <v>1756064</v>
      </c>
      <c r="G129">
        <v>1619072</v>
      </c>
      <c r="I129" s="8">
        <f t="shared" si="17"/>
        <v>29790.080000000002</v>
      </c>
      <c r="J129" s="8">
        <f t="shared" si="18"/>
        <v>19896.32</v>
      </c>
      <c r="K129" s="8">
        <f t="shared" si="19"/>
        <v>41109.760000000002</v>
      </c>
      <c r="L129" s="8">
        <f t="shared" si="20"/>
        <v>35121.279999999999</v>
      </c>
      <c r="M129" s="8">
        <f t="shared" si="21"/>
        <v>32381.440000000002</v>
      </c>
      <c r="O129" s="5">
        <f t="shared" si="22"/>
        <v>1.4972658260422029</v>
      </c>
      <c r="P129" s="5">
        <f t="shared" si="23"/>
        <v>0.48398044649251171</v>
      </c>
      <c r="Q129" s="5">
        <f t="shared" si="13"/>
        <v>1.0846114317337339</v>
      </c>
      <c r="S129" s="8">
        <f t="shared" si="14"/>
        <v>25559.971689812195</v>
      </c>
      <c r="T129" s="8">
        <f t="shared" si="15"/>
        <v>423594.29024426523</v>
      </c>
      <c r="U129" s="8">
        <f t="shared" si="16"/>
        <v>32059.757472426354</v>
      </c>
      <c r="V129" s="8"/>
    </row>
    <row r="130" spans="1:22">
      <c r="A130" s="15">
        <f t="shared" si="24"/>
        <v>126</v>
      </c>
      <c r="C130">
        <v>1480256</v>
      </c>
      <c r="D130">
        <v>1004400</v>
      </c>
      <c r="E130">
        <v>2075552</v>
      </c>
      <c r="F130">
        <v>1783072</v>
      </c>
      <c r="G130">
        <v>1665952</v>
      </c>
      <c r="I130" s="8">
        <f t="shared" si="17"/>
        <v>29605.119999999999</v>
      </c>
      <c r="J130" s="8">
        <f t="shared" si="18"/>
        <v>20088</v>
      </c>
      <c r="K130" s="8">
        <f t="shared" si="19"/>
        <v>41511.040000000001</v>
      </c>
      <c r="L130" s="8">
        <f t="shared" si="20"/>
        <v>35661.440000000002</v>
      </c>
      <c r="M130" s="8">
        <f t="shared" si="21"/>
        <v>33319.040000000001</v>
      </c>
      <c r="O130" s="5">
        <f t="shared" si="22"/>
        <v>1.4737714058144165</v>
      </c>
      <c r="P130" s="5">
        <f t="shared" si="23"/>
        <v>0.48391945853440432</v>
      </c>
      <c r="Q130" s="5">
        <f t="shared" si="13"/>
        <v>1.0703021455600161</v>
      </c>
      <c r="S130" s="8">
        <f t="shared" si="14"/>
        <v>66028.913855147242</v>
      </c>
      <c r="T130" s="8">
        <f t="shared" si="15"/>
        <v>139244.5683029326</v>
      </c>
      <c r="U130" s="8">
        <f t="shared" si="16"/>
        <v>240027.00039508758</v>
      </c>
      <c r="V130" s="8"/>
    </row>
    <row r="131" spans="1:22">
      <c r="A131" s="15">
        <f t="shared" si="24"/>
        <v>127</v>
      </c>
      <c r="C131">
        <v>1486016</v>
      </c>
      <c r="D131">
        <v>995808</v>
      </c>
      <c r="E131">
        <v>2026080</v>
      </c>
      <c r="F131">
        <v>1717696</v>
      </c>
      <c r="G131">
        <v>1586464</v>
      </c>
      <c r="I131" s="8">
        <f t="shared" si="17"/>
        <v>29720.32</v>
      </c>
      <c r="J131" s="8">
        <f t="shared" si="18"/>
        <v>19916.16</v>
      </c>
      <c r="K131" s="8">
        <f t="shared" si="19"/>
        <v>40521.599999999999</v>
      </c>
      <c r="L131" s="8">
        <f t="shared" si="20"/>
        <v>34353.919999999998</v>
      </c>
      <c r="M131" s="8">
        <f t="shared" si="21"/>
        <v>31729.280000000002</v>
      </c>
      <c r="O131" s="5">
        <f t="shared" si="22"/>
        <v>1.4922716025579228</v>
      </c>
      <c r="P131" s="5">
        <f t="shared" si="23"/>
        <v>0.49149490642027954</v>
      </c>
      <c r="Q131" s="5">
        <f t="shared" si="13"/>
        <v>1.0827198095891239</v>
      </c>
      <c r="S131" s="8">
        <f t="shared" si="14"/>
        <v>55680.767167146667</v>
      </c>
      <c r="T131" s="8">
        <f t="shared" si="15"/>
        <v>668711.259886935</v>
      </c>
      <c r="U131" s="8">
        <f t="shared" si="16"/>
        <v>791992.70458709542</v>
      </c>
      <c r="V131" s="8"/>
    </row>
    <row r="132" spans="1:22">
      <c r="A132" s="15">
        <f t="shared" si="24"/>
        <v>128</v>
      </c>
      <c r="C132">
        <v>1498016</v>
      </c>
      <c r="D132">
        <v>1020048</v>
      </c>
      <c r="E132">
        <v>2124800</v>
      </c>
      <c r="F132">
        <v>1824448</v>
      </c>
      <c r="G132">
        <v>1700320</v>
      </c>
      <c r="I132" s="8">
        <f t="shared" si="17"/>
        <v>29960.32</v>
      </c>
      <c r="J132" s="8">
        <f t="shared" si="18"/>
        <v>20400.96</v>
      </c>
      <c r="K132" s="8">
        <f t="shared" si="19"/>
        <v>42496</v>
      </c>
      <c r="L132" s="8">
        <f t="shared" si="20"/>
        <v>36488.959999999999</v>
      </c>
      <c r="M132" s="8">
        <f t="shared" si="21"/>
        <v>34006.400000000001</v>
      </c>
      <c r="O132" s="5">
        <f t="shared" si="22"/>
        <v>1.4685740278888837</v>
      </c>
      <c r="P132" s="5">
        <f t="shared" si="23"/>
        <v>0.48006777108433735</v>
      </c>
      <c r="Q132" s="5">
        <f t="shared" si="13"/>
        <v>1.0730027288980897</v>
      </c>
      <c r="S132" s="8">
        <f t="shared" si="14"/>
        <v>4327.976127146313</v>
      </c>
      <c r="T132" s="8">
        <f t="shared" si="15"/>
        <v>17964.369646931988</v>
      </c>
      <c r="U132" s="8">
        <f t="shared" si="16"/>
        <v>1680018.4315630826</v>
      </c>
      <c r="V132" s="8"/>
    </row>
    <row r="133" spans="1:22">
      <c r="A133" s="15">
        <f t="shared" si="24"/>
        <v>129</v>
      </c>
      <c r="C133">
        <v>1558016</v>
      </c>
      <c r="D133">
        <v>1002448</v>
      </c>
      <c r="E133">
        <v>2069152</v>
      </c>
      <c r="F133">
        <v>1813152</v>
      </c>
      <c r="G133">
        <v>1589920</v>
      </c>
      <c r="I133" s="8">
        <f t="shared" si="17"/>
        <v>31160.32</v>
      </c>
      <c r="J133" s="8">
        <f t="shared" si="18"/>
        <v>20048.96</v>
      </c>
      <c r="K133" s="8">
        <f t="shared" si="19"/>
        <v>41383.040000000001</v>
      </c>
      <c r="L133" s="8">
        <f t="shared" si="20"/>
        <v>36263.040000000001</v>
      </c>
      <c r="M133" s="8">
        <f t="shared" si="21"/>
        <v>31798.400000000001</v>
      </c>
      <c r="O133" s="5">
        <f t="shared" si="22"/>
        <v>1.554211290760219</v>
      </c>
      <c r="P133" s="5">
        <f t="shared" si="23"/>
        <v>0.48447286617899504</v>
      </c>
      <c r="Q133" s="5">
        <f t="shared" ref="Q133:Q196" si="25">L133/M133</f>
        <v>1.1404045486565362</v>
      </c>
      <c r="S133" s="8">
        <f t="shared" ref="S133:S196" si="26">(I133-$I$305)*(J133-$J$305)</f>
        <v>-413783.1876061912</v>
      </c>
      <c r="T133" s="8">
        <f t="shared" ref="T133:T196" si="27">(J133-$J$305)*(K133-$K$305)</f>
        <v>199237.34227626651</v>
      </c>
      <c r="U133" s="8">
        <f t="shared" ref="U133:U196" si="28">(L133-$L$305)*(M133-$M$305)</f>
        <v>-643741.95038889174</v>
      </c>
      <c r="V133" s="8"/>
    </row>
    <row r="134" spans="1:22">
      <c r="A134" s="15">
        <f t="shared" si="24"/>
        <v>130</v>
      </c>
      <c r="C134">
        <v>1554048</v>
      </c>
      <c r="D134">
        <v>981392</v>
      </c>
      <c r="E134">
        <v>2055584</v>
      </c>
      <c r="F134">
        <v>1695488</v>
      </c>
      <c r="G134">
        <v>1622656</v>
      </c>
      <c r="I134" s="8">
        <f t="shared" ref="I134:I197" si="29">C134*0.02</f>
        <v>31080.959999999999</v>
      </c>
      <c r="J134" s="8">
        <f t="shared" ref="J134:J197" si="30">D134*0.02</f>
        <v>19627.84</v>
      </c>
      <c r="K134" s="8">
        <f t="shared" ref="K134:K197" si="31">E134*0.02</f>
        <v>41111.68</v>
      </c>
      <c r="L134" s="8">
        <f t="shared" ref="L134:L197" si="32">F134*0.02</f>
        <v>33909.760000000002</v>
      </c>
      <c r="M134" s="8">
        <f t="shared" ref="M134:M197" si="33">G134*0.02</f>
        <v>32453.119999999999</v>
      </c>
      <c r="O134" s="5">
        <f t="shared" ref="O134:O197" si="34">I134/J134</f>
        <v>1.5835140290526108</v>
      </c>
      <c r="P134" s="5">
        <f t="shared" ref="P134:P197" si="35">J134/K134</f>
        <v>0.47742733938384418</v>
      </c>
      <c r="Q134" s="5">
        <f t="shared" si="25"/>
        <v>1.0448844363808474</v>
      </c>
      <c r="S134" s="8">
        <f t="shared" si="26"/>
        <v>-909396.77642752288</v>
      </c>
      <c r="T134" s="8">
        <f t="shared" si="27"/>
        <v>665615.14946559723</v>
      </c>
      <c r="U134" s="8">
        <f t="shared" si="28"/>
        <v>88339.46375508637</v>
      </c>
      <c r="V134" s="8"/>
    </row>
    <row r="135" spans="1:22">
      <c r="A135" s="15">
        <f t="shared" ref="A135:A198" si="36">1+A134</f>
        <v>131</v>
      </c>
      <c r="C135">
        <v>1452256</v>
      </c>
      <c r="D135">
        <v>1010816</v>
      </c>
      <c r="E135">
        <v>1995488</v>
      </c>
      <c r="F135">
        <v>1704576</v>
      </c>
      <c r="G135">
        <v>1536704</v>
      </c>
      <c r="I135" s="8">
        <f t="shared" si="29"/>
        <v>29045.119999999999</v>
      </c>
      <c r="J135" s="8">
        <f t="shared" si="30"/>
        <v>20216.32</v>
      </c>
      <c r="K135" s="8">
        <f t="shared" si="31"/>
        <v>39909.760000000002</v>
      </c>
      <c r="L135" s="8">
        <f t="shared" si="32"/>
        <v>34091.520000000004</v>
      </c>
      <c r="M135" s="8">
        <f t="shared" si="33"/>
        <v>30734.080000000002</v>
      </c>
      <c r="O135" s="5">
        <f t="shared" si="34"/>
        <v>1.4367164746106116</v>
      </c>
      <c r="P135" s="5">
        <f t="shared" si="35"/>
        <v>0.50655077855642328</v>
      </c>
      <c r="Q135" s="5">
        <f t="shared" si="25"/>
        <v>1.1092415976010996</v>
      </c>
      <c r="S135" s="8">
        <f t="shared" si="26"/>
        <v>117693.72725248217</v>
      </c>
      <c r="T135" s="8">
        <f t="shared" si="27"/>
        <v>310060.42357760447</v>
      </c>
      <c r="U135" s="8">
        <f t="shared" si="28"/>
        <v>2263574.598560431</v>
      </c>
      <c r="V135" s="8"/>
    </row>
    <row r="136" spans="1:22">
      <c r="A136" s="15">
        <f t="shared" si="36"/>
        <v>132</v>
      </c>
      <c r="C136">
        <v>1484608</v>
      </c>
      <c r="D136">
        <v>994816</v>
      </c>
      <c r="E136">
        <v>2098240</v>
      </c>
      <c r="F136">
        <v>1739296</v>
      </c>
      <c r="G136">
        <v>1576288</v>
      </c>
      <c r="I136" s="8">
        <f t="shared" si="29"/>
        <v>29692.16</v>
      </c>
      <c r="J136" s="8">
        <f t="shared" si="30"/>
        <v>19896.32</v>
      </c>
      <c r="K136" s="8">
        <f t="shared" si="31"/>
        <v>41964.800000000003</v>
      </c>
      <c r="L136" s="8">
        <f t="shared" si="32"/>
        <v>34785.919999999998</v>
      </c>
      <c r="M136" s="8">
        <f t="shared" si="33"/>
        <v>31525.760000000002</v>
      </c>
      <c r="O136" s="5">
        <f t="shared" si="34"/>
        <v>1.4923443129181677</v>
      </c>
      <c r="P136" s="5">
        <f t="shared" si="35"/>
        <v>0.47411926185755676</v>
      </c>
      <c r="Q136" s="5">
        <f t="shared" si="25"/>
        <v>1.103412574351895</v>
      </c>
      <c r="S136" s="8">
        <f t="shared" si="26"/>
        <v>71306.002281813344</v>
      </c>
      <c r="T136" s="8">
        <f t="shared" si="27"/>
        <v>24138.755140262529</v>
      </c>
      <c r="U136" s="8">
        <f t="shared" si="28"/>
        <v>570552.49159510224</v>
      </c>
      <c r="V136" s="8"/>
    </row>
    <row r="137" spans="1:22">
      <c r="A137" s="15">
        <f t="shared" si="36"/>
        <v>133</v>
      </c>
      <c r="C137">
        <v>1486880</v>
      </c>
      <c r="D137">
        <v>1004336</v>
      </c>
      <c r="E137">
        <v>2091616</v>
      </c>
      <c r="F137">
        <v>1692544</v>
      </c>
      <c r="G137">
        <v>1570208</v>
      </c>
      <c r="I137" s="8">
        <f t="shared" si="29"/>
        <v>29737.600000000002</v>
      </c>
      <c r="J137" s="8">
        <f t="shared" si="30"/>
        <v>20086.72</v>
      </c>
      <c r="K137" s="8">
        <f t="shared" si="31"/>
        <v>41832.32</v>
      </c>
      <c r="L137" s="8">
        <f t="shared" si="32"/>
        <v>33850.879999999997</v>
      </c>
      <c r="M137" s="8">
        <f t="shared" si="33"/>
        <v>31404.16</v>
      </c>
      <c r="O137" s="5">
        <f t="shared" si="34"/>
        <v>1.4804607223080721</v>
      </c>
      <c r="P137" s="5">
        <f t="shared" si="35"/>
        <v>0.4801722687147163</v>
      </c>
      <c r="Q137" s="5">
        <f t="shared" si="25"/>
        <v>1.0779106971815198</v>
      </c>
      <c r="S137" s="8">
        <f t="shared" si="26"/>
        <v>29668.19688447925</v>
      </c>
      <c r="T137" s="8">
        <f t="shared" si="27"/>
        <v>50968.410521598584</v>
      </c>
      <c r="U137" s="8">
        <f t="shared" si="28"/>
        <v>1678410.8389444337</v>
      </c>
      <c r="V137" s="8"/>
    </row>
    <row r="138" spans="1:22">
      <c r="A138" s="15">
        <f t="shared" si="36"/>
        <v>134</v>
      </c>
      <c r="C138">
        <v>1453760</v>
      </c>
      <c r="D138">
        <v>1034176</v>
      </c>
      <c r="E138">
        <v>2030112</v>
      </c>
      <c r="F138">
        <v>1758112</v>
      </c>
      <c r="G138">
        <v>1605568</v>
      </c>
      <c r="I138" s="8">
        <f t="shared" si="29"/>
        <v>29075.200000000001</v>
      </c>
      <c r="J138" s="8">
        <f t="shared" si="30"/>
        <v>20683.52</v>
      </c>
      <c r="K138" s="8">
        <f t="shared" si="31"/>
        <v>40602.239999999998</v>
      </c>
      <c r="L138" s="8">
        <f t="shared" si="32"/>
        <v>35162.239999999998</v>
      </c>
      <c r="M138" s="8">
        <f t="shared" si="33"/>
        <v>32111.360000000001</v>
      </c>
      <c r="O138" s="5">
        <f t="shared" si="34"/>
        <v>1.4057181756296802</v>
      </c>
      <c r="P138" s="5">
        <f t="shared" si="35"/>
        <v>0.50941819958701795</v>
      </c>
      <c r="Q138" s="5">
        <f t="shared" si="25"/>
        <v>1.0950093674014429</v>
      </c>
      <c r="S138" s="8">
        <f t="shared" si="26"/>
        <v>-246286.5081821846</v>
      </c>
      <c r="T138" s="8">
        <f t="shared" si="27"/>
        <v>-452585.06540372915</v>
      </c>
      <c r="U138" s="8">
        <f t="shared" si="28"/>
        <v>80943.119947097657</v>
      </c>
      <c r="V138" s="8"/>
    </row>
    <row r="139" spans="1:22">
      <c r="A139" s="15">
        <f t="shared" si="36"/>
        <v>135</v>
      </c>
      <c r="C139">
        <v>1469536</v>
      </c>
      <c r="D139">
        <v>989696</v>
      </c>
      <c r="E139">
        <v>2035360</v>
      </c>
      <c r="F139">
        <v>1731232</v>
      </c>
      <c r="G139">
        <v>1677536</v>
      </c>
      <c r="I139" s="8">
        <f t="shared" si="29"/>
        <v>29390.720000000001</v>
      </c>
      <c r="J139" s="8">
        <f t="shared" si="30"/>
        <v>19793.920000000002</v>
      </c>
      <c r="K139" s="8">
        <f t="shared" si="31"/>
        <v>40707.200000000004</v>
      </c>
      <c r="L139" s="8">
        <f t="shared" si="32"/>
        <v>34624.639999999999</v>
      </c>
      <c r="M139" s="8">
        <f t="shared" si="33"/>
        <v>33550.720000000001</v>
      </c>
      <c r="O139" s="5">
        <f t="shared" si="34"/>
        <v>1.4848357475426797</v>
      </c>
      <c r="P139" s="5">
        <f t="shared" si="35"/>
        <v>0.48625108088986713</v>
      </c>
      <c r="Q139" s="5">
        <f t="shared" si="25"/>
        <v>1.0320088510768173</v>
      </c>
      <c r="S139" s="8">
        <f t="shared" si="26"/>
        <v>258628.93621247899</v>
      </c>
      <c r="T139" s="8">
        <f t="shared" si="27"/>
        <v>745730.48463359463</v>
      </c>
      <c r="U139" s="8">
        <f t="shared" si="28"/>
        <v>-765886.20502359199</v>
      </c>
      <c r="V139" s="8"/>
    </row>
    <row r="140" spans="1:22">
      <c r="A140" s="15">
        <f t="shared" si="36"/>
        <v>136</v>
      </c>
      <c r="C140">
        <v>1439616</v>
      </c>
      <c r="D140">
        <v>1017312</v>
      </c>
      <c r="E140">
        <v>2083104</v>
      </c>
      <c r="F140">
        <v>1754528</v>
      </c>
      <c r="G140">
        <v>1649824</v>
      </c>
      <c r="I140" s="8">
        <f t="shared" si="29"/>
        <v>28792.32</v>
      </c>
      <c r="J140" s="8">
        <f t="shared" si="30"/>
        <v>20346.240000000002</v>
      </c>
      <c r="K140" s="8">
        <f t="shared" si="31"/>
        <v>41662.080000000002</v>
      </c>
      <c r="L140" s="8">
        <f t="shared" si="32"/>
        <v>35090.559999999998</v>
      </c>
      <c r="M140" s="8">
        <f t="shared" si="33"/>
        <v>32996.480000000003</v>
      </c>
      <c r="O140" s="5">
        <f t="shared" si="34"/>
        <v>1.4151174860809661</v>
      </c>
      <c r="P140" s="5">
        <f t="shared" si="35"/>
        <v>0.4883635190561777</v>
      </c>
      <c r="Q140" s="5">
        <f t="shared" si="25"/>
        <v>1.0634637391624802</v>
      </c>
      <c r="S140" s="8">
        <f t="shared" si="26"/>
        <v>18163.131583147519</v>
      </c>
      <c r="T140" s="8">
        <f t="shared" si="27"/>
        <v>6115.9093589334861</v>
      </c>
      <c r="U140" s="8">
        <f t="shared" si="28"/>
        <v>-131631.84990891622</v>
      </c>
      <c r="V140" s="8"/>
    </row>
    <row r="141" spans="1:22">
      <c r="A141" s="15">
        <f t="shared" si="36"/>
        <v>137</v>
      </c>
      <c r="C141">
        <v>1541184</v>
      </c>
      <c r="D141">
        <v>1054848</v>
      </c>
      <c r="E141">
        <v>2113728</v>
      </c>
      <c r="F141">
        <v>1836576</v>
      </c>
      <c r="G141">
        <v>1691392</v>
      </c>
      <c r="I141" s="8">
        <f t="shared" si="29"/>
        <v>30823.68</v>
      </c>
      <c r="J141" s="8">
        <f t="shared" si="30"/>
        <v>21096.959999999999</v>
      </c>
      <c r="K141" s="8">
        <f t="shared" si="31"/>
        <v>42274.559999999998</v>
      </c>
      <c r="L141" s="8">
        <f t="shared" si="32"/>
        <v>36731.520000000004</v>
      </c>
      <c r="M141" s="8">
        <f t="shared" si="33"/>
        <v>33827.840000000004</v>
      </c>
      <c r="O141" s="5">
        <f t="shared" si="34"/>
        <v>1.4610484164543138</v>
      </c>
      <c r="P141" s="5">
        <f t="shared" si="35"/>
        <v>0.49904623489871924</v>
      </c>
      <c r="Q141" s="5">
        <f t="shared" si="25"/>
        <v>1.0858369910700771</v>
      </c>
      <c r="S141" s="8">
        <f t="shared" si="26"/>
        <v>717977.93299114436</v>
      </c>
      <c r="T141" s="8">
        <f t="shared" si="27"/>
        <v>189299.79979093536</v>
      </c>
      <c r="U141" s="8">
        <f t="shared" si="28"/>
        <v>1797735.4645230966</v>
      </c>
      <c r="V141" s="8"/>
    </row>
    <row r="142" spans="1:22">
      <c r="A142" s="15">
        <f t="shared" si="36"/>
        <v>138</v>
      </c>
      <c r="C142">
        <v>1524992</v>
      </c>
      <c r="D142">
        <v>1083232</v>
      </c>
      <c r="E142">
        <v>2089728</v>
      </c>
      <c r="F142">
        <v>1682208</v>
      </c>
      <c r="G142">
        <v>1568064</v>
      </c>
      <c r="I142" s="8">
        <f t="shared" si="29"/>
        <v>30499.84</v>
      </c>
      <c r="J142" s="8">
        <f t="shared" si="30"/>
        <v>21664.639999999999</v>
      </c>
      <c r="K142" s="8">
        <f t="shared" si="31"/>
        <v>41794.559999999998</v>
      </c>
      <c r="L142" s="8">
        <f t="shared" si="32"/>
        <v>33644.160000000003</v>
      </c>
      <c r="M142" s="8">
        <f t="shared" si="33"/>
        <v>31361.279999999999</v>
      </c>
      <c r="O142" s="5">
        <f t="shared" si="34"/>
        <v>1.4078166080765708</v>
      </c>
      <c r="P142" s="5">
        <f t="shared" si="35"/>
        <v>0.51836028420923685</v>
      </c>
      <c r="Q142" s="5">
        <f t="shared" si="25"/>
        <v>1.072792947226644</v>
      </c>
      <c r="S142" s="8">
        <f t="shared" si="26"/>
        <v>852311.42077781283</v>
      </c>
      <c r="T142" s="8">
        <f t="shared" si="27"/>
        <v>-288735.64255572757</v>
      </c>
      <c r="U142" s="8">
        <f t="shared" si="28"/>
        <v>1981532.8749977613</v>
      </c>
      <c r="V142" s="8"/>
    </row>
    <row r="143" spans="1:22">
      <c r="A143" s="15">
        <f t="shared" si="36"/>
        <v>139</v>
      </c>
      <c r="C143">
        <v>1509792</v>
      </c>
      <c r="D143">
        <v>1033968</v>
      </c>
      <c r="E143">
        <v>2062944</v>
      </c>
      <c r="F143">
        <v>1777792</v>
      </c>
      <c r="G143">
        <v>1638368</v>
      </c>
      <c r="I143" s="8">
        <f t="shared" si="29"/>
        <v>30195.84</v>
      </c>
      <c r="J143" s="8">
        <f t="shared" si="30"/>
        <v>20679.36</v>
      </c>
      <c r="K143" s="8">
        <f t="shared" si="31"/>
        <v>41258.879999999997</v>
      </c>
      <c r="L143" s="8">
        <f t="shared" si="32"/>
        <v>35555.840000000004</v>
      </c>
      <c r="M143" s="8">
        <f t="shared" si="33"/>
        <v>32767.360000000001</v>
      </c>
      <c r="O143" s="5">
        <f t="shared" si="34"/>
        <v>1.4601921916345573</v>
      </c>
      <c r="P143" s="5">
        <f t="shared" si="35"/>
        <v>0.501209921355112</v>
      </c>
      <c r="Q143" s="5">
        <f t="shared" si="25"/>
        <v>1.0850993183460615</v>
      </c>
      <c r="S143" s="8">
        <f t="shared" si="26"/>
        <v>110883.03225514639</v>
      </c>
      <c r="T143" s="8">
        <f t="shared" si="27"/>
        <v>-239293.98504106412</v>
      </c>
      <c r="U143" s="8">
        <f t="shared" si="28"/>
        <v>48796.251040425865</v>
      </c>
      <c r="V143" s="8"/>
    </row>
    <row r="144" spans="1:22">
      <c r="A144" s="15">
        <f t="shared" si="36"/>
        <v>140</v>
      </c>
      <c r="C144">
        <v>1550208</v>
      </c>
      <c r="D144">
        <v>1055616</v>
      </c>
      <c r="E144">
        <v>2175808</v>
      </c>
      <c r="F144">
        <v>1812800</v>
      </c>
      <c r="G144">
        <v>1688128</v>
      </c>
      <c r="I144" s="8">
        <f t="shared" si="29"/>
        <v>31004.16</v>
      </c>
      <c r="J144" s="8">
        <f t="shared" si="30"/>
        <v>21112.32</v>
      </c>
      <c r="K144" s="8">
        <f t="shared" si="31"/>
        <v>43516.160000000003</v>
      </c>
      <c r="L144" s="8">
        <f t="shared" si="32"/>
        <v>36256</v>
      </c>
      <c r="M144" s="8">
        <f t="shared" si="33"/>
        <v>33762.559999999998</v>
      </c>
      <c r="O144" s="5">
        <f t="shared" si="34"/>
        <v>1.4685340123681339</v>
      </c>
      <c r="P144" s="5">
        <f t="shared" si="35"/>
        <v>0.48516045533429414</v>
      </c>
      <c r="Q144" s="5">
        <f t="shared" si="25"/>
        <v>1.073852219736892</v>
      </c>
      <c r="S144" s="8">
        <f t="shared" si="26"/>
        <v>868161.12761514413</v>
      </c>
      <c r="T144" s="8">
        <f t="shared" si="27"/>
        <v>1123001.9642709366</v>
      </c>
      <c r="U144" s="8">
        <f t="shared" si="28"/>
        <v>1114654.1461230817</v>
      </c>
      <c r="V144" s="8"/>
    </row>
    <row r="145" spans="1:22">
      <c r="A145" s="15">
        <f t="shared" si="36"/>
        <v>141</v>
      </c>
      <c r="C145">
        <v>1513408</v>
      </c>
      <c r="D145">
        <v>1037616</v>
      </c>
      <c r="E145">
        <v>2167616</v>
      </c>
      <c r="F145">
        <v>1791584</v>
      </c>
      <c r="G145">
        <v>1601024</v>
      </c>
      <c r="I145" s="8">
        <f t="shared" si="29"/>
        <v>30268.16</v>
      </c>
      <c r="J145" s="8">
        <f t="shared" si="30"/>
        <v>20752.32</v>
      </c>
      <c r="K145" s="8">
        <f t="shared" si="31"/>
        <v>43352.32</v>
      </c>
      <c r="L145" s="8">
        <f t="shared" si="32"/>
        <v>35831.68</v>
      </c>
      <c r="M145" s="8">
        <f t="shared" si="33"/>
        <v>32020.48</v>
      </c>
      <c r="O145" s="5">
        <f t="shared" si="34"/>
        <v>1.4585434303248985</v>
      </c>
      <c r="P145" s="5">
        <f t="shared" si="35"/>
        <v>0.47868995246390506</v>
      </c>
      <c r="Q145" s="5">
        <f t="shared" si="25"/>
        <v>1.1190238247521587</v>
      </c>
      <c r="S145" s="8">
        <f t="shared" si="26"/>
        <v>164615.16921514584</v>
      </c>
      <c r="T145" s="8">
        <f t="shared" si="27"/>
        <v>519408.66225493205</v>
      </c>
      <c r="U145" s="8">
        <f t="shared" si="28"/>
        <v>-231093.72630356479</v>
      </c>
      <c r="V145" s="8"/>
    </row>
    <row r="146" spans="1:22">
      <c r="A146" s="15">
        <f t="shared" si="36"/>
        <v>142</v>
      </c>
      <c r="C146">
        <v>1497696</v>
      </c>
      <c r="D146">
        <v>1042416</v>
      </c>
      <c r="E146">
        <v>2080224</v>
      </c>
      <c r="F146">
        <v>1791712</v>
      </c>
      <c r="G146">
        <v>1621120</v>
      </c>
      <c r="I146" s="8">
        <f t="shared" si="29"/>
        <v>29953.920000000002</v>
      </c>
      <c r="J146" s="8">
        <f t="shared" si="30"/>
        <v>20848.32</v>
      </c>
      <c r="K146" s="8">
        <f t="shared" si="31"/>
        <v>41604.480000000003</v>
      </c>
      <c r="L146" s="8">
        <f t="shared" si="32"/>
        <v>35834.239999999998</v>
      </c>
      <c r="M146" s="8">
        <f t="shared" si="33"/>
        <v>32422.400000000001</v>
      </c>
      <c r="O146" s="5">
        <f t="shared" si="34"/>
        <v>1.436754616199291</v>
      </c>
      <c r="P146" s="5">
        <f t="shared" si="35"/>
        <v>0.50110757303059661</v>
      </c>
      <c r="Q146" s="5">
        <f t="shared" si="25"/>
        <v>1.105230951440979</v>
      </c>
      <c r="S146" s="8">
        <f t="shared" si="26"/>
        <v>52907.95743914778</v>
      </c>
      <c r="T146" s="8">
        <f t="shared" si="27"/>
        <v>-199741.65736106096</v>
      </c>
      <c r="U146" s="8">
        <f t="shared" si="28"/>
        <v>-43086.20126890175</v>
      </c>
      <c r="V146" s="8"/>
    </row>
    <row r="147" spans="1:22">
      <c r="A147" s="15">
        <f t="shared" si="36"/>
        <v>143</v>
      </c>
      <c r="C147">
        <v>1461952</v>
      </c>
      <c r="D147">
        <v>930656</v>
      </c>
      <c r="E147">
        <v>2153216</v>
      </c>
      <c r="F147">
        <v>1834304</v>
      </c>
      <c r="G147">
        <v>1654048</v>
      </c>
      <c r="I147" s="8">
        <f t="shared" si="29"/>
        <v>29239.040000000001</v>
      </c>
      <c r="J147" s="8">
        <f t="shared" si="30"/>
        <v>18613.12</v>
      </c>
      <c r="K147" s="8">
        <f t="shared" si="31"/>
        <v>43064.32</v>
      </c>
      <c r="L147" s="8">
        <f t="shared" si="32"/>
        <v>36686.080000000002</v>
      </c>
      <c r="M147" s="8">
        <f t="shared" si="33"/>
        <v>33080.959999999999</v>
      </c>
      <c r="O147" s="5">
        <f t="shared" si="34"/>
        <v>1.5708833339064059</v>
      </c>
      <c r="P147" s="5">
        <f t="shared" si="35"/>
        <v>0.43221673998335514</v>
      </c>
      <c r="Q147" s="5">
        <f t="shared" si="25"/>
        <v>1.1089786995298807</v>
      </c>
      <c r="S147" s="8">
        <f t="shared" si="26"/>
        <v>1060293.7984204788</v>
      </c>
      <c r="T147" s="8">
        <f t="shared" si="27"/>
        <v>-1834134.3350784141</v>
      </c>
      <c r="U147" s="8">
        <f t="shared" si="28"/>
        <v>750089.5760110945</v>
      </c>
      <c r="V147" s="8"/>
    </row>
    <row r="148" spans="1:22">
      <c r="A148" s="15">
        <f t="shared" si="36"/>
        <v>144</v>
      </c>
      <c r="C148">
        <v>1500768</v>
      </c>
      <c r="D148">
        <v>1028224</v>
      </c>
      <c r="E148">
        <v>2066816</v>
      </c>
      <c r="F148">
        <v>1810944</v>
      </c>
      <c r="G148">
        <v>1640928</v>
      </c>
      <c r="I148" s="8">
        <f t="shared" si="29"/>
        <v>30015.360000000001</v>
      </c>
      <c r="J148" s="8">
        <f t="shared" si="30"/>
        <v>20564.48</v>
      </c>
      <c r="K148" s="8">
        <f t="shared" si="31"/>
        <v>41336.32</v>
      </c>
      <c r="L148" s="8">
        <f t="shared" si="32"/>
        <v>36218.879999999997</v>
      </c>
      <c r="M148" s="8">
        <f t="shared" si="33"/>
        <v>32818.559999999998</v>
      </c>
      <c r="O148" s="5">
        <f t="shared" si="34"/>
        <v>1.459573011328271</v>
      </c>
      <c r="P148" s="5">
        <f t="shared" si="35"/>
        <v>0.49749179414132655</v>
      </c>
      <c r="Q148" s="5">
        <f t="shared" si="25"/>
        <v>1.1036096647750542</v>
      </c>
      <c r="S148" s="8">
        <f t="shared" si="26"/>
        <v>34281.273193813169</v>
      </c>
      <c r="T148" s="8">
        <f t="shared" si="27"/>
        <v>-136698.0453717302</v>
      </c>
      <c r="U148" s="8">
        <f t="shared" si="28"/>
        <v>260658.56331775885</v>
      </c>
      <c r="V148" s="8"/>
    </row>
    <row r="149" spans="1:22">
      <c r="A149" s="15">
        <f t="shared" si="36"/>
        <v>145</v>
      </c>
      <c r="C149">
        <v>1511168</v>
      </c>
      <c r="D149">
        <v>1025632</v>
      </c>
      <c r="E149">
        <v>1950272</v>
      </c>
      <c r="F149">
        <v>1711840</v>
      </c>
      <c r="G149">
        <v>1556256</v>
      </c>
      <c r="I149" s="8">
        <f t="shared" si="29"/>
        <v>30223.360000000001</v>
      </c>
      <c r="J149" s="8">
        <f t="shared" si="30"/>
        <v>20512.64</v>
      </c>
      <c r="K149" s="8">
        <f t="shared" si="31"/>
        <v>39005.440000000002</v>
      </c>
      <c r="L149" s="8">
        <f t="shared" si="32"/>
        <v>34236.800000000003</v>
      </c>
      <c r="M149" s="8">
        <f t="shared" si="33"/>
        <v>31125.119999999999</v>
      </c>
      <c r="O149" s="5">
        <f t="shared" si="34"/>
        <v>1.4734017659355403</v>
      </c>
      <c r="P149" s="5">
        <f t="shared" si="35"/>
        <v>0.52589177304499057</v>
      </c>
      <c r="Q149" s="5">
        <f t="shared" si="25"/>
        <v>1.099973269179364</v>
      </c>
      <c r="S149" s="8">
        <f t="shared" si="26"/>
        <v>56460.619625812433</v>
      </c>
      <c r="T149" s="8">
        <f t="shared" si="27"/>
        <v>-449072.14124372299</v>
      </c>
      <c r="U149" s="8">
        <f t="shared" si="28"/>
        <v>1564487.3218457669</v>
      </c>
      <c r="V149" s="8"/>
    </row>
    <row r="150" spans="1:22">
      <c r="A150" s="15">
        <f t="shared" si="36"/>
        <v>146</v>
      </c>
      <c r="C150">
        <v>1436768</v>
      </c>
      <c r="D150">
        <v>1020096</v>
      </c>
      <c r="E150">
        <v>2056544</v>
      </c>
      <c r="F150">
        <v>1782624</v>
      </c>
      <c r="G150">
        <v>1570720</v>
      </c>
      <c r="I150" s="8">
        <f t="shared" si="29"/>
        <v>28735.360000000001</v>
      </c>
      <c r="J150" s="8">
        <f t="shared" si="30"/>
        <v>20401.920000000002</v>
      </c>
      <c r="K150" s="8">
        <f t="shared" si="31"/>
        <v>41130.879999999997</v>
      </c>
      <c r="L150" s="8">
        <f t="shared" si="32"/>
        <v>35652.480000000003</v>
      </c>
      <c r="M150" s="8">
        <f t="shared" si="33"/>
        <v>31414.400000000001</v>
      </c>
      <c r="O150" s="5">
        <f t="shared" si="34"/>
        <v>1.4084635171591693</v>
      </c>
      <c r="P150" s="5">
        <f t="shared" si="35"/>
        <v>0.49602439821370231</v>
      </c>
      <c r="Q150" s="5">
        <f t="shared" si="25"/>
        <v>1.1349088316186209</v>
      </c>
      <c r="S150" s="8">
        <f t="shared" si="26"/>
        <v>-42627.019584852686</v>
      </c>
      <c r="T150" s="8">
        <f t="shared" si="27"/>
        <v>-34026.467601066055</v>
      </c>
      <c r="U150" s="8">
        <f t="shared" si="28"/>
        <v>-317925.69592489465</v>
      </c>
      <c r="V150" s="8"/>
    </row>
    <row r="151" spans="1:22">
      <c r="A151" s="15">
        <f t="shared" si="36"/>
        <v>147</v>
      </c>
      <c r="C151">
        <v>1534496</v>
      </c>
      <c r="D151">
        <v>1052608</v>
      </c>
      <c r="E151">
        <v>2245248</v>
      </c>
      <c r="F151">
        <v>1803392</v>
      </c>
      <c r="G151">
        <v>1669216</v>
      </c>
      <c r="I151" s="8">
        <f t="shared" si="29"/>
        <v>30689.920000000002</v>
      </c>
      <c r="J151" s="8">
        <f t="shared" si="30"/>
        <v>21052.16</v>
      </c>
      <c r="K151" s="8">
        <f t="shared" si="31"/>
        <v>44904.959999999999</v>
      </c>
      <c r="L151" s="8">
        <f t="shared" si="32"/>
        <v>36067.840000000004</v>
      </c>
      <c r="M151" s="8">
        <f t="shared" si="33"/>
        <v>33384.32</v>
      </c>
      <c r="O151" s="5">
        <f t="shared" si="34"/>
        <v>1.4578038548063477</v>
      </c>
      <c r="P151" s="5">
        <f t="shared" si="35"/>
        <v>0.46881591699447012</v>
      </c>
      <c r="Q151" s="5">
        <f t="shared" si="25"/>
        <v>1.0803826467036024</v>
      </c>
      <c r="S151" s="8">
        <f t="shared" si="26"/>
        <v>582008.2440738132</v>
      </c>
      <c r="T151" s="8">
        <f t="shared" si="27"/>
        <v>1989194.914884263</v>
      </c>
      <c r="U151" s="8">
        <f t="shared" si="28"/>
        <v>613228.99412309029</v>
      </c>
      <c r="V151" s="8"/>
    </row>
    <row r="152" spans="1:22">
      <c r="A152" s="15">
        <f t="shared" si="36"/>
        <v>148</v>
      </c>
      <c r="C152">
        <v>1487936</v>
      </c>
      <c r="D152">
        <v>1023840</v>
      </c>
      <c r="E152">
        <v>2092192</v>
      </c>
      <c r="F152">
        <v>1733600</v>
      </c>
      <c r="G152">
        <v>1613792</v>
      </c>
      <c r="I152" s="8">
        <f t="shared" si="29"/>
        <v>29758.720000000001</v>
      </c>
      <c r="J152" s="8">
        <f t="shared" si="30"/>
        <v>20476.8</v>
      </c>
      <c r="K152" s="8">
        <f t="shared" si="31"/>
        <v>41843.840000000004</v>
      </c>
      <c r="L152" s="8">
        <f t="shared" si="32"/>
        <v>34672</v>
      </c>
      <c r="M152" s="8">
        <f t="shared" si="33"/>
        <v>32275.84</v>
      </c>
      <c r="O152" s="5">
        <f t="shared" si="34"/>
        <v>1.4532895764963276</v>
      </c>
      <c r="P152" s="5">
        <f t="shared" si="35"/>
        <v>0.48936235297716457</v>
      </c>
      <c r="Q152" s="5">
        <f t="shared" si="25"/>
        <v>1.0742400507624279</v>
      </c>
      <c r="S152" s="8">
        <f t="shared" si="26"/>
        <v>-9752.103744852815</v>
      </c>
      <c r="T152" s="8">
        <f t="shared" si="27"/>
        <v>-19559.317777064985</v>
      </c>
      <c r="U152" s="8">
        <f t="shared" si="28"/>
        <v>164572.65654442515</v>
      </c>
      <c r="V152" s="8"/>
    </row>
    <row r="153" spans="1:22">
      <c r="A153" s="15">
        <f t="shared" si="36"/>
        <v>149</v>
      </c>
      <c r="C153">
        <v>1471904</v>
      </c>
      <c r="D153">
        <v>1000128</v>
      </c>
      <c r="E153">
        <v>2047744</v>
      </c>
      <c r="F153">
        <v>1753376</v>
      </c>
      <c r="G153">
        <v>1701824</v>
      </c>
      <c r="I153" s="8">
        <f t="shared" si="29"/>
        <v>29438.080000000002</v>
      </c>
      <c r="J153" s="8">
        <f t="shared" si="30"/>
        <v>20002.560000000001</v>
      </c>
      <c r="K153" s="8">
        <f t="shared" si="31"/>
        <v>40954.879999999997</v>
      </c>
      <c r="L153" s="8">
        <f t="shared" si="32"/>
        <v>35067.520000000004</v>
      </c>
      <c r="M153" s="8">
        <f t="shared" si="33"/>
        <v>34036.480000000003</v>
      </c>
      <c r="O153" s="5">
        <f t="shared" si="34"/>
        <v>1.4717156204005888</v>
      </c>
      <c r="P153" s="5">
        <f t="shared" si="35"/>
        <v>0.48840480060007507</v>
      </c>
      <c r="Q153" s="5">
        <f t="shared" si="25"/>
        <v>1.0302922041292166</v>
      </c>
      <c r="S153" s="8">
        <f t="shared" si="26"/>
        <v>146797.46067114611</v>
      </c>
      <c r="T153" s="8">
        <f t="shared" si="27"/>
        <v>383167.50615893322</v>
      </c>
      <c r="U153" s="8">
        <f t="shared" si="28"/>
        <v>-450386.50479958835</v>
      </c>
      <c r="V153" s="8"/>
    </row>
    <row r="154" spans="1:22">
      <c r="A154" s="15">
        <f t="shared" si="36"/>
        <v>150</v>
      </c>
      <c r="C154">
        <v>1521216</v>
      </c>
      <c r="D154">
        <v>1081824</v>
      </c>
      <c r="E154">
        <v>1973600</v>
      </c>
      <c r="F154">
        <v>1697984</v>
      </c>
      <c r="G154">
        <v>1681344</v>
      </c>
      <c r="I154" s="8">
        <f t="shared" si="29"/>
        <v>30424.32</v>
      </c>
      <c r="J154" s="8">
        <f t="shared" si="30"/>
        <v>21636.48</v>
      </c>
      <c r="K154" s="8">
        <f t="shared" si="31"/>
        <v>39472</v>
      </c>
      <c r="L154" s="8">
        <f t="shared" si="32"/>
        <v>33959.68</v>
      </c>
      <c r="M154" s="8">
        <f t="shared" si="33"/>
        <v>33626.879999999997</v>
      </c>
      <c r="O154" s="5">
        <f t="shared" si="34"/>
        <v>1.4061584878871241</v>
      </c>
      <c r="P154" s="5">
        <f t="shared" si="35"/>
        <v>0.54814754762869877</v>
      </c>
      <c r="Q154" s="5">
        <f t="shared" si="25"/>
        <v>1.0098968444292187</v>
      </c>
      <c r="S154" s="8">
        <f t="shared" si="26"/>
        <v>737729.6232311459</v>
      </c>
      <c r="T154" s="8">
        <f t="shared" si="27"/>
        <v>-3239064.6786730513</v>
      </c>
      <c r="U154" s="8">
        <f t="shared" si="28"/>
        <v>-1562235.2627302583</v>
      </c>
      <c r="V154" s="8"/>
    </row>
    <row r="155" spans="1:22">
      <c r="A155" s="15">
        <f t="shared" si="36"/>
        <v>151</v>
      </c>
      <c r="C155">
        <v>1557408</v>
      </c>
      <c r="D155">
        <v>1037984</v>
      </c>
      <c r="E155">
        <v>2102784</v>
      </c>
      <c r="F155">
        <v>1760800</v>
      </c>
      <c r="G155">
        <v>1571296</v>
      </c>
      <c r="I155" s="8">
        <f t="shared" si="29"/>
        <v>31148.16</v>
      </c>
      <c r="J155" s="8">
        <f t="shared" si="30"/>
        <v>20759.68</v>
      </c>
      <c r="K155" s="8">
        <f t="shared" si="31"/>
        <v>42055.68</v>
      </c>
      <c r="L155" s="8">
        <f t="shared" si="32"/>
        <v>35216</v>
      </c>
      <c r="M155" s="8">
        <f t="shared" si="33"/>
        <v>31425.920000000002</v>
      </c>
      <c r="O155" s="5">
        <f t="shared" si="34"/>
        <v>1.5004161913863798</v>
      </c>
      <c r="P155" s="5">
        <f t="shared" si="35"/>
        <v>0.49362369125882638</v>
      </c>
      <c r="Q155" s="5">
        <f t="shared" si="25"/>
        <v>1.1206036291061645</v>
      </c>
      <c r="S155" s="8">
        <f t="shared" si="26"/>
        <v>516371.67362047755</v>
      </c>
      <c r="T155" s="8">
        <f t="shared" si="27"/>
        <v>15534.576025602508</v>
      </c>
      <c r="U155" s="8">
        <f t="shared" si="28"/>
        <v>160284.45037910531</v>
      </c>
      <c r="V155" s="8"/>
    </row>
    <row r="156" spans="1:22">
      <c r="A156" s="15">
        <f t="shared" si="36"/>
        <v>152</v>
      </c>
      <c r="C156">
        <v>1441504</v>
      </c>
      <c r="D156">
        <v>1043632</v>
      </c>
      <c r="E156">
        <v>2137344</v>
      </c>
      <c r="F156">
        <v>1711136</v>
      </c>
      <c r="G156">
        <v>1568608</v>
      </c>
      <c r="I156" s="8">
        <f t="shared" si="29"/>
        <v>28830.080000000002</v>
      </c>
      <c r="J156" s="8">
        <f t="shared" si="30"/>
        <v>20872.64</v>
      </c>
      <c r="K156" s="8">
        <f t="shared" si="31"/>
        <v>42746.879999999997</v>
      </c>
      <c r="L156" s="8">
        <f t="shared" si="32"/>
        <v>34222.720000000001</v>
      </c>
      <c r="M156" s="8">
        <f t="shared" si="33"/>
        <v>31372.16</v>
      </c>
      <c r="O156" s="5">
        <f t="shared" si="34"/>
        <v>1.3812378309595721</v>
      </c>
      <c r="P156" s="5">
        <f t="shared" si="35"/>
        <v>0.48828452509282549</v>
      </c>
      <c r="Q156" s="5">
        <f t="shared" si="25"/>
        <v>1.090862726697811</v>
      </c>
      <c r="S156" s="8">
        <f t="shared" si="26"/>
        <v>-516632.6314461822</v>
      </c>
      <c r="T156" s="8">
        <f t="shared" si="27"/>
        <v>371883.0398122663</v>
      </c>
      <c r="U156" s="8">
        <f t="shared" si="28"/>
        <v>1302266.519115099</v>
      </c>
      <c r="V156" s="8"/>
    </row>
    <row r="157" spans="1:22">
      <c r="A157" s="15">
        <f t="shared" si="36"/>
        <v>153</v>
      </c>
      <c r="C157">
        <v>1433536</v>
      </c>
      <c r="D157">
        <v>1011872</v>
      </c>
      <c r="E157">
        <v>2155328</v>
      </c>
      <c r="F157">
        <v>1845696</v>
      </c>
      <c r="G157">
        <v>1597024</v>
      </c>
      <c r="I157" s="8">
        <f t="shared" si="29"/>
        <v>28670.720000000001</v>
      </c>
      <c r="J157" s="8">
        <f t="shared" si="30"/>
        <v>20237.439999999999</v>
      </c>
      <c r="K157" s="8">
        <f t="shared" si="31"/>
        <v>43106.559999999998</v>
      </c>
      <c r="L157" s="8">
        <f t="shared" si="32"/>
        <v>36913.919999999998</v>
      </c>
      <c r="M157" s="8">
        <f t="shared" si="33"/>
        <v>31940.48</v>
      </c>
      <c r="O157" s="5">
        <f t="shared" si="34"/>
        <v>1.4167167388760635</v>
      </c>
      <c r="P157" s="5">
        <f t="shared" si="35"/>
        <v>0.46947471568132554</v>
      </c>
      <c r="Q157" s="5">
        <f t="shared" si="25"/>
        <v>1.155709619893001</v>
      </c>
      <c r="S157" s="8">
        <f t="shared" si="26"/>
        <v>148000.6313164841</v>
      </c>
      <c r="T157" s="8">
        <f t="shared" si="27"/>
        <v>-137414.21322240456</v>
      </c>
      <c r="U157" s="8">
        <f t="shared" si="28"/>
        <v>-889134.22789288976</v>
      </c>
      <c r="V157" s="8"/>
    </row>
    <row r="158" spans="1:22">
      <c r="A158" s="15">
        <f t="shared" si="36"/>
        <v>154</v>
      </c>
      <c r="C158">
        <v>1562656</v>
      </c>
      <c r="D158">
        <v>1009552</v>
      </c>
      <c r="E158">
        <v>2015040</v>
      </c>
      <c r="F158">
        <v>1689696</v>
      </c>
      <c r="G158">
        <v>1644448</v>
      </c>
      <c r="I158" s="8">
        <f t="shared" si="29"/>
        <v>31253.119999999999</v>
      </c>
      <c r="J158" s="8">
        <f t="shared" si="30"/>
        <v>20191.04</v>
      </c>
      <c r="K158" s="8">
        <f t="shared" si="31"/>
        <v>40300.800000000003</v>
      </c>
      <c r="L158" s="8">
        <f t="shared" si="32"/>
        <v>33793.919999999998</v>
      </c>
      <c r="M158" s="8">
        <f t="shared" si="33"/>
        <v>32888.959999999999</v>
      </c>
      <c r="O158" s="5">
        <f t="shared" si="34"/>
        <v>1.5478707387039001</v>
      </c>
      <c r="P158" s="5">
        <f t="shared" si="35"/>
        <v>0.50100841670636809</v>
      </c>
      <c r="Q158" s="5">
        <f t="shared" si="25"/>
        <v>1.0275156161824515</v>
      </c>
      <c r="S158" s="8">
        <f t="shared" si="26"/>
        <v>-242876.95887018886</v>
      </c>
      <c r="T158" s="8">
        <f t="shared" si="27"/>
        <v>295880.21562026773</v>
      </c>
      <c r="U158" s="8">
        <f t="shared" si="28"/>
        <v>-588629.35288492031</v>
      </c>
      <c r="V158" s="8"/>
    </row>
    <row r="159" spans="1:22">
      <c r="A159" s="15">
        <f t="shared" si="36"/>
        <v>155</v>
      </c>
      <c r="C159">
        <v>1444128</v>
      </c>
      <c r="D159">
        <v>1018624</v>
      </c>
      <c r="E159">
        <v>2157504</v>
      </c>
      <c r="F159">
        <v>1749632</v>
      </c>
      <c r="G159">
        <v>1628768</v>
      </c>
      <c r="I159" s="8">
        <f t="shared" si="29"/>
        <v>28882.560000000001</v>
      </c>
      <c r="J159" s="8">
        <f t="shared" si="30"/>
        <v>20372.48</v>
      </c>
      <c r="K159" s="8">
        <f t="shared" si="31"/>
        <v>43150.080000000002</v>
      </c>
      <c r="L159" s="8">
        <f t="shared" si="32"/>
        <v>34992.639999999999</v>
      </c>
      <c r="M159" s="8">
        <f t="shared" si="33"/>
        <v>32575.360000000001</v>
      </c>
      <c r="O159" s="5">
        <f t="shared" si="34"/>
        <v>1.4177243025885902</v>
      </c>
      <c r="P159" s="5">
        <f t="shared" si="35"/>
        <v>0.47213075850612557</v>
      </c>
      <c r="Q159" s="5">
        <f t="shared" si="25"/>
        <v>1.0742057800742646</v>
      </c>
      <c r="S159" s="8">
        <f t="shared" si="26"/>
        <v>-8643.1479261838958</v>
      </c>
      <c r="T159" s="8">
        <f t="shared" si="27"/>
        <v>10182.544452263499</v>
      </c>
      <c r="U159" s="8">
        <f t="shared" si="28"/>
        <v>-22784.298079576642</v>
      </c>
      <c r="V159" s="8"/>
    </row>
    <row r="160" spans="1:22">
      <c r="A160" s="15">
        <f t="shared" si="36"/>
        <v>156</v>
      </c>
      <c r="C160">
        <v>1448768</v>
      </c>
      <c r="D160">
        <v>1024112</v>
      </c>
      <c r="E160">
        <v>2056096</v>
      </c>
      <c r="F160">
        <v>1836064</v>
      </c>
      <c r="G160">
        <v>1695488</v>
      </c>
      <c r="I160" s="8">
        <f t="shared" si="29"/>
        <v>28975.360000000001</v>
      </c>
      <c r="J160" s="8">
        <f t="shared" si="30"/>
        <v>20482.240000000002</v>
      </c>
      <c r="K160" s="8">
        <f t="shared" si="31"/>
        <v>41121.919999999998</v>
      </c>
      <c r="L160" s="8">
        <f t="shared" si="32"/>
        <v>36721.279999999999</v>
      </c>
      <c r="M160" s="8">
        <f t="shared" si="33"/>
        <v>33909.760000000002</v>
      </c>
      <c r="O160" s="5">
        <f t="shared" si="34"/>
        <v>1.4146577718062086</v>
      </c>
      <c r="P160" s="5">
        <f t="shared" si="35"/>
        <v>0.49808569249684848</v>
      </c>
      <c r="Q160" s="5">
        <f t="shared" si="25"/>
        <v>1.082911822436962</v>
      </c>
      <c r="S160" s="8">
        <f t="shared" si="26"/>
        <v>-103238.3789875191</v>
      </c>
      <c r="T160" s="8">
        <f t="shared" si="27"/>
        <v>-106220.93475839873</v>
      </c>
      <c r="U160" s="8">
        <f t="shared" si="28"/>
        <v>1895524.4389444194</v>
      </c>
      <c r="V160" s="8"/>
    </row>
    <row r="161" spans="1:22">
      <c r="A161" s="15">
        <f t="shared" si="36"/>
        <v>157</v>
      </c>
      <c r="C161">
        <v>1541696</v>
      </c>
      <c r="D161">
        <v>1029072</v>
      </c>
      <c r="E161">
        <v>2112256</v>
      </c>
      <c r="F161">
        <v>1731072</v>
      </c>
      <c r="G161">
        <v>1636640</v>
      </c>
      <c r="I161" s="8">
        <f t="shared" si="29"/>
        <v>30833.920000000002</v>
      </c>
      <c r="J161" s="8">
        <f t="shared" si="30"/>
        <v>20581.439999999999</v>
      </c>
      <c r="K161" s="8">
        <f t="shared" si="31"/>
        <v>42245.120000000003</v>
      </c>
      <c r="L161" s="8">
        <f t="shared" si="32"/>
        <v>34621.440000000002</v>
      </c>
      <c r="M161" s="8">
        <f t="shared" si="33"/>
        <v>32732.799999999999</v>
      </c>
      <c r="O161" s="5">
        <f t="shared" si="34"/>
        <v>1.4981420153303171</v>
      </c>
      <c r="P161" s="5">
        <f t="shared" si="35"/>
        <v>0.48719094655193301</v>
      </c>
      <c r="Q161" s="5">
        <f t="shared" si="25"/>
        <v>1.0576986997751492</v>
      </c>
      <c r="S161" s="8">
        <f t="shared" si="26"/>
        <v>215573.0464631436</v>
      </c>
      <c r="T161" s="8">
        <f t="shared" si="27"/>
        <v>49832.675054934414</v>
      </c>
      <c r="U161" s="8">
        <f t="shared" si="28"/>
        <v>-162402.50377557956</v>
      </c>
      <c r="V161" s="8"/>
    </row>
    <row r="162" spans="1:22">
      <c r="A162" s="15">
        <f t="shared" si="36"/>
        <v>158</v>
      </c>
      <c r="C162">
        <v>1503968</v>
      </c>
      <c r="D162">
        <v>1047168</v>
      </c>
      <c r="E162">
        <v>2169728</v>
      </c>
      <c r="F162">
        <v>1735264</v>
      </c>
      <c r="G162">
        <v>1581952</v>
      </c>
      <c r="I162" s="8">
        <f t="shared" si="29"/>
        <v>30079.360000000001</v>
      </c>
      <c r="J162" s="8">
        <f t="shared" si="30"/>
        <v>20943.36</v>
      </c>
      <c r="K162" s="8">
        <f t="shared" si="31"/>
        <v>43394.559999999998</v>
      </c>
      <c r="L162" s="8">
        <f t="shared" si="32"/>
        <v>34705.279999999999</v>
      </c>
      <c r="M162" s="8">
        <f t="shared" si="33"/>
        <v>31639.040000000001</v>
      </c>
      <c r="O162" s="5">
        <f t="shared" si="34"/>
        <v>1.4362241779733529</v>
      </c>
      <c r="P162" s="5">
        <f t="shared" si="35"/>
        <v>0.48262639372308425</v>
      </c>
      <c r="Q162" s="5">
        <f t="shared" si="25"/>
        <v>1.0969131806780483</v>
      </c>
      <c r="S162" s="8">
        <f t="shared" si="26"/>
        <v>136017.47270314716</v>
      </c>
      <c r="T162" s="8">
        <f t="shared" si="27"/>
        <v>799102.96139093302</v>
      </c>
      <c r="U162" s="8">
        <f t="shared" si="28"/>
        <v>575692.45549910027</v>
      </c>
      <c r="V162" s="8"/>
    </row>
    <row r="163" spans="1:22">
      <c r="A163" s="15">
        <f t="shared" si="36"/>
        <v>159</v>
      </c>
      <c r="C163">
        <v>1461440</v>
      </c>
      <c r="D163">
        <v>1016672</v>
      </c>
      <c r="E163">
        <v>2143552</v>
      </c>
      <c r="F163">
        <v>1817504</v>
      </c>
      <c r="G163">
        <v>1599232</v>
      </c>
      <c r="I163" s="8">
        <f t="shared" si="29"/>
        <v>29228.799999999999</v>
      </c>
      <c r="J163" s="8">
        <f t="shared" si="30"/>
        <v>20333.439999999999</v>
      </c>
      <c r="K163" s="8">
        <f t="shared" si="31"/>
        <v>42871.040000000001</v>
      </c>
      <c r="L163" s="8">
        <f t="shared" si="32"/>
        <v>36350.080000000002</v>
      </c>
      <c r="M163" s="8">
        <f t="shared" si="33"/>
        <v>31984.639999999999</v>
      </c>
      <c r="O163" s="5">
        <f t="shared" si="34"/>
        <v>1.437474426363665</v>
      </c>
      <c r="P163" s="5">
        <f t="shared" si="35"/>
        <v>0.47429313587913891</v>
      </c>
      <c r="Q163" s="5">
        <f t="shared" si="25"/>
        <v>1.1364855130462623</v>
      </c>
      <c r="S163" s="8">
        <f t="shared" si="26"/>
        <v>18515.225108482289</v>
      </c>
      <c r="T163" s="8">
        <f t="shared" si="27"/>
        <v>-25686.343270403402</v>
      </c>
      <c r="U163" s="8">
        <f t="shared" si="28"/>
        <v>-522245.09586089558</v>
      </c>
      <c r="V163" s="8"/>
    </row>
    <row r="164" spans="1:22">
      <c r="A164" s="15">
        <f t="shared" si="36"/>
        <v>160</v>
      </c>
      <c r="C164">
        <v>1459424</v>
      </c>
      <c r="D164">
        <v>1007024</v>
      </c>
      <c r="E164">
        <v>2097792</v>
      </c>
      <c r="F164">
        <v>1812864</v>
      </c>
      <c r="G164">
        <v>1647104</v>
      </c>
      <c r="I164" s="8">
        <f t="shared" si="29"/>
        <v>29188.48</v>
      </c>
      <c r="J164" s="8">
        <f t="shared" si="30"/>
        <v>20140.48</v>
      </c>
      <c r="K164" s="8">
        <f t="shared" si="31"/>
        <v>41955.840000000004</v>
      </c>
      <c r="L164" s="8">
        <f t="shared" si="32"/>
        <v>36257.279999999999</v>
      </c>
      <c r="M164" s="8">
        <f t="shared" si="33"/>
        <v>32942.080000000002</v>
      </c>
      <c r="O164" s="5">
        <f t="shared" si="34"/>
        <v>1.4492445065857418</v>
      </c>
      <c r="P164" s="5">
        <f t="shared" si="35"/>
        <v>0.4800399658307401</v>
      </c>
      <c r="Q164" s="5">
        <f t="shared" si="25"/>
        <v>1.1006372396642834</v>
      </c>
      <c r="S164" s="8">
        <f t="shared" si="26"/>
        <v>146369.00814848175</v>
      </c>
      <c r="T164" s="8">
        <f t="shared" si="27"/>
        <v>13521.408409597936</v>
      </c>
      <c r="U164" s="8">
        <f t="shared" si="28"/>
        <v>382779.2004164281</v>
      </c>
      <c r="V164" s="8"/>
    </row>
    <row r="165" spans="1:22">
      <c r="A165" s="15">
        <f t="shared" si="36"/>
        <v>161</v>
      </c>
      <c r="C165">
        <v>1500672</v>
      </c>
      <c r="D165">
        <v>967648</v>
      </c>
      <c r="E165">
        <v>2067872</v>
      </c>
      <c r="F165">
        <v>1769408</v>
      </c>
      <c r="G165">
        <v>1588992</v>
      </c>
      <c r="I165" s="8">
        <f t="shared" si="29"/>
        <v>30013.440000000002</v>
      </c>
      <c r="J165" s="8">
        <f t="shared" si="30"/>
        <v>19352.96</v>
      </c>
      <c r="K165" s="8">
        <f t="shared" si="31"/>
        <v>41357.440000000002</v>
      </c>
      <c r="L165" s="8">
        <f t="shared" si="32"/>
        <v>35388.160000000003</v>
      </c>
      <c r="M165" s="8">
        <f t="shared" si="33"/>
        <v>31779.84</v>
      </c>
      <c r="O165" s="5">
        <f t="shared" si="34"/>
        <v>1.5508449353483913</v>
      </c>
      <c r="P165" s="5">
        <f t="shared" si="35"/>
        <v>0.4679438572600238</v>
      </c>
      <c r="Q165" s="5">
        <f t="shared" si="25"/>
        <v>1.1135411632028356</v>
      </c>
      <c r="S165" s="8">
        <f t="shared" si="26"/>
        <v>-170425.68411819061</v>
      </c>
      <c r="T165" s="8">
        <f t="shared" si="27"/>
        <v>665973.92083626019</v>
      </c>
      <c r="U165" s="8">
        <f t="shared" si="28"/>
        <v>-18231.170826233516</v>
      </c>
      <c r="V165" s="8"/>
    </row>
    <row r="166" spans="1:22">
      <c r="A166" s="15">
        <f t="shared" si="36"/>
        <v>162</v>
      </c>
      <c r="C166">
        <v>1478240</v>
      </c>
      <c r="D166">
        <v>999280</v>
      </c>
      <c r="E166">
        <v>2095680</v>
      </c>
      <c r="F166">
        <v>1706208</v>
      </c>
      <c r="G166">
        <v>1560384</v>
      </c>
      <c r="I166" s="8">
        <f t="shared" si="29"/>
        <v>29564.799999999999</v>
      </c>
      <c r="J166" s="8">
        <f t="shared" si="30"/>
        <v>19985.600000000002</v>
      </c>
      <c r="K166" s="8">
        <f t="shared" si="31"/>
        <v>41913.599999999999</v>
      </c>
      <c r="L166" s="8">
        <f t="shared" si="32"/>
        <v>34124.160000000003</v>
      </c>
      <c r="M166" s="8">
        <f t="shared" si="33"/>
        <v>31207.68</v>
      </c>
      <c r="O166" s="5">
        <f t="shared" si="34"/>
        <v>1.4793050996717634</v>
      </c>
      <c r="P166" s="5">
        <f t="shared" si="35"/>
        <v>0.47682852343869297</v>
      </c>
      <c r="Q166" s="5">
        <f t="shared" si="25"/>
        <v>1.0934539190353145</v>
      </c>
      <c r="S166" s="8">
        <f t="shared" si="26"/>
        <v>105808.10327381329</v>
      </c>
      <c r="T166" s="8">
        <f t="shared" si="27"/>
        <v>38874.074180264877</v>
      </c>
      <c r="U166" s="8">
        <f t="shared" si="28"/>
        <v>1618613.5124377632</v>
      </c>
      <c r="V166" s="8"/>
    </row>
    <row r="167" spans="1:22">
      <c r="A167" s="15">
        <f t="shared" si="36"/>
        <v>163</v>
      </c>
      <c r="C167">
        <v>1414048</v>
      </c>
      <c r="D167">
        <v>988336</v>
      </c>
      <c r="E167">
        <v>2092000</v>
      </c>
      <c r="F167">
        <v>1770528</v>
      </c>
      <c r="G167">
        <v>1626752</v>
      </c>
      <c r="I167" s="8">
        <f t="shared" si="29"/>
        <v>28280.959999999999</v>
      </c>
      <c r="J167" s="8">
        <f t="shared" si="30"/>
        <v>19766.72</v>
      </c>
      <c r="K167" s="8">
        <f t="shared" si="31"/>
        <v>41840</v>
      </c>
      <c r="L167" s="8">
        <f t="shared" si="32"/>
        <v>35410.559999999998</v>
      </c>
      <c r="M167" s="8">
        <f t="shared" si="33"/>
        <v>32535.040000000001</v>
      </c>
      <c r="O167" s="5">
        <f t="shared" si="34"/>
        <v>1.4307361059396804</v>
      </c>
      <c r="P167" s="5">
        <f t="shared" si="35"/>
        <v>0.47243594646271514</v>
      </c>
      <c r="Q167" s="5">
        <f t="shared" si="25"/>
        <v>1.088382248800063</v>
      </c>
      <c r="S167" s="8">
        <f t="shared" si="26"/>
        <v>933259.58948181523</v>
      </c>
      <c r="T167" s="8">
        <f t="shared" si="27"/>
        <v>105312.94522026317</v>
      </c>
      <c r="U167" s="8">
        <f t="shared" si="28"/>
        <v>998.83920042669706</v>
      </c>
      <c r="V167" s="8"/>
    </row>
    <row r="168" spans="1:22">
      <c r="A168" s="15">
        <f t="shared" si="36"/>
        <v>164</v>
      </c>
      <c r="C168">
        <v>1488384</v>
      </c>
      <c r="D168">
        <v>1065056</v>
      </c>
      <c r="E168">
        <v>2116416</v>
      </c>
      <c r="F168">
        <v>1726720</v>
      </c>
      <c r="G168">
        <v>1670240</v>
      </c>
      <c r="I168" s="8">
        <f t="shared" si="29"/>
        <v>29767.68</v>
      </c>
      <c r="J168" s="8">
        <f t="shared" si="30"/>
        <v>21301.119999999999</v>
      </c>
      <c r="K168" s="8">
        <f t="shared" si="31"/>
        <v>42328.32</v>
      </c>
      <c r="L168" s="8">
        <f t="shared" si="32"/>
        <v>34534.400000000001</v>
      </c>
      <c r="M168" s="8">
        <f t="shared" si="33"/>
        <v>33404.800000000003</v>
      </c>
      <c r="O168" s="5">
        <f t="shared" si="34"/>
        <v>1.3974701799717575</v>
      </c>
      <c r="P168" s="5">
        <f t="shared" si="35"/>
        <v>0.50323565877407839</v>
      </c>
      <c r="Q168" s="5">
        <f t="shared" si="25"/>
        <v>1.0338154995689242</v>
      </c>
      <c r="S168" s="8">
        <f t="shared" si="26"/>
        <v>-72301.43844351852</v>
      </c>
      <c r="T168" s="8">
        <f t="shared" si="27"/>
        <v>292398.17052160454</v>
      </c>
      <c r="U168" s="8">
        <f t="shared" si="28"/>
        <v>-738492.79599959042</v>
      </c>
      <c r="V168" s="8"/>
    </row>
    <row r="169" spans="1:22">
      <c r="A169" s="15">
        <f t="shared" si="36"/>
        <v>165</v>
      </c>
      <c r="C169">
        <v>1405824</v>
      </c>
      <c r="D169">
        <v>972448</v>
      </c>
      <c r="E169">
        <v>2124224</v>
      </c>
      <c r="F169">
        <v>1787776</v>
      </c>
      <c r="G169">
        <v>1636704</v>
      </c>
      <c r="I169" s="8">
        <f t="shared" si="29"/>
        <v>28116.48</v>
      </c>
      <c r="J169" s="8">
        <f t="shared" si="30"/>
        <v>19448.96</v>
      </c>
      <c r="K169" s="8">
        <f t="shared" si="31"/>
        <v>42484.480000000003</v>
      </c>
      <c r="L169" s="8">
        <f t="shared" si="32"/>
        <v>35755.520000000004</v>
      </c>
      <c r="M169" s="8">
        <f t="shared" si="33"/>
        <v>32734.080000000002</v>
      </c>
      <c r="O169" s="5">
        <f t="shared" si="34"/>
        <v>1.4456546776794235</v>
      </c>
      <c r="P169" s="5">
        <f t="shared" si="35"/>
        <v>0.45778976228495671</v>
      </c>
      <c r="Q169" s="5">
        <f t="shared" si="25"/>
        <v>1.0923025788413789</v>
      </c>
      <c r="S169" s="8">
        <f t="shared" si="26"/>
        <v>1580605.8207778186</v>
      </c>
      <c r="T169" s="8">
        <f t="shared" si="27"/>
        <v>-428013.35186774353</v>
      </c>
      <c r="U169" s="8">
        <f t="shared" si="28"/>
        <v>86355.970293761362</v>
      </c>
      <c r="V169" s="8"/>
    </row>
    <row r="170" spans="1:22">
      <c r="A170" s="15">
        <f t="shared" si="36"/>
        <v>166</v>
      </c>
      <c r="C170">
        <v>1528672</v>
      </c>
      <c r="D170">
        <v>1015088</v>
      </c>
      <c r="E170">
        <v>2073312</v>
      </c>
      <c r="F170">
        <v>1720896</v>
      </c>
      <c r="G170">
        <v>1593920</v>
      </c>
      <c r="I170" s="8">
        <f t="shared" si="29"/>
        <v>30573.440000000002</v>
      </c>
      <c r="J170" s="8">
        <f t="shared" si="30"/>
        <v>20301.760000000002</v>
      </c>
      <c r="K170" s="8">
        <f t="shared" si="31"/>
        <v>41466.239999999998</v>
      </c>
      <c r="L170" s="8">
        <f t="shared" si="32"/>
        <v>34417.919999999998</v>
      </c>
      <c r="M170" s="8">
        <f t="shared" si="33"/>
        <v>31878.400000000001</v>
      </c>
      <c r="O170" s="5">
        <f t="shared" si="34"/>
        <v>1.50595022303485</v>
      </c>
      <c r="P170" s="5">
        <f t="shared" si="35"/>
        <v>0.48959732061551764</v>
      </c>
      <c r="Q170" s="5">
        <f t="shared" si="25"/>
        <v>1.0796627183296525</v>
      </c>
      <c r="S170" s="8">
        <f t="shared" si="26"/>
        <v>-44985.011691520485</v>
      </c>
      <c r="T170" s="8">
        <f t="shared" si="27"/>
        <v>33969.838489599948</v>
      </c>
      <c r="U170" s="8">
        <f t="shared" si="28"/>
        <v>600798.7782724282</v>
      </c>
      <c r="V170" s="8"/>
    </row>
    <row r="171" spans="1:22">
      <c r="A171" s="15">
        <f t="shared" si="36"/>
        <v>167</v>
      </c>
      <c r="C171">
        <v>1504480</v>
      </c>
      <c r="D171">
        <v>1003344</v>
      </c>
      <c r="E171">
        <v>2116288</v>
      </c>
      <c r="F171">
        <v>1771712</v>
      </c>
      <c r="G171">
        <v>1664224</v>
      </c>
      <c r="I171" s="8">
        <f t="shared" si="29"/>
        <v>30089.600000000002</v>
      </c>
      <c r="J171" s="8">
        <f t="shared" si="30"/>
        <v>20066.88</v>
      </c>
      <c r="K171" s="8">
        <f t="shared" si="31"/>
        <v>42325.760000000002</v>
      </c>
      <c r="L171" s="8">
        <f t="shared" si="32"/>
        <v>35434.239999999998</v>
      </c>
      <c r="M171" s="8">
        <f t="shared" si="33"/>
        <v>33284.480000000003</v>
      </c>
      <c r="O171" s="5">
        <f t="shared" si="34"/>
        <v>1.4994657864102441</v>
      </c>
      <c r="P171" s="5">
        <f t="shared" si="35"/>
        <v>0.4741056037741555</v>
      </c>
      <c r="Q171" s="5">
        <f t="shared" si="25"/>
        <v>1.0645874593804678</v>
      </c>
      <c r="S171" s="8">
        <f t="shared" si="26"/>
        <v>-72614.519616854624</v>
      </c>
      <c r="T171" s="8">
        <f t="shared" si="27"/>
        <v>-91741.055249069555</v>
      </c>
      <c r="U171" s="8">
        <f t="shared" si="28"/>
        <v>54647.053899083097</v>
      </c>
      <c r="V171" s="8"/>
    </row>
    <row r="172" spans="1:22">
      <c r="A172" s="15">
        <f t="shared" si="36"/>
        <v>168</v>
      </c>
      <c r="C172">
        <v>1518144</v>
      </c>
      <c r="D172">
        <v>1052704</v>
      </c>
      <c r="E172">
        <v>2154368</v>
      </c>
      <c r="F172">
        <v>1787776</v>
      </c>
      <c r="G172">
        <v>1614464</v>
      </c>
      <c r="I172" s="8">
        <f t="shared" si="29"/>
        <v>30362.880000000001</v>
      </c>
      <c r="J172" s="8">
        <f t="shared" si="30"/>
        <v>21054.080000000002</v>
      </c>
      <c r="K172" s="8">
        <f t="shared" si="31"/>
        <v>43087.360000000001</v>
      </c>
      <c r="L172" s="8">
        <f t="shared" si="32"/>
        <v>35755.520000000004</v>
      </c>
      <c r="M172" s="8">
        <f t="shared" si="33"/>
        <v>32289.280000000002</v>
      </c>
      <c r="O172" s="5">
        <f t="shared" si="34"/>
        <v>1.4421375809344317</v>
      </c>
      <c r="P172" s="5">
        <f t="shared" si="35"/>
        <v>0.48863703879745712</v>
      </c>
      <c r="Q172" s="5">
        <f t="shared" si="25"/>
        <v>1.1073495599778007</v>
      </c>
      <c r="S172" s="8">
        <f t="shared" si="26"/>
        <v>357782.8227618144</v>
      </c>
      <c r="T172" s="8">
        <f t="shared" si="27"/>
        <v>739538.24672427063</v>
      </c>
      <c r="U172" s="8">
        <f t="shared" si="28"/>
        <v>-88092.929119568114</v>
      </c>
      <c r="V172" s="8"/>
    </row>
    <row r="173" spans="1:22">
      <c r="A173" s="15">
        <f t="shared" si="36"/>
        <v>169</v>
      </c>
      <c r="C173">
        <v>1469088</v>
      </c>
      <c r="D173">
        <v>1000976</v>
      </c>
      <c r="E173">
        <v>2095456</v>
      </c>
      <c r="F173">
        <v>1807168</v>
      </c>
      <c r="G173">
        <v>1560096</v>
      </c>
      <c r="I173" s="8">
        <f t="shared" si="29"/>
        <v>29381.760000000002</v>
      </c>
      <c r="J173" s="8">
        <f t="shared" si="30"/>
        <v>20019.52</v>
      </c>
      <c r="K173" s="8">
        <f t="shared" si="31"/>
        <v>41909.120000000003</v>
      </c>
      <c r="L173" s="8">
        <f t="shared" si="32"/>
        <v>36143.360000000001</v>
      </c>
      <c r="M173" s="8">
        <f t="shared" si="33"/>
        <v>31201.920000000002</v>
      </c>
      <c r="O173" s="5">
        <f t="shared" si="34"/>
        <v>1.4676555681654706</v>
      </c>
      <c r="P173" s="5">
        <f t="shared" si="35"/>
        <v>0.47768886581250092</v>
      </c>
      <c r="Q173" s="5">
        <f t="shared" si="25"/>
        <v>1.1583697413492502</v>
      </c>
      <c r="S173" s="8">
        <f t="shared" si="26"/>
        <v>159272.45262847986</v>
      </c>
      <c r="T173" s="8">
        <f t="shared" si="27"/>
        <v>36925.766041597162</v>
      </c>
      <c r="U173" s="8">
        <f t="shared" si="28"/>
        <v>-1023387.6129382185</v>
      </c>
      <c r="V173" s="8"/>
    </row>
    <row r="174" spans="1:22">
      <c r="A174" s="15">
        <f t="shared" si="36"/>
        <v>170</v>
      </c>
      <c r="C174">
        <v>1558912</v>
      </c>
      <c r="D174">
        <v>997120</v>
      </c>
      <c r="E174">
        <v>2085376</v>
      </c>
      <c r="F174">
        <v>1753216</v>
      </c>
      <c r="G174">
        <v>1567040</v>
      </c>
      <c r="I174" s="8">
        <f t="shared" si="29"/>
        <v>31178.240000000002</v>
      </c>
      <c r="J174" s="8">
        <f t="shared" si="30"/>
        <v>19942.400000000001</v>
      </c>
      <c r="K174" s="8">
        <f t="shared" si="31"/>
        <v>41707.520000000004</v>
      </c>
      <c r="L174" s="8">
        <f t="shared" si="32"/>
        <v>35064.32</v>
      </c>
      <c r="M174" s="8">
        <f t="shared" si="33"/>
        <v>31340.799999999999</v>
      </c>
      <c r="O174" s="5">
        <f t="shared" si="34"/>
        <v>1.5634146341463415</v>
      </c>
      <c r="P174" s="5">
        <f t="shared" si="35"/>
        <v>0.47814878467959732</v>
      </c>
      <c r="Q174" s="5">
        <f t="shared" si="25"/>
        <v>1.1188074331223199</v>
      </c>
      <c r="S174" s="8">
        <f t="shared" si="26"/>
        <v>-561511.97711018904</v>
      </c>
      <c r="T174" s="8">
        <f t="shared" si="27"/>
        <v>130097.82278826262</v>
      </c>
      <c r="U174" s="8">
        <f t="shared" si="28"/>
        <v>350759.60515243956</v>
      </c>
      <c r="V174" s="8"/>
    </row>
    <row r="175" spans="1:22">
      <c r="A175" s="15">
        <f t="shared" si="36"/>
        <v>171</v>
      </c>
      <c r="C175">
        <v>1512320</v>
      </c>
      <c r="D175">
        <v>972912</v>
      </c>
      <c r="E175">
        <v>2094240</v>
      </c>
      <c r="F175">
        <v>1817856</v>
      </c>
      <c r="G175">
        <v>1634464</v>
      </c>
      <c r="I175" s="8">
        <f t="shared" si="29"/>
        <v>30246.400000000001</v>
      </c>
      <c r="J175" s="8">
        <f t="shared" si="30"/>
        <v>19458.240000000002</v>
      </c>
      <c r="K175" s="8">
        <f t="shared" si="31"/>
        <v>41884.800000000003</v>
      </c>
      <c r="L175" s="8">
        <f t="shared" si="32"/>
        <v>36357.120000000003</v>
      </c>
      <c r="M175" s="8">
        <f t="shared" si="33"/>
        <v>32689.280000000002</v>
      </c>
      <c r="O175" s="5">
        <f t="shared" si="34"/>
        <v>1.554426299603664</v>
      </c>
      <c r="P175" s="5">
        <f t="shared" si="35"/>
        <v>0.46456566582626635</v>
      </c>
      <c r="Q175" s="5">
        <f t="shared" si="25"/>
        <v>1.112203144272373</v>
      </c>
      <c r="S175" s="8">
        <f t="shared" si="26"/>
        <v>-363559.17702485592</v>
      </c>
      <c r="T175" s="8">
        <f t="shared" si="27"/>
        <v>119194.66468692516</v>
      </c>
      <c r="U175" s="8">
        <f t="shared" si="28"/>
        <v>174297.55450710031</v>
      </c>
      <c r="V175" s="8"/>
    </row>
    <row r="176" spans="1:22">
      <c r="A176" s="15">
        <f t="shared" si="36"/>
        <v>172</v>
      </c>
      <c r="C176">
        <v>1556448</v>
      </c>
      <c r="D176">
        <v>1000704</v>
      </c>
      <c r="E176">
        <v>2046592</v>
      </c>
      <c r="F176">
        <v>1874112</v>
      </c>
      <c r="G176">
        <v>1658464</v>
      </c>
      <c r="I176" s="8">
        <f t="shared" si="29"/>
        <v>31128.959999999999</v>
      </c>
      <c r="J176" s="8">
        <f t="shared" si="30"/>
        <v>20014.080000000002</v>
      </c>
      <c r="K176" s="8">
        <f t="shared" si="31"/>
        <v>40931.840000000004</v>
      </c>
      <c r="L176" s="8">
        <f t="shared" si="32"/>
        <v>37482.239999999998</v>
      </c>
      <c r="M176" s="8">
        <f t="shared" si="33"/>
        <v>33169.279999999999</v>
      </c>
      <c r="O176" s="5">
        <f t="shared" si="34"/>
        <v>1.5553530314658479</v>
      </c>
      <c r="P176" s="5">
        <f t="shared" si="35"/>
        <v>0.48896116079804863</v>
      </c>
      <c r="Q176" s="5">
        <f t="shared" si="25"/>
        <v>1.1300287494935073</v>
      </c>
      <c r="S176" s="8">
        <f t="shared" si="26"/>
        <v>-448711.08691285423</v>
      </c>
      <c r="T176" s="8">
        <f t="shared" si="27"/>
        <v>378988.57854293054</v>
      </c>
      <c r="U176" s="8">
        <f t="shared" si="28"/>
        <v>1388707.2087790947</v>
      </c>
      <c r="V176" s="8"/>
    </row>
    <row r="177" spans="1:22">
      <c r="A177" s="15">
        <f t="shared" si="36"/>
        <v>173</v>
      </c>
      <c r="C177">
        <v>1538112</v>
      </c>
      <c r="D177">
        <v>1024640</v>
      </c>
      <c r="E177">
        <v>2103744</v>
      </c>
      <c r="F177">
        <v>1717696</v>
      </c>
      <c r="G177">
        <v>1675360</v>
      </c>
      <c r="I177" s="8">
        <f t="shared" si="29"/>
        <v>30762.240000000002</v>
      </c>
      <c r="J177" s="8">
        <f t="shared" si="30"/>
        <v>20492.8</v>
      </c>
      <c r="K177" s="8">
        <f t="shared" si="31"/>
        <v>42074.879999999997</v>
      </c>
      <c r="L177" s="8">
        <f t="shared" si="32"/>
        <v>34353.919999999998</v>
      </c>
      <c r="M177" s="8">
        <f t="shared" si="33"/>
        <v>33507.199999999997</v>
      </c>
      <c r="O177" s="5">
        <f t="shared" si="34"/>
        <v>1.5011242973141787</v>
      </c>
      <c r="P177" s="5">
        <f t="shared" si="35"/>
        <v>0.48705545921937271</v>
      </c>
      <c r="Q177" s="5">
        <f t="shared" si="25"/>
        <v>1.0252697927609589</v>
      </c>
      <c r="S177" s="8">
        <f t="shared" si="26"/>
        <v>118628.29723647745</v>
      </c>
      <c r="T177" s="8">
        <f t="shared" si="27"/>
        <v>7552.6393856002851</v>
      </c>
      <c r="U177" s="8">
        <f t="shared" si="28"/>
        <v>-1002646.3809809238</v>
      </c>
      <c r="V177" s="8"/>
    </row>
    <row r="178" spans="1:22">
      <c r="A178" s="15">
        <f t="shared" si="36"/>
        <v>174</v>
      </c>
      <c r="C178">
        <v>1495008</v>
      </c>
      <c r="D178">
        <v>1020896</v>
      </c>
      <c r="E178">
        <v>2147840</v>
      </c>
      <c r="F178">
        <v>1809952</v>
      </c>
      <c r="G178">
        <v>1642976</v>
      </c>
      <c r="I178" s="8">
        <f t="shared" si="29"/>
        <v>29900.16</v>
      </c>
      <c r="J178" s="8">
        <f t="shared" si="30"/>
        <v>20417.920000000002</v>
      </c>
      <c r="K178" s="8">
        <f t="shared" si="31"/>
        <v>42956.800000000003</v>
      </c>
      <c r="L178" s="8">
        <f t="shared" si="32"/>
        <v>36199.040000000001</v>
      </c>
      <c r="M178" s="8">
        <f t="shared" si="33"/>
        <v>32859.520000000004</v>
      </c>
      <c r="O178" s="5">
        <f t="shared" si="34"/>
        <v>1.4644077359495971</v>
      </c>
      <c r="P178" s="5">
        <f t="shared" si="35"/>
        <v>0.47531287246722287</v>
      </c>
      <c r="Q178" s="5">
        <f t="shared" si="25"/>
        <v>1.1016302124924526</v>
      </c>
      <c r="S178" s="8">
        <f t="shared" si="26"/>
        <v>3013.2884684800179</v>
      </c>
      <c r="T178" s="8">
        <f t="shared" si="27"/>
        <v>51175.051673599999</v>
      </c>
      <c r="U178" s="8">
        <f t="shared" si="28"/>
        <v>288844.9360964314</v>
      </c>
      <c r="V178" s="8"/>
    </row>
    <row r="179" spans="1:22">
      <c r="A179" s="15">
        <f t="shared" si="36"/>
        <v>175</v>
      </c>
      <c r="C179">
        <v>1502272</v>
      </c>
      <c r="D179">
        <v>1014144</v>
      </c>
      <c r="E179">
        <v>2104064</v>
      </c>
      <c r="F179">
        <v>1709120</v>
      </c>
      <c r="G179">
        <v>1597600</v>
      </c>
      <c r="I179" s="8">
        <f t="shared" si="29"/>
        <v>30045.440000000002</v>
      </c>
      <c r="J179" s="8">
        <f t="shared" si="30"/>
        <v>20282.88</v>
      </c>
      <c r="K179" s="8">
        <f t="shared" si="31"/>
        <v>42081.279999999999</v>
      </c>
      <c r="L179" s="8">
        <f t="shared" si="32"/>
        <v>34182.400000000001</v>
      </c>
      <c r="M179" s="8">
        <f t="shared" si="33"/>
        <v>31952</v>
      </c>
      <c r="O179" s="5">
        <f t="shared" si="34"/>
        <v>1.481320206992301</v>
      </c>
      <c r="P179" s="5">
        <f t="shared" si="35"/>
        <v>0.48199294318043562</v>
      </c>
      <c r="Q179" s="5">
        <f t="shared" si="25"/>
        <v>1.0698047070605909</v>
      </c>
      <c r="S179" s="8">
        <f t="shared" si="26"/>
        <v>-16175.803200853885</v>
      </c>
      <c r="T179" s="8">
        <f t="shared" si="27"/>
        <v>-5224.8804010671674</v>
      </c>
      <c r="U179" s="8">
        <f t="shared" si="28"/>
        <v>663554.43258709193</v>
      </c>
      <c r="V179" s="8"/>
    </row>
    <row r="180" spans="1:22">
      <c r="A180" s="15">
        <f t="shared" si="36"/>
        <v>176</v>
      </c>
      <c r="C180">
        <v>1471424</v>
      </c>
      <c r="D180">
        <v>990864</v>
      </c>
      <c r="E180">
        <v>2103552</v>
      </c>
      <c r="F180">
        <v>1821248</v>
      </c>
      <c r="G180">
        <v>1639456</v>
      </c>
      <c r="I180" s="8">
        <f t="shared" si="29"/>
        <v>29428.48</v>
      </c>
      <c r="J180" s="8">
        <f t="shared" si="30"/>
        <v>19817.28</v>
      </c>
      <c r="K180" s="8">
        <f t="shared" si="31"/>
        <v>42071.040000000001</v>
      </c>
      <c r="L180" s="8">
        <f t="shared" si="32"/>
        <v>36424.959999999999</v>
      </c>
      <c r="M180" s="8">
        <f t="shared" si="33"/>
        <v>32789.120000000003</v>
      </c>
      <c r="O180" s="5">
        <f t="shared" si="34"/>
        <v>1.484990876649066</v>
      </c>
      <c r="P180" s="5">
        <f t="shared" si="35"/>
        <v>0.47104326396495066</v>
      </c>
      <c r="Q180" s="5">
        <f t="shared" si="25"/>
        <v>1.1108855620400913</v>
      </c>
      <c r="S180" s="8">
        <f t="shared" si="26"/>
        <v>227396.65017514784</v>
      </c>
      <c r="T180" s="8">
        <f t="shared" si="27"/>
        <v>-29807.458577070753</v>
      </c>
      <c r="U180" s="8">
        <f t="shared" si="28"/>
        <v>292189.47847509914</v>
      </c>
      <c r="V180" s="8"/>
    </row>
    <row r="181" spans="1:22">
      <c r="A181" s="15">
        <f t="shared" si="36"/>
        <v>177</v>
      </c>
      <c r="C181">
        <v>1397920</v>
      </c>
      <c r="D181">
        <v>1002768</v>
      </c>
      <c r="E181">
        <v>2099328</v>
      </c>
      <c r="F181">
        <v>1804928</v>
      </c>
      <c r="G181">
        <v>1661824</v>
      </c>
      <c r="I181" s="8">
        <f t="shared" si="29"/>
        <v>27958.400000000001</v>
      </c>
      <c r="J181" s="8">
        <f t="shared" si="30"/>
        <v>20055.36</v>
      </c>
      <c r="K181" s="8">
        <f t="shared" si="31"/>
        <v>41986.559999999998</v>
      </c>
      <c r="L181" s="8">
        <f t="shared" si="32"/>
        <v>36098.559999999998</v>
      </c>
      <c r="M181" s="8">
        <f t="shared" si="33"/>
        <v>33236.480000000003</v>
      </c>
      <c r="O181" s="5">
        <f t="shared" si="34"/>
        <v>1.3940612384918545</v>
      </c>
      <c r="P181" s="5">
        <f t="shared" si="35"/>
        <v>0.47766142308395831</v>
      </c>
      <c r="Q181" s="5">
        <f t="shared" si="25"/>
        <v>1.0861126087961179</v>
      </c>
      <c r="S181" s="8">
        <f t="shared" si="26"/>
        <v>581268.13919914933</v>
      </c>
      <c r="T181" s="8">
        <f t="shared" si="27"/>
        <v>9216.1901909321805</v>
      </c>
      <c r="U181" s="8">
        <f t="shared" si="28"/>
        <v>531271.13889108982</v>
      </c>
      <c r="V181" s="8"/>
    </row>
    <row r="182" spans="1:22">
      <c r="A182" s="15">
        <f t="shared" si="36"/>
        <v>178</v>
      </c>
      <c r="C182">
        <v>1481376</v>
      </c>
      <c r="D182">
        <v>1020624</v>
      </c>
      <c r="E182">
        <v>2085920</v>
      </c>
      <c r="F182">
        <v>1745952</v>
      </c>
      <c r="G182">
        <v>1586144</v>
      </c>
      <c r="I182" s="8">
        <f t="shared" si="29"/>
        <v>29627.52</v>
      </c>
      <c r="J182" s="8">
        <f t="shared" si="30"/>
        <v>20412.48</v>
      </c>
      <c r="K182" s="8">
        <f t="shared" si="31"/>
        <v>41718.400000000001</v>
      </c>
      <c r="L182" s="8">
        <f t="shared" si="32"/>
        <v>34919.040000000001</v>
      </c>
      <c r="M182" s="8">
        <f t="shared" si="33"/>
        <v>31722.880000000001</v>
      </c>
      <c r="O182" s="5">
        <f t="shared" si="34"/>
        <v>1.451441471100033</v>
      </c>
      <c r="P182" s="5">
        <f t="shared" si="35"/>
        <v>0.48929201503413361</v>
      </c>
      <c r="Q182" s="5">
        <f t="shared" si="25"/>
        <v>1.1007525167954486</v>
      </c>
      <c r="S182" s="8">
        <f t="shared" si="26"/>
        <v>-10642.477888852642</v>
      </c>
      <c r="T182" s="8">
        <f t="shared" si="27"/>
        <v>-14600.151313065437</v>
      </c>
      <c r="U182" s="8">
        <f t="shared" si="28"/>
        <v>351434.83075243235</v>
      </c>
      <c r="V182" s="8"/>
    </row>
    <row r="183" spans="1:22">
      <c r="A183" s="15">
        <f t="shared" si="36"/>
        <v>179</v>
      </c>
      <c r="C183">
        <v>1442688</v>
      </c>
      <c r="D183">
        <v>1024272</v>
      </c>
      <c r="E183">
        <v>2088096</v>
      </c>
      <c r="F183">
        <v>1764448</v>
      </c>
      <c r="G183">
        <v>1535424</v>
      </c>
      <c r="I183" s="8">
        <f t="shared" si="29"/>
        <v>28853.760000000002</v>
      </c>
      <c r="J183" s="8">
        <f t="shared" si="30"/>
        <v>20485.439999999999</v>
      </c>
      <c r="K183" s="8">
        <f t="shared" si="31"/>
        <v>41761.919999999998</v>
      </c>
      <c r="L183" s="8">
        <f t="shared" si="32"/>
        <v>35288.959999999999</v>
      </c>
      <c r="M183" s="8">
        <f t="shared" si="33"/>
        <v>30708.48</v>
      </c>
      <c r="O183" s="5">
        <f t="shared" si="34"/>
        <v>1.4085008669572148</v>
      </c>
      <c r="P183" s="5">
        <f t="shared" si="35"/>
        <v>0.49052917107259436</v>
      </c>
      <c r="Q183" s="5">
        <f t="shared" si="25"/>
        <v>1.1491601017048059</v>
      </c>
      <c r="S183" s="8">
        <f t="shared" si="26"/>
        <v>-120848.75552084927</v>
      </c>
      <c r="T183" s="8">
        <f t="shared" si="27"/>
        <v>-31040.356625065167</v>
      </c>
      <c r="U183" s="8">
        <f t="shared" si="28"/>
        <v>134257.354997783</v>
      </c>
      <c r="V183" s="8"/>
    </row>
    <row r="184" spans="1:22">
      <c r="A184" s="15">
        <f t="shared" si="36"/>
        <v>180</v>
      </c>
      <c r="C184">
        <v>1450528</v>
      </c>
      <c r="D184">
        <v>993648</v>
      </c>
      <c r="E184">
        <v>2100544</v>
      </c>
      <c r="F184">
        <v>1806080</v>
      </c>
      <c r="G184">
        <v>1636576</v>
      </c>
      <c r="I184" s="8">
        <f t="shared" si="29"/>
        <v>29010.560000000001</v>
      </c>
      <c r="J184" s="8">
        <f t="shared" si="30"/>
        <v>19872.96</v>
      </c>
      <c r="K184" s="8">
        <f t="shared" si="31"/>
        <v>42010.879999999997</v>
      </c>
      <c r="L184" s="8">
        <f t="shared" si="32"/>
        <v>36121.599999999999</v>
      </c>
      <c r="M184" s="8">
        <f t="shared" si="33"/>
        <v>32731.52</v>
      </c>
      <c r="O184" s="5">
        <f t="shared" si="34"/>
        <v>1.4598006537526369</v>
      </c>
      <c r="P184" s="5">
        <f t="shared" si="35"/>
        <v>0.47304317357789222</v>
      </c>
      <c r="Q184" s="5">
        <f t="shared" si="25"/>
        <v>1.1035723363901218</v>
      </c>
      <c r="S184" s="8">
        <f t="shared" si="26"/>
        <v>409221.90150314826</v>
      </c>
      <c r="T184" s="8">
        <f t="shared" si="27"/>
        <v>2741.7781589315719</v>
      </c>
      <c r="U184" s="8">
        <f t="shared" si="28"/>
        <v>165020.32749909544</v>
      </c>
      <c r="V184" s="8"/>
    </row>
    <row r="185" spans="1:22">
      <c r="A185" s="15">
        <f t="shared" si="36"/>
        <v>181</v>
      </c>
      <c r="C185">
        <v>1512480</v>
      </c>
      <c r="D185">
        <v>1046528</v>
      </c>
      <c r="E185">
        <v>1994880</v>
      </c>
      <c r="F185">
        <v>1753056</v>
      </c>
      <c r="G185">
        <v>1644768</v>
      </c>
      <c r="I185" s="8">
        <f t="shared" si="29"/>
        <v>30249.600000000002</v>
      </c>
      <c r="J185" s="8">
        <f t="shared" si="30"/>
        <v>20930.560000000001</v>
      </c>
      <c r="K185" s="8">
        <f t="shared" si="31"/>
        <v>39897.599999999999</v>
      </c>
      <c r="L185" s="8">
        <f t="shared" si="32"/>
        <v>35061.120000000003</v>
      </c>
      <c r="M185" s="8">
        <f t="shared" si="33"/>
        <v>32895.360000000001</v>
      </c>
      <c r="O185" s="5">
        <f t="shared" si="34"/>
        <v>1.4452360567514677</v>
      </c>
      <c r="P185" s="5">
        <f t="shared" si="35"/>
        <v>0.52460699390439536</v>
      </c>
      <c r="Q185" s="5">
        <f t="shared" si="25"/>
        <v>1.0658378567676414</v>
      </c>
      <c r="S185" s="8">
        <f t="shared" si="26"/>
        <v>229551.69845248136</v>
      </c>
      <c r="T185" s="8">
        <f t="shared" si="27"/>
        <v>-1201531.129446395</v>
      </c>
      <c r="U185" s="8">
        <f t="shared" si="28"/>
        <v>-115280.32845824568</v>
      </c>
      <c r="V185" s="8"/>
    </row>
    <row r="186" spans="1:22">
      <c r="A186" s="15">
        <f t="shared" si="36"/>
        <v>182</v>
      </c>
      <c r="C186">
        <v>1486976</v>
      </c>
      <c r="D186">
        <v>1055136</v>
      </c>
      <c r="E186">
        <v>2096992</v>
      </c>
      <c r="F186">
        <v>1865504</v>
      </c>
      <c r="G186">
        <v>1598848</v>
      </c>
      <c r="I186" s="8">
        <f t="shared" si="29"/>
        <v>29739.52</v>
      </c>
      <c r="J186" s="8">
        <f t="shared" si="30"/>
        <v>21102.720000000001</v>
      </c>
      <c r="K186" s="8">
        <f t="shared" si="31"/>
        <v>41939.840000000004</v>
      </c>
      <c r="L186" s="8">
        <f t="shared" si="32"/>
        <v>37310.080000000002</v>
      </c>
      <c r="M186" s="8">
        <f t="shared" si="33"/>
        <v>31976.959999999999</v>
      </c>
      <c r="O186" s="5">
        <f t="shared" si="34"/>
        <v>1.4092742546932338</v>
      </c>
      <c r="P186" s="5">
        <f t="shared" si="35"/>
        <v>0.50316644031069269</v>
      </c>
      <c r="Q186" s="5">
        <f t="shared" si="25"/>
        <v>1.1667800816587943</v>
      </c>
      <c r="S186" s="8">
        <f t="shared" si="26"/>
        <v>-77819.026240852138</v>
      </c>
      <c r="T186" s="8">
        <f t="shared" si="27"/>
        <v>-56646.119697059155</v>
      </c>
      <c r="U186" s="8">
        <f t="shared" si="28"/>
        <v>-1045280.4079888907</v>
      </c>
      <c r="V186" s="8"/>
    </row>
    <row r="187" spans="1:22">
      <c r="A187" s="15">
        <f t="shared" si="36"/>
        <v>183</v>
      </c>
      <c r="C187">
        <v>1487584</v>
      </c>
      <c r="D187">
        <v>1016256</v>
      </c>
      <c r="E187">
        <v>2074912</v>
      </c>
      <c r="F187">
        <v>1844352</v>
      </c>
      <c r="G187">
        <v>1638816</v>
      </c>
      <c r="I187" s="8">
        <f t="shared" si="29"/>
        <v>29751.68</v>
      </c>
      <c r="J187" s="8">
        <f t="shared" si="30"/>
        <v>20325.12</v>
      </c>
      <c r="K187" s="8">
        <f t="shared" si="31"/>
        <v>41498.239999999998</v>
      </c>
      <c r="L187" s="8">
        <f t="shared" si="32"/>
        <v>36887.040000000001</v>
      </c>
      <c r="M187" s="8">
        <f t="shared" si="33"/>
        <v>32776.32</v>
      </c>
      <c r="O187" s="5">
        <f t="shared" si="34"/>
        <v>1.4637886516783174</v>
      </c>
      <c r="P187" s="5">
        <f t="shared" si="35"/>
        <v>0.48978269921808731</v>
      </c>
      <c r="Q187" s="5">
        <f t="shared" si="25"/>
        <v>1.1254173744947573</v>
      </c>
      <c r="S187" s="8">
        <f t="shared" si="26"/>
        <v>3573.3946231469372</v>
      </c>
      <c r="T187" s="8">
        <f t="shared" si="27"/>
        <v>19888.398062934953</v>
      </c>
      <c r="U187" s="8">
        <f t="shared" si="28"/>
        <v>399862.15550976613</v>
      </c>
      <c r="V187" s="8"/>
    </row>
    <row r="188" spans="1:22">
      <c r="A188" s="15">
        <f t="shared" si="36"/>
        <v>184</v>
      </c>
      <c r="C188">
        <v>1445536</v>
      </c>
      <c r="D188">
        <v>1015888</v>
      </c>
      <c r="E188">
        <v>2063264</v>
      </c>
      <c r="F188">
        <v>1764960</v>
      </c>
      <c r="G188">
        <v>1597760</v>
      </c>
      <c r="I188" s="8">
        <f t="shared" si="29"/>
        <v>28910.720000000001</v>
      </c>
      <c r="J188" s="8">
        <f t="shared" si="30"/>
        <v>20317.760000000002</v>
      </c>
      <c r="K188" s="8">
        <f t="shared" si="31"/>
        <v>41265.279999999999</v>
      </c>
      <c r="L188" s="8">
        <f t="shared" si="32"/>
        <v>35299.200000000004</v>
      </c>
      <c r="M188" s="8">
        <f t="shared" si="33"/>
        <v>31955.200000000001</v>
      </c>
      <c r="O188" s="5">
        <f t="shared" si="34"/>
        <v>1.4229285118044508</v>
      </c>
      <c r="P188" s="5">
        <f t="shared" si="35"/>
        <v>0.49236937202413272</v>
      </c>
      <c r="Q188" s="5">
        <f t="shared" si="25"/>
        <v>1.1046465051071501</v>
      </c>
      <c r="S188" s="8">
        <f t="shared" si="26"/>
        <v>42722.18711381359</v>
      </c>
      <c r="T188" s="8">
        <f t="shared" si="27"/>
        <v>34357.597252266722</v>
      </c>
      <c r="U188" s="8">
        <f t="shared" si="28"/>
        <v>35825.570720430551</v>
      </c>
      <c r="V188" s="8"/>
    </row>
    <row r="189" spans="1:22">
      <c r="A189" s="15">
        <f t="shared" si="36"/>
        <v>185</v>
      </c>
      <c r="C189">
        <v>1483328</v>
      </c>
      <c r="D189">
        <v>1012768</v>
      </c>
      <c r="E189">
        <v>2062048</v>
      </c>
      <c r="F189">
        <v>1806144</v>
      </c>
      <c r="G189">
        <v>1653728</v>
      </c>
      <c r="I189" s="8">
        <f t="shared" si="29"/>
        <v>29666.560000000001</v>
      </c>
      <c r="J189" s="8">
        <f t="shared" si="30"/>
        <v>20255.36</v>
      </c>
      <c r="K189" s="8">
        <f t="shared" si="31"/>
        <v>41240.959999999999</v>
      </c>
      <c r="L189" s="8">
        <f t="shared" si="32"/>
        <v>36122.879999999997</v>
      </c>
      <c r="M189" s="8">
        <f t="shared" si="33"/>
        <v>33074.559999999998</v>
      </c>
      <c r="O189" s="5">
        <f t="shared" si="34"/>
        <v>1.4646276343644349</v>
      </c>
      <c r="P189" s="5">
        <f t="shared" si="35"/>
        <v>0.49114666583901057</v>
      </c>
      <c r="Q189" s="5">
        <f t="shared" si="25"/>
        <v>1.0921650960738405</v>
      </c>
      <c r="S189" s="8">
        <f t="shared" si="26"/>
        <v>19273.523049813411</v>
      </c>
      <c r="T189" s="8">
        <f t="shared" si="27"/>
        <v>83861.718084267515</v>
      </c>
      <c r="U189" s="8">
        <f t="shared" si="28"/>
        <v>425857.06998442137</v>
      </c>
      <c r="V189" s="8"/>
    </row>
    <row r="190" spans="1:22">
      <c r="A190" s="15">
        <f t="shared" si="36"/>
        <v>186</v>
      </c>
      <c r="C190">
        <v>1446816</v>
      </c>
      <c r="D190">
        <v>978544</v>
      </c>
      <c r="E190">
        <v>2138752</v>
      </c>
      <c r="F190">
        <v>1760320</v>
      </c>
      <c r="G190">
        <v>1629856</v>
      </c>
      <c r="I190" s="8">
        <f t="shared" si="29"/>
        <v>28936.32</v>
      </c>
      <c r="J190" s="8">
        <f t="shared" si="30"/>
        <v>19570.88</v>
      </c>
      <c r="K190" s="8">
        <f t="shared" si="31"/>
        <v>42775.040000000001</v>
      </c>
      <c r="L190" s="8">
        <f t="shared" si="32"/>
        <v>35206.400000000001</v>
      </c>
      <c r="M190" s="8">
        <f t="shared" si="33"/>
        <v>32597.119999999999</v>
      </c>
      <c r="O190" s="5">
        <f t="shared" si="34"/>
        <v>1.4785395444660638</v>
      </c>
      <c r="P190" s="5">
        <f t="shared" si="35"/>
        <v>0.4575303728529535</v>
      </c>
      <c r="Q190" s="5">
        <f t="shared" si="25"/>
        <v>1.0800463353817762</v>
      </c>
      <c r="S190" s="8">
        <f t="shared" si="26"/>
        <v>720070.47357781406</v>
      </c>
      <c r="T190" s="8">
        <f t="shared" si="27"/>
        <v>-601256.46124374005</v>
      </c>
      <c r="U190" s="8">
        <f t="shared" si="28"/>
        <v>-13060.071860908372</v>
      </c>
      <c r="V190" s="8"/>
    </row>
    <row r="191" spans="1:22">
      <c r="A191" s="15">
        <f t="shared" si="36"/>
        <v>187</v>
      </c>
      <c r="C191">
        <v>1437504</v>
      </c>
      <c r="D191">
        <v>980224</v>
      </c>
      <c r="E191">
        <v>2066656</v>
      </c>
      <c r="F191">
        <v>1780992</v>
      </c>
      <c r="G191">
        <v>1582656</v>
      </c>
      <c r="I191" s="8">
        <f t="shared" si="29"/>
        <v>28750.080000000002</v>
      </c>
      <c r="J191" s="8">
        <f t="shared" si="30"/>
        <v>19604.48</v>
      </c>
      <c r="K191" s="8">
        <f t="shared" si="31"/>
        <v>41333.120000000003</v>
      </c>
      <c r="L191" s="8">
        <f t="shared" si="32"/>
        <v>35619.840000000004</v>
      </c>
      <c r="M191" s="8">
        <f t="shared" si="33"/>
        <v>31653.119999999999</v>
      </c>
      <c r="O191" s="5">
        <f t="shared" si="34"/>
        <v>1.4665056150430924</v>
      </c>
      <c r="P191" s="5">
        <f t="shared" si="35"/>
        <v>0.47430438350649545</v>
      </c>
      <c r="Q191" s="5">
        <f t="shared" si="25"/>
        <v>1.1253184520198958</v>
      </c>
      <c r="S191" s="8">
        <f t="shared" si="26"/>
        <v>830905.27012181433</v>
      </c>
      <c r="T191" s="8">
        <f t="shared" si="27"/>
        <v>518674.17094826186</v>
      </c>
      <c r="U191" s="8">
        <f t="shared" si="28"/>
        <v>-220802.63553023149</v>
      </c>
      <c r="V191" s="8"/>
    </row>
    <row r="192" spans="1:22">
      <c r="A192" s="15">
        <f t="shared" si="36"/>
        <v>188</v>
      </c>
      <c r="C192">
        <v>1458176</v>
      </c>
      <c r="D192">
        <v>1010816</v>
      </c>
      <c r="E192">
        <v>2142848</v>
      </c>
      <c r="F192">
        <v>1748032</v>
      </c>
      <c r="G192">
        <v>1663456</v>
      </c>
      <c r="I192" s="8">
        <f t="shared" si="29"/>
        <v>29163.52</v>
      </c>
      <c r="J192" s="8">
        <f t="shared" si="30"/>
        <v>20216.32</v>
      </c>
      <c r="K192" s="8">
        <f t="shared" si="31"/>
        <v>42856.959999999999</v>
      </c>
      <c r="L192" s="8">
        <f t="shared" si="32"/>
        <v>34960.639999999999</v>
      </c>
      <c r="M192" s="8">
        <f t="shared" si="33"/>
        <v>33269.120000000003</v>
      </c>
      <c r="O192" s="5">
        <f t="shared" si="34"/>
        <v>1.442573129036343</v>
      </c>
      <c r="P192" s="5">
        <f t="shared" si="35"/>
        <v>0.47171614598888956</v>
      </c>
      <c r="Q192" s="5">
        <f t="shared" si="25"/>
        <v>1.0508435450050977</v>
      </c>
      <c r="S192" s="8">
        <f t="shared" si="26"/>
        <v>100267.89941248164</v>
      </c>
      <c r="T192" s="8">
        <f t="shared" si="27"/>
        <v>-123701.39914240307</v>
      </c>
      <c r="U192" s="8">
        <f t="shared" si="28"/>
        <v>-304117.06411691982</v>
      </c>
      <c r="V192" s="8"/>
    </row>
    <row r="193" spans="1:22">
      <c r="A193" s="15">
        <f t="shared" si="36"/>
        <v>189</v>
      </c>
      <c r="C193">
        <v>1561728</v>
      </c>
      <c r="D193">
        <v>1009088</v>
      </c>
      <c r="E193">
        <v>2064672</v>
      </c>
      <c r="F193">
        <v>1775168</v>
      </c>
      <c r="G193">
        <v>1603232</v>
      </c>
      <c r="I193" s="8">
        <f t="shared" si="29"/>
        <v>31234.560000000001</v>
      </c>
      <c r="J193" s="8">
        <f t="shared" si="30"/>
        <v>20181.760000000002</v>
      </c>
      <c r="K193" s="8">
        <f t="shared" si="31"/>
        <v>41293.440000000002</v>
      </c>
      <c r="L193" s="8">
        <f t="shared" si="32"/>
        <v>35503.360000000001</v>
      </c>
      <c r="M193" s="8">
        <f t="shared" si="33"/>
        <v>32064.639999999999</v>
      </c>
      <c r="O193" s="5">
        <f t="shared" si="34"/>
        <v>1.5476628401090886</v>
      </c>
      <c r="P193" s="5">
        <f t="shared" si="35"/>
        <v>0.48874010012244079</v>
      </c>
      <c r="Q193" s="5">
        <f t="shared" si="25"/>
        <v>1.1072433683958405</v>
      </c>
      <c r="S193" s="8">
        <f t="shared" si="26"/>
        <v>-252573.19780352095</v>
      </c>
      <c r="T193" s="8">
        <f t="shared" si="27"/>
        <v>131401.61576959872</v>
      </c>
      <c r="U193" s="8">
        <f t="shared" si="28"/>
        <v>-62911.908959567365</v>
      </c>
      <c r="V193" s="8"/>
    </row>
    <row r="194" spans="1:22">
      <c r="A194" s="15">
        <f t="shared" si="36"/>
        <v>190</v>
      </c>
      <c r="C194">
        <v>1516480</v>
      </c>
      <c r="D194">
        <v>1046960</v>
      </c>
      <c r="E194">
        <v>2187456</v>
      </c>
      <c r="F194">
        <v>1736096</v>
      </c>
      <c r="G194">
        <v>1538176</v>
      </c>
      <c r="I194" s="8">
        <f t="shared" si="29"/>
        <v>30329.600000000002</v>
      </c>
      <c r="J194" s="8">
        <f t="shared" si="30"/>
        <v>20939.2</v>
      </c>
      <c r="K194" s="8">
        <f t="shared" si="31"/>
        <v>43749.120000000003</v>
      </c>
      <c r="L194" s="8">
        <f t="shared" si="32"/>
        <v>34721.919999999998</v>
      </c>
      <c r="M194" s="8">
        <f t="shared" si="33"/>
        <v>30763.52</v>
      </c>
      <c r="O194" s="5">
        <f t="shared" si="34"/>
        <v>1.4484603041185911</v>
      </c>
      <c r="P194" s="5">
        <f t="shared" si="35"/>
        <v>0.47861991281196054</v>
      </c>
      <c r="Q194" s="5">
        <f t="shared" si="25"/>
        <v>1.1286718815012065</v>
      </c>
      <c r="S194" s="8">
        <f t="shared" si="26"/>
        <v>279105.43618048099</v>
      </c>
      <c r="T194" s="8">
        <f t="shared" si="27"/>
        <v>997491.14716160216</v>
      </c>
      <c r="U194" s="8">
        <f t="shared" si="28"/>
        <v>1122696.6748911133</v>
      </c>
      <c r="V194" s="8"/>
    </row>
    <row r="195" spans="1:22">
      <c r="A195" s="15">
        <f t="shared" si="36"/>
        <v>191</v>
      </c>
      <c r="C195">
        <v>1490848</v>
      </c>
      <c r="D195">
        <v>1069248</v>
      </c>
      <c r="E195">
        <v>2157760</v>
      </c>
      <c r="F195">
        <v>1819712</v>
      </c>
      <c r="G195">
        <v>1655456</v>
      </c>
      <c r="I195" s="8">
        <f t="shared" si="29"/>
        <v>29816.959999999999</v>
      </c>
      <c r="J195" s="8">
        <f t="shared" si="30"/>
        <v>21384.959999999999</v>
      </c>
      <c r="K195" s="8">
        <f t="shared" si="31"/>
        <v>43155.200000000004</v>
      </c>
      <c r="L195" s="8">
        <f t="shared" si="32"/>
        <v>36394.239999999998</v>
      </c>
      <c r="M195" s="8">
        <f t="shared" si="33"/>
        <v>33109.120000000003</v>
      </c>
      <c r="O195" s="5">
        <f t="shared" si="34"/>
        <v>1.3942958041539475</v>
      </c>
      <c r="P195" s="5">
        <f t="shared" si="35"/>
        <v>0.49553611152306087</v>
      </c>
      <c r="Q195" s="5">
        <f t="shared" si="25"/>
        <v>1.09922100013531</v>
      </c>
      <c r="S195" s="8">
        <f t="shared" si="26"/>
        <v>-28428.796736853103</v>
      </c>
      <c r="T195" s="8">
        <f t="shared" si="27"/>
        <v>1163170.5597269405</v>
      </c>
      <c r="U195" s="8">
        <f t="shared" si="28"/>
        <v>613627.75337642734</v>
      </c>
      <c r="V195" s="8"/>
    </row>
    <row r="196" spans="1:22">
      <c r="A196" s="15">
        <f t="shared" si="36"/>
        <v>192</v>
      </c>
      <c r="C196">
        <v>1508608</v>
      </c>
      <c r="D196">
        <v>1000704</v>
      </c>
      <c r="E196">
        <v>2148160</v>
      </c>
      <c r="F196">
        <v>1728832</v>
      </c>
      <c r="G196">
        <v>1648256</v>
      </c>
      <c r="I196" s="8">
        <f t="shared" si="29"/>
        <v>30172.16</v>
      </c>
      <c r="J196" s="8">
        <f t="shared" si="30"/>
        <v>20014.080000000002</v>
      </c>
      <c r="K196" s="8">
        <f t="shared" si="31"/>
        <v>42963.200000000004</v>
      </c>
      <c r="L196" s="8">
        <f t="shared" si="32"/>
        <v>34576.639999999999</v>
      </c>
      <c r="M196" s="8">
        <f t="shared" si="33"/>
        <v>32965.120000000003</v>
      </c>
      <c r="O196" s="5">
        <f t="shared" si="34"/>
        <v>1.5075466871322587</v>
      </c>
      <c r="P196" s="5">
        <f t="shared" si="35"/>
        <v>0.46584239535230149</v>
      </c>
      <c r="Q196" s="5">
        <f t="shared" si="25"/>
        <v>1.0488856100023296</v>
      </c>
      <c r="S196" s="8">
        <f t="shared" si="26"/>
        <v>-114388.32723285386</v>
      </c>
      <c r="T196" s="8">
        <f t="shared" si="27"/>
        <v>-330804.357393071</v>
      </c>
      <c r="U196" s="8">
        <f t="shared" si="28"/>
        <v>-354971.83958358603</v>
      </c>
      <c r="V196" s="8"/>
    </row>
    <row r="197" spans="1:22">
      <c r="A197" s="15">
        <f t="shared" si="36"/>
        <v>193</v>
      </c>
      <c r="C197">
        <v>1481376</v>
      </c>
      <c r="D197">
        <v>1038240</v>
      </c>
      <c r="E197">
        <v>2083264</v>
      </c>
      <c r="F197">
        <v>1764064</v>
      </c>
      <c r="G197">
        <v>1622368</v>
      </c>
      <c r="I197" s="8">
        <f t="shared" si="29"/>
        <v>29627.52</v>
      </c>
      <c r="J197" s="8">
        <f t="shared" si="30"/>
        <v>20764.8</v>
      </c>
      <c r="K197" s="8">
        <f t="shared" si="31"/>
        <v>41665.279999999999</v>
      </c>
      <c r="L197" s="8">
        <f t="shared" si="32"/>
        <v>35281.279999999999</v>
      </c>
      <c r="M197" s="8">
        <f t="shared" si="33"/>
        <v>32447.360000000001</v>
      </c>
      <c r="O197" s="5">
        <f t="shared" si="34"/>
        <v>1.4268146093388812</v>
      </c>
      <c r="P197" s="5">
        <f t="shared" si="35"/>
        <v>0.49837178581303188</v>
      </c>
      <c r="Q197" s="5">
        <f t="shared" ref="Q197:Q260" si="37">L197/M197</f>
        <v>1.0873390007692458</v>
      </c>
      <c r="S197" s="8">
        <f t="shared" ref="S197:S260" si="38">(I197-$I$305)*(J197-$J$305)</f>
        <v>-87191.561024852068</v>
      </c>
      <c r="T197" s="8">
        <f t="shared" ref="T197:T260" si="39">(J197-$J$305)*(K197-$K$305)</f>
        <v>-140933.12232106351</v>
      </c>
      <c r="U197" s="8">
        <f t="shared" ref="U197:U260" si="40">(L197-$L$305)*(M197-$M$305)</f>
        <v>5458.7305710936571</v>
      </c>
      <c r="V197" s="8"/>
    </row>
    <row r="198" spans="1:22">
      <c r="A198" s="15">
        <f t="shared" si="36"/>
        <v>194</v>
      </c>
      <c r="C198">
        <v>1467104</v>
      </c>
      <c r="D198">
        <v>1056704</v>
      </c>
      <c r="E198">
        <v>2129728</v>
      </c>
      <c r="F198">
        <v>1705856</v>
      </c>
      <c r="G198">
        <v>1636576</v>
      </c>
      <c r="I198" s="8">
        <f t="shared" ref="I198:I261" si="41">C198*0.02</f>
        <v>29342.080000000002</v>
      </c>
      <c r="J198" s="8">
        <f t="shared" ref="J198:J261" si="42">D198*0.02</f>
        <v>21134.080000000002</v>
      </c>
      <c r="K198" s="8">
        <f t="shared" ref="K198:K261" si="43">E198*0.02</f>
        <v>42594.559999999998</v>
      </c>
      <c r="L198" s="8">
        <f t="shared" ref="L198:L261" si="44">F198*0.02</f>
        <v>34117.120000000003</v>
      </c>
      <c r="M198" s="8">
        <f t="shared" ref="M198:M261" si="45">G198*0.02</f>
        <v>32731.52</v>
      </c>
      <c r="O198" s="5">
        <f t="shared" ref="O198:O261" si="46">I198/J198</f>
        <v>1.3883774453394706</v>
      </c>
      <c r="P198" s="5">
        <f t="shared" ref="P198:P261" si="47">J198/K198</f>
        <v>0.49616852480692375</v>
      </c>
      <c r="Q198" s="5">
        <f t="shared" si="37"/>
        <v>1.0423322839880336</v>
      </c>
      <c r="S198" s="8">
        <f t="shared" si="38"/>
        <v>-387380.60849151755</v>
      </c>
      <c r="T198" s="8">
        <f t="shared" si="39"/>
        <v>445466.49333760265</v>
      </c>
      <c r="U198" s="8">
        <f t="shared" si="40"/>
        <v>-271205.83518891706</v>
      </c>
      <c r="V198" s="8"/>
    </row>
    <row r="199" spans="1:22">
      <c r="A199" s="15">
        <f t="shared" ref="A199:A262" si="48">1+A198</f>
        <v>195</v>
      </c>
      <c r="C199">
        <v>1539296</v>
      </c>
      <c r="D199">
        <v>1042992</v>
      </c>
      <c r="E199">
        <v>2232896</v>
      </c>
      <c r="F199">
        <v>1848928</v>
      </c>
      <c r="G199">
        <v>1699488</v>
      </c>
      <c r="I199" s="8">
        <f t="shared" si="41"/>
        <v>30785.920000000002</v>
      </c>
      <c r="J199" s="8">
        <f t="shared" si="42"/>
        <v>20859.84</v>
      </c>
      <c r="K199" s="8">
        <f t="shared" si="43"/>
        <v>44657.919999999998</v>
      </c>
      <c r="L199" s="8">
        <f t="shared" si="44"/>
        <v>36978.559999999998</v>
      </c>
      <c r="M199" s="8">
        <f t="shared" si="45"/>
        <v>33989.760000000002</v>
      </c>
      <c r="O199" s="5">
        <f t="shared" si="46"/>
        <v>1.4758464110942366</v>
      </c>
      <c r="P199" s="5">
        <f t="shared" si="47"/>
        <v>0.46710281177448482</v>
      </c>
      <c r="Q199" s="5">
        <f t="shared" si="37"/>
        <v>1.0879323655124367</v>
      </c>
      <c r="S199" s="8">
        <f t="shared" si="38"/>
        <v>467121.99494314595</v>
      </c>
      <c r="T199" s="8">
        <f t="shared" si="39"/>
        <v>1311063.9633749295</v>
      </c>
      <c r="U199" s="8">
        <f t="shared" si="40"/>
        <v>2383871.641845752</v>
      </c>
      <c r="V199" s="8"/>
    </row>
    <row r="200" spans="1:22">
      <c r="A200" s="15">
        <f t="shared" si="48"/>
        <v>196</v>
      </c>
      <c r="C200">
        <v>1506912</v>
      </c>
      <c r="D200">
        <v>1037024</v>
      </c>
      <c r="E200">
        <v>2051936</v>
      </c>
      <c r="F200">
        <v>1687424</v>
      </c>
      <c r="G200">
        <v>1555296</v>
      </c>
      <c r="I200" s="8">
        <f t="shared" si="41"/>
        <v>30138.240000000002</v>
      </c>
      <c r="J200" s="8">
        <f t="shared" si="42"/>
        <v>20740.48</v>
      </c>
      <c r="K200" s="8">
        <f t="shared" si="43"/>
        <v>41038.720000000001</v>
      </c>
      <c r="L200" s="8">
        <f t="shared" si="44"/>
        <v>33748.480000000003</v>
      </c>
      <c r="M200" s="8">
        <f t="shared" si="45"/>
        <v>31105.920000000002</v>
      </c>
      <c r="O200" s="5">
        <f t="shared" si="46"/>
        <v>1.4531119819792022</v>
      </c>
      <c r="P200" s="5">
        <f t="shared" si="47"/>
        <v>0.50538808227936927</v>
      </c>
      <c r="Q200" s="5">
        <f t="shared" si="37"/>
        <v>1.0849536036870153</v>
      </c>
      <c r="S200" s="8">
        <f t="shared" si="38"/>
        <v>110624.93237248015</v>
      </c>
      <c r="T200" s="8">
        <f t="shared" si="39"/>
        <v>-368594.29027839442</v>
      </c>
      <c r="U200" s="8">
        <f t="shared" si="40"/>
        <v>2273658.6365337595</v>
      </c>
      <c r="V200" s="8"/>
    </row>
    <row r="201" spans="1:22">
      <c r="A201" s="15">
        <f t="shared" si="48"/>
        <v>197</v>
      </c>
      <c r="C201">
        <v>1506016</v>
      </c>
      <c r="D201">
        <v>1031760</v>
      </c>
      <c r="E201">
        <v>2109888</v>
      </c>
      <c r="F201">
        <v>1708640</v>
      </c>
      <c r="G201">
        <v>1550048</v>
      </c>
      <c r="I201" s="8">
        <f t="shared" si="41"/>
        <v>30120.32</v>
      </c>
      <c r="J201" s="8">
        <f t="shared" si="42"/>
        <v>20635.2</v>
      </c>
      <c r="K201" s="8">
        <f t="shared" si="43"/>
        <v>42197.760000000002</v>
      </c>
      <c r="L201" s="8">
        <f t="shared" si="44"/>
        <v>34172.800000000003</v>
      </c>
      <c r="M201" s="8">
        <f t="shared" si="45"/>
        <v>31000.959999999999</v>
      </c>
      <c r="O201" s="5">
        <f t="shared" si="46"/>
        <v>1.4596572846398386</v>
      </c>
      <c r="P201" s="5">
        <f t="shared" si="47"/>
        <v>0.489011739011739</v>
      </c>
      <c r="Q201" s="5">
        <f t="shared" si="37"/>
        <v>1.1023142509135202</v>
      </c>
      <c r="S201" s="8">
        <f t="shared" si="38"/>
        <v>74861.763775146392</v>
      </c>
      <c r="T201" s="8">
        <f t="shared" si="39"/>
        <v>49257.109230935275</v>
      </c>
      <c r="U201" s="8">
        <f t="shared" si="40"/>
        <v>1801184.3101764342</v>
      </c>
      <c r="V201" s="8"/>
    </row>
    <row r="202" spans="1:22">
      <c r="A202" s="15">
        <f t="shared" si="48"/>
        <v>198</v>
      </c>
      <c r="C202">
        <v>1467712</v>
      </c>
      <c r="D202">
        <v>1033552</v>
      </c>
      <c r="E202">
        <v>2035968</v>
      </c>
      <c r="F202">
        <v>1778528</v>
      </c>
      <c r="G202">
        <v>1637024</v>
      </c>
      <c r="I202" s="8">
        <f t="shared" si="41"/>
        <v>29354.240000000002</v>
      </c>
      <c r="J202" s="8">
        <f t="shared" si="42"/>
        <v>20671.04</v>
      </c>
      <c r="K202" s="8">
        <f t="shared" si="43"/>
        <v>40719.360000000001</v>
      </c>
      <c r="L202" s="8">
        <f t="shared" si="44"/>
        <v>35570.559999999998</v>
      </c>
      <c r="M202" s="8">
        <f t="shared" si="45"/>
        <v>32740.48</v>
      </c>
      <c r="O202" s="5">
        <f t="shared" si="46"/>
        <v>1.4200659473350157</v>
      </c>
      <c r="P202" s="5">
        <f t="shared" si="47"/>
        <v>0.50764648560291714</v>
      </c>
      <c r="Q202" s="5">
        <f t="shared" si="37"/>
        <v>1.0864397834118498</v>
      </c>
      <c r="S202" s="8">
        <f t="shared" si="38"/>
        <v>-150865.3753821851</v>
      </c>
      <c r="T202" s="8">
        <f t="shared" si="39"/>
        <v>-398916.11743572925</v>
      </c>
      <c r="U202" s="8">
        <f t="shared" si="40"/>
        <v>46956.753824424595</v>
      </c>
      <c r="V202" s="8"/>
    </row>
    <row r="203" spans="1:22">
      <c r="A203" s="15">
        <f t="shared" si="48"/>
        <v>199</v>
      </c>
      <c r="C203">
        <v>1534336</v>
      </c>
      <c r="D203">
        <v>1006656</v>
      </c>
      <c r="E203">
        <v>1983584</v>
      </c>
      <c r="F203">
        <v>1731744</v>
      </c>
      <c r="G203">
        <v>1605952</v>
      </c>
      <c r="I203" s="8">
        <f t="shared" si="41"/>
        <v>30686.720000000001</v>
      </c>
      <c r="J203" s="8">
        <f t="shared" si="42"/>
        <v>20133.12</v>
      </c>
      <c r="K203" s="8">
        <f t="shared" si="43"/>
        <v>39671.68</v>
      </c>
      <c r="L203" s="8">
        <f t="shared" si="44"/>
        <v>34634.879999999997</v>
      </c>
      <c r="M203" s="8">
        <f t="shared" si="45"/>
        <v>32119.040000000001</v>
      </c>
      <c r="O203" s="5">
        <f t="shared" si="46"/>
        <v>1.5241909848051372</v>
      </c>
      <c r="P203" s="5">
        <f t="shared" si="47"/>
        <v>0.50749350670301829</v>
      </c>
      <c r="Q203" s="5">
        <f t="shared" si="37"/>
        <v>1.0783286175427409</v>
      </c>
      <c r="S203" s="8">
        <f t="shared" si="38"/>
        <v>-193961.47488085672</v>
      </c>
      <c r="T203" s="8">
        <f t="shared" si="39"/>
        <v>540186.93911893992</v>
      </c>
      <c r="U203" s="8">
        <f t="shared" si="40"/>
        <v>287629.21325909399</v>
      </c>
      <c r="V203" s="8"/>
    </row>
    <row r="204" spans="1:22">
      <c r="A204" s="15">
        <f t="shared" si="48"/>
        <v>200</v>
      </c>
      <c r="C204">
        <v>1498464</v>
      </c>
      <c r="D204">
        <v>985488</v>
      </c>
      <c r="E204">
        <v>2050272</v>
      </c>
      <c r="F204">
        <v>1677216</v>
      </c>
      <c r="G204">
        <v>1690624</v>
      </c>
      <c r="I204" s="8">
        <f t="shared" si="41"/>
        <v>29969.279999999999</v>
      </c>
      <c r="J204" s="8">
        <f t="shared" si="42"/>
        <v>19709.760000000002</v>
      </c>
      <c r="K204" s="8">
        <f t="shared" si="43"/>
        <v>41005.440000000002</v>
      </c>
      <c r="L204" s="8">
        <f t="shared" si="44"/>
        <v>33544.32</v>
      </c>
      <c r="M204" s="8">
        <f t="shared" si="45"/>
        <v>33812.480000000003</v>
      </c>
      <c r="O204" s="5">
        <f t="shared" si="46"/>
        <v>1.5205299303492277</v>
      </c>
      <c r="P204" s="5">
        <f t="shared" si="47"/>
        <v>0.48066207800721078</v>
      </c>
      <c r="Q204" s="5">
        <f t="shared" si="37"/>
        <v>0.99206920048455471</v>
      </c>
      <c r="S204" s="8">
        <f t="shared" si="38"/>
        <v>-81382.835008853275</v>
      </c>
      <c r="T204" s="8">
        <f t="shared" si="39"/>
        <v>660947.88990292815</v>
      </c>
      <c r="U204" s="8">
        <f t="shared" si="40"/>
        <v>-2362132.0544529399</v>
      </c>
      <c r="V204" s="8"/>
    </row>
    <row r="205" spans="1:22">
      <c r="A205" s="15">
        <f t="shared" si="48"/>
        <v>201</v>
      </c>
      <c r="C205">
        <v>1588832</v>
      </c>
      <c r="D205">
        <v>1028432</v>
      </c>
      <c r="E205">
        <v>2107072</v>
      </c>
      <c r="F205">
        <v>1796736</v>
      </c>
      <c r="G205">
        <v>1623616</v>
      </c>
      <c r="I205" s="8">
        <f t="shared" si="41"/>
        <v>31776.639999999999</v>
      </c>
      <c r="J205" s="8">
        <f t="shared" si="42"/>
        <v>20568.64</v>
      </c>
      <c r="K205" s="8">
        <f t="shared" si="43"/>
        <v>42141.440000000002</v>
      </c>
      <c r="L205" s="8">
        <f t="shared" si="44"/>
        <v>35934.720000000001</v>
      </c>
      <c r="M205" s="8">
        <f t="shared" si="45"/>
        <v>32472.32</v>
      </c>
      <c r="O205" s="5">
        <f t="shared" si="46"/>
        <v>1.5449071985313565</v>
      </c>
      <c r="P205" s="5">
        <f t="shared" si="47"/>
        <v>0.48808583664915101</v>
      </c>
      <c r="Q205" s="5">
        <f t="shared" si="37"/>
        <v>1.1066261973274469</v>
      </c>
      <c r="S205" s="8">
        <f t="shared" si="38"/>
        <v>396304.04456447426</v>
      </c>
      <c r="T205" s="8">
        <f t="shared" si="39"/>
        <v>25636.782489601384</v>
      </c>
      <c r="U205" s="8">
        <f t="shared" si="40"/>
        <v>-23755.456948902814</v>
      </c>
      <c r="V205" s="8"/>
    </row>
    <row r="206" spans="1:22">
      <c r="A206" s="15">
        <f t="shared" si="48"/>
        <v>202</v>
      </c>
      <c r="C206">
        <v>1451616</v>
      </c>
      <c r="D206">
        <v>1005136</v>
      </c>
      <c r="E206">
        <v>2231808</v>
      </c>
      <c r="F206">
        <v>1873888</v>
      </c>
      <c r="G206">
        <v>1650048</v>
      </c>
      <c r="I206" s="8">
        <f t="shared" si="41"/>
        <v>29032.32</v>
      </c>
      <c r="J206" s="8">
        <f t="shared" si="42"/>
        <v>20102.72</v>
      </c>
      <c r="K206" s="8">
        <f t="shared" si="43"/>
        <v>44636.160000000003</v>
      </c>
      <c r="L206" s="8">
        <f t="shared" si="44"/>
        <v>37477.760000000002</v>
      </c>
      <c r="M206" s="8">
        <f t="shared" si="45"/>
        <v>33000.959999999999</v>
      </c>
      <c r="O206" s="5">
        <f t="shared" si="46"/>
        <v>1.4441985960108881</v>
      </c>
      <c r="P206" s="5">
        <f t="shared" si="47"/>
        <v>0.45036849047946775</v>
      </c>
      <c r="Q206" s="5">
        <f t="shared" si="37"/>
        <v>1.1356566596850517</v>
      </c>
      <c r="S206" s="8">
        <f t="shared" si="38"/>
        <v>211874.35914581417</v>
      </c>
      <c r="T206" s="8">
        <f t="shared" si="39"/>
        <v>-683156.64479573921</v>
      </c>
      <c r="U206" s="8">
        <f t="shared" si="40"/>
        <v>1029869.1688857664</v>
      </c>
      <c r="V206" s="8"/>
    </row>
    <row r="207" spans="1:22">
      <c r="A207" s="15">
        <f t="shared" si="48"/>
        <v>203</v>
      </c>
      <c r="C207">
        <v>1497824</v>
      </c>
      <c r="D207">
        <v>1041312</v>
      </c>
      <c r="E207">
        <v>2196288</v>
      </c>
      <c r="F207">
        <v>1848608</v>
      </c>
      <c r="G207">
        <v>1656160</v>
      </c>
      <c r="I207" s="8">
        <f t="shared" si="41"/>
        <v>29956.48</v>
      </c>
      <c r="J207" s="8">
        <f t="shared" si="42"/>
        <v>20826.240000000002</v>
      </c>
      <c r="K207" s="8">
        <f t="shared" si="43"/>
        <v>43925.760000000002</v>
      </c>
      <c r="L207" s="8">
        <f t="shared" si="44"/>
        <v>36972.160000000003</v>
      </c>
      <c r="M207" s="8">
        <f t="shared" si="45"/>
        <v>33123.199999999997</v>
      </c>
      <c r="O207" s="5">
        <f t="shared" si="46"/>
        <v>1.4384007866998554</v>
      </c>
      <c r="P207" s="5">
        <f t="shared" si="47"/>
        <v>0.47412361220386401</v>
      </c>
      <c r="Q207" s="5">
        <f t="shared" si="37"/>
        <v>1.1162013332045215</v>
      </c>
      <c r="S207" s="8">
        <f t="shared" si="38"/>
        <v>51683.019967146844</v>
      </c>
      <c r="T207" s="8">
        <f t="shared" si="39"/>
        <v>883509.74539093557</v>
      </c>
      <c r="U207" s="8">
        <f t="shared" si="40"/>
        <v>980272.94676309347</v>
      </c>
      <c r="V207" s="8"/>
    </row>
    <row r="208" spans="1:22">
      <c r="A208" s="15">
        <f t="shared" si="48"/>
        <v>204</v>
      </c>
      <c r="C208">
        <v>1460800</v>
      </c>
      <c r="D208">
        <v>962080</v>
      </c>
      <c r="E208">
        <v>2126592</v>
      </c>
      <c r="F208">
        <v>1826880</v>
      </c>
      <c r="G208">
        <v>1668896</v>
      </c>
      <c r="I208" s="8">
        <f t="shared" si="41"/>
        <v>29216</v>
      </c>
      <c r="J208" s="8">
        <f t="shared" si="42"/>
        <v>19241.600000000002</v>
      </c>
      <c r="K208" s="8">
        <f t="shared" si="43"/>
        <v>42531.840000000004</v>
      </c>
      <c r="L208" s="8">
        <f t="shared" si="44"/>
        <v>36537.599999999999</v>
      </c>
      <c r="M208" s="8">
        <f t="shared" si="45"/>
        <v>33377.919999999998</v>
      </c>
      <c r="O208" s="5">
        <f t="shared" si="46"/>
        <v>1.5183768501579908</v>
      </c>
      <c r="P208" s="5">
        <f t="shared" si="47"/>
        <v>0.45240459853135911</v>
      </c>
      <c r="Q208" s="5">
        <f t="shared" si="37"/>
        <v>1.0946637777309072</v>
      </c>
      <c r="S208" s="8">
        <f t="shared" si="38"/>
        <v>705439.63735381234</v>
      </c>
      <c r="T208" s="8">
        <f t="shared" si="39"/>
        <v>-578193.11404374475</v>
      </c>
      <c r="U208" s="8">
        <f t="shared" si="40"/>
        <v>1014604.7558724203</v>
      </c>
      <c r="V208" s="8"/>
    </row>
    <row r="209" spans="1:22">
      <c r="A209" s="15">
        <f t="shared" si="48"/>
        <v>205</v>
      </c>
      <c r="C209">
        <v>1528736</v>
      </c>
      <c r="D209">
        <v>1031440</v>
      </c>
      <c r="E209">
        <v>2130688</v>
      </c>
      <c r="F209">
        <v>1866688</v>
      </c>
      <c r="G209">
        <v>1632832</v>
      </c>
      <c r="I209" s="8">
        <f t="shared" si="41"/>
        <v>30574.720000000001</v>
      </c>
      <c r="J209" s="8">
        <f t="shared" si="42"/>
        <v>20628.8</v>
      </c>
      <c r="K209" s="8">
        <f t="shared" si="43"/>
        <v>42613.760000000002</v>
      </c>
      <c r="L209" s="8">
        <f t="shared" si="44"/>
        <v>37333.760000000002</v>
      </c>
      <c r="M209" s="8">
        <f t="shared" si="45"/>
        <v>32656.639999999999</v>
      </c>
      <c r="O209" s="5">
        <f t="shared" si="46"/>
        <v>1.4821375940432795</v>
      </c>
      <c r="P209" s="5">
        <f t="shared" si="47"/>
        <v>0.4840877688333533</v>
      </c>
      <c r="Q209" s="5">
        <f t="shared" si="37"/>
        <v>1.1432211029671149</v>
      </c>
      <c r="S209" s="8">
        <f t="shared" si="38"/>
        <v>193651.79172181161</v>
      </c>
      <c r="T209" s="8">
        <f t="shared" si="39"/>
        <v>158462.64736426697</v>
      </c>
      <c r="U209" s="8">
        <f t="shared" si="40"/>
        <v>281271.10714710306</v>
      </c>
      <c r="V209" s="8"/>
    </row>
    <row r="210" spans="1:22">
      <c r="A210" s="15">
        <f t="shared" si="48"/>
        <v>206</v>
      </c>
      <c r="C210">
        <v>1585216</v>
      </c>
      <c r="D210">
        <v>1023152</v>
      </c>
      <c r="E210">
        <v>2126464</v>
      </c>
      <c r="F210">
        <v>1799072</v>
      </c>
      <c r="G210">
        <v>1664096</v>
      </c>
      <c r="I210" s="8">
        <f t="shared" si="41"/>
        <v>31704.32</v>
      </c>
      <c r="J210" s="8">
        <f t="shared" si="42"/>
        <v>20463.04</v>
      </c>
      <c r="K210" s="8">
        <f t="shared" si="43"/>
        <v>42529.279999999999</v>
      </c>
      <c r="L210" s="8">
        <f t="shared" si="44"/>
        <v>35981.440000000002</v>
      </c>
      <c r="M210" s="8">
        <f t="shared" si="45"/>
        <v>33281.919999999998</v>
      </c>
      <c r="O210" s="5">
        <f t="shared" si="46"/>
        <v>1.5493455517850718</v>
      </c>
      <c r="P210" s="5">
        <f t="shared" si="47"/>
        <v>0.48115180882441466</v>
      </c>
      <c r="Q210" s="5">
        <f t="shared" si="37"/>
        <v>1.081110705151626</v>
      </c>
      <c r="S210" s="8">
        <f t="shared" si="38"/>
        <v>185101.9330764772</v>
      </c>
      <c r="T210" s="8">
        <f t="shared" si="39"/>
        <v>51046.404505599712</v>
      </c>
      <c r="U210" s="8">
        <f t="shared" si="40"/>
        <v>474729.11657642195</v>
      </c>
      <c r="V210" s="8"/>
    </row>
    <row r="211" spans="1:22">
      <c r="A211" s="15">
        <f t="shared" si="48"/>
        <v>207</v>
      </c>
      <c r="C211">
        <v>1490368</v>
      </c>
      <c r="D211">
        <v>1030384</v>
      </c>
      <c r="E211">
        <v>2080096</v>
      </c>
      <c r="F211">
        <v>1762560</v>
      </c>
      <c r="G211">
        <v>1589216</v>
      </c>
      <c r="I211" s="8">
        <f t="shared" si="41"/>
        <v>29807.360000000001</v>
      </c>
      <c r="J211" s="8">
        <f t="shared" si="42"/>
        <v>20607.68</v>
      </c>
      <c r="K211" s="8">
        <f t="shared" si="43"/>
        <v>41601.919999999998</v>
      </c>
      <c r="L211" s="8">
        <f t="shared" si="44"/>
        <v>35251.200000000004</v>
      </c>
      <c r="M211" s="8">
        <f t="shared" si="45"/>
        <v>31784.32</v>
      </c>
      <c r="O211" s="5">
        <f t="shared" si="46"/>
        <v>1.4464199754654576</v>
      </c>
      <c r="P211" s="5">
        <f t="shared" si="47"/>
        <v>0.49535406058181936</v>
      </c>
      <c r="Q211" s="5">
        <f t="shared" si="37"/>
        <v>1.1090751666230394</v>
      </c>
      <c r="S211" s="8">
        <f t="shared" si="38"/>
        <v>-9140.1053661861988</v>
      </c>
      <c r="T211" s="8">
        <f t="shared" si="39"/>
        <v>-101225.65113173136</v>
      </c>
      <c r="U211" s="8">
        <f t="shared" si="40"/>
        <v>81802.605472431649</v>
      </c>
      <c r="V211" s="8"/>
    </row>
    <row r="212" spans="1:22">
      <c r="A212" s="15">
        <f t="shared" si="48"/>
        <v>208</v>
      </c>
      <c r="C212">
        <v>1540544</v>
      </c>
      <c r="D212">
        <v>1033808</v>
      </c>
      <c r="E212">
        <v>2147328</v>
      </c>
      <c r="F212">
        <v>1819168</v>
      </c>
      <c r="G212">
        <v>1594912</v>
      </c>
      <c r="I212" s="8">
        <f t="shared" si="41"/>
        <v>30810.880000000001</v>
      </c>
      <c r="J212" s="8">
        <f t="shared" si="42"/>
        <v>20676.16</v>
      </c>
      <c r="K212" s="8">
        <f t="shared" si="43"/>
        <v>42946.559999999998</v>
      </c>
      <c r="L212" s="8">
        <f t="shared" si="44"/>
        <v>36383.360000000001</v>
      </c>
      <c r="M212" s="8">
        <f t="shared" si="45"/>
        <v>31898.240000000002</v>
      </c>
      <c r="O212" s="5">
        <f t="shared" si="46"/>
        <v>1.4901645179762588</v>
      </c>
      <c r="P212" s="5">
        <f t="shared" si="47"/>
        <v>0.48143925846447305</v>
      </c>
      <c r="Q212" s="5">
        <f t="shared" si="37"/>
        <v>1.1406071306755483</v>
      </c>
      <c r="S212" s="8">
        <f t="shared" si="38"/>
        <v>302059.55944447813</v>
      </c>
      <c r="T212" s="8">
        <f t="shared" si="39"/>
        <v>290804.38005759881</v>
      </c>
      <c r="U212" s="8">
        <f t="shared" si="40"/>
        <v>-627989.81573289155</v>
      </c>
      <c r="V212" s="8"/>
    </row>
    <row r="213" spans="1:22">
      <c r="A213" s="15">
        <f t="shared" si="48"/>
        <v>209</v>
      </c>
      <c r="C213">
        <v>1495392</v>
      </c>
      <c r="D213">
        <v>1029648</v>
      </c>
      <c r="E213">
        <v>2136640</v>
      </c>
      <c r="F213">
        <v>1819936</v>
      </c>
      <c r="G213">
        <v>1660096</v>
      </c>
      <c r="I213" s="8">
        <f t="shared" si="41"/>
        <v>29907.84</v>
      </c>
      <c r="J213" s="8">
        <f t="shared" si="42"/>
        <v>20592.96</v>
      </c>
      <c r="K213" s="8">
        <f t="shared" si="43"/>
        <v>42732.800000000003</v>
      </c>
      <c r="L213" s="8">
        <f t="shared" si="44"/>
        <v>36398.720000000001</v>
      </c>
      <c r="M213" s="8">
        <f t="shared" si="45"/>
        <v>33201.919999999998</v>
      </c>
      <c r="O213" s="5">
        <f t="shared" si="46"/>
        <v>1.4523332245582956</v>
      </c>
      <c r="P213" s="5">
        <f t="shared" si="47"/>
        <v>0.48190055414108129</v>
      </c>
      <c r="Q213" s="5">
        <f t="shared" si="37"/>
        <v>1.096283588418983</v>
      </c>
      <c r="S213" s="8">
        <f t="shared" si="38"/>
        <v>14467.267775146724</v>
      </c>
      <c r="T213" s="8">
        <f t="shared" si="39"/>
        <v>164370.95396693307</v>
      </c>
      <c r="U213" s="8">
        <f t="shared" si="40"/>
        <v>712379.13761109044</v>
      </c>
      <c r="V213" s="8"/>
    </row>
    <row r="214" spans="1:22">
      <c r="A214" s="15">
        <f t="shared" si="48"/>
        <v>210</v>
      </c>
      <c r="C214">
        <v>1489888</v>
      </c>
      <c r="D214">
        <v>1014192</v>
      </c>
      <c r="E214">
        <v>1992672</v>
      </c>
      <c r="F214">
        <v>1837056</v>
      </c>
      <c r="G214">
        <v>1641088</v>
      </c>
      <c r="I214" s="8">
        <f t="shared" si="41"/>
        <v>29797.760000000002</v>
      </c>
      <c r="J214" s="8">
        <f t="shared" si="42"/>
        <v>20283.84</v>
      </c>
      <c r="K214" s="8">
        <f t="shared" si="43"/>
        <v>39853.440000000002</v>
      </c>
      <c r="L214" s="8">
        <f t="shared" si="44"/>
        <v>36741.120000000003</v>
      </c>
      <c r="M214" s="8">
        <f t="shared" si="45"/>
        <v>32821.760000000002</v>
      </c>
      <c r="O214" s="5">
        <f t="shared" si="46"/>
        <v>1.4690393929354602</v>
      </c>
      <c r="P214" s="5">
        <f t="shared" si="47"/>
        <v>0.50896083249024426</v>
      </c>
      <c r="Q214" s="5">
        <f t="shared" si="37"/>
        <v>1.1194134622884331</v>
      </c>
      <c r="S214" s="8">
        <f t="shared" si="38"/>
        <v>3746.413759146531</v>
      </c>
      <c r="T214" s="8">
        <f t="shared" si="39"/>
        <v>172301.72542293757</v>
      </c>
      <c r="U214" s="8">
        <f t="shared" si="40"/>
        <v>424176.07431510178</v>
      </c>
      <c r="V214" s="8"/>
    </row>
    <row r="215" spans="1:22">
      <c r="A215" s="15">
        <f t="shared" si="48"/>
        <v>211</v>
      </c>
      <c r="C215">
        <v>1574880</v>
      </c>
      <c r="D215">
        <v>1069824</v>
      </c>
      <c r="E215">
        <v>2038624</v>
      </c>
      <c r="F215">
        <v>1843904</v>
      </c>
      <c r="G215">
        <v>1655424</v>
      </c>
      <c r="I215" s="8">
        <f t="shared" si="41"/>
        <v>31497.600000000002</v>
      </c>
      <c r="J215" s="8">
        <f t="shared" si="42"/>
        <v>21396.48</v>
      </c>
      <c r="K215" s="8">
        <f t="shared" si="43"/>
        <v>40772.480000000003</v>
      </c>
      <c r="L215" s="8">
        <f t="shared" si="44"/>
        <v>36878.080000000002</v>
      </c>
      <c r="M215" s="8">
        <f t="shared" si="45"/>
        <v>33108.480000000003</v>
      </c>
      <c r="O215" s="5">
        <f t="shared" si="46"/>
        <v>1.472092605886576</v>
      </c>
      <c r="P215" s="5">
        <f t="shared" si="47"/>
        <v>0.52477749697835396</v>
      </c>
      <c r="Q215" s="5">
        <f t="shared" si="37"/>
        <v>1.1138560272171962</v>
      </c>
      <c r="S215" s="8">
        <f t="shared" si="38"/>
        <v>1707322.1255031452</v>
      </c>
      <c r="T215" s="8">
        <f t="shared" si="39"/>
        <v>-1285019.0871210534</v>
      </c>
      <c r="U215" s="8">
        <f t="shared" si="40"/>
        <v>900652.26366976812</v>
      </c>
      <c r="V215" s="8"/>
    </row>
    <row r="216" spans="1:22">
      <c r="A216" s="15">
        <f t="shared" si="48"/>
        <v>212</v>
      </c>
      <c r="C216">
        <v>1580512</v>
      </c>
      <c r="D216">
        <v>1048160</v>
      </c>
      <c r="E216">
        <v>2124800</v>
      </c>
      <c r="F216">
        <v>1737024</v>
      </c>
      <c r="G216">
        <v>1615552</v>
      </c>
      <c r="I216" s="8">
        <f t="shared" si="41"/>
        <v>31610.240000000002</v>
      </c>
      <c r="J216" s="8">
        <f t="shared" si="42"/>
        <v>20963.2</v>
      </c>
      <c r="K216" s="8">
        <f t="shared" si="43"/>
        <v>42496</v>
      </c>
      <c r="L216" s="8">
        <f t="shared" si="44"/>
        <v>34740.480000000003</v>
      </c>
      <c r="M216" s="8">
        <f t="shared" si="45"/>
        <v>32311.040000000001</v>
      </c>
      <c r="O216" s="5">
        <f t="shared" si="46"/>
        <v>1.5078919248969622</v>
      </c>
      <c r="P216" s="5">
        <f t="shared" si="47"/>
        <v>0.49329819277108433</v>
      </c>
      <c r="Q216" s="5">
        <f t="shared" si="37"/>
        <v>1.075189161351662</v>
      </c>
      <c r="S216" s="8">
        <f t="shared" si="38"/>
        <v>1058743.7225164785</v>
      </c>
      <c r="T216" s="8">
        <f t="shared" si="39"/>
        <v>287575.69167360291</v>
      </c>
      <c r="U216" s="8">
        <f t="shared" si="40"/>
        <v>126346.59181909071</v>
      </c>
      <c r="V216" s="8"/>
    </row>
    <row r="217" spans="1:22">
      <c r="A217" s="15">
        <f t="shared" si="48"/>
        <v>213</v>
      </c>
      <c r="C217">
        <v>1523904</v>
      </c>
      <c r="D217">
        <v>1040784</v>
      </c>
      <c r="E217">
        <v>1996480</v>
      </c>
      <c r="F217">
        <v>1773568</v>
      </c>
      <c r="G217">
        <v>1626720</v>
      </c>
      <c r="I217" s="8">
        <f t="shared" si="41"/>
        <v>30478.080000000002</v>
      </c>
      <c r="J217" s="8">
        <f t="shared" si="42"/>
        <v>20815.68</v>
      </c>
      <c r="K217" s="8">
        <f t="shared" si="43"/>
        <v>39929.599999999999</v>
      </c>
      <c r="L217" s="8">
        <f t="shared" si="44"/>
        <v>35471.360000000001</v>
      </c>
      <c r="M217" s="8">
        <f t="shared" si="45"/>
        <v>32534.400000000001</v>
      </c>
      <c r="O217" s="5">
        <f t="shared" si="46"/>
        <v>1.4641885347968455</v>
      </c>
      <c r="P217" s="5">
        <f t="shared" si="47"/>
        <v>0.52130950472832183</v>
      </c>
      <c r="Q217" s="5">
        <f t="shared" si="37"/>
        <v>1.0902724500836039</v>
      </c>
      <c r="S217" s="8">
        <f t="shared" si="38"/>
        <v>286361.92889514659</v>
      </c>
      <c r="T217" s="8">
        <f t="shared" si="39"/>
        <v>-943645.5836330601</v>
      </c>
      <c r="U217" s="8">
        <f t="shared" si="40"/>
        <v>2215.3484697605945</v>
      </c>
      <c r="V217" s="8"/>
    </row>
    <row r="218" spans="1:22">
      <c r="A218" s="15">
        <f t="shared" si="48"/>
        <v>214</v>
      </c>
      <c r="C218">
        <v>1498688</v>
      </c>
      <c r="D218">
        <v>1039616</v>
      </c>
      <c r="E218">
        <v>2219008</v>
      </c>
      <c r="F218">
        <v>1885024</v>
      </c>
      <c r="G218">
        <v>1704896</v>
      </c>
      <c r="I218" s="8">
        <f t="shared" si="41"/>
        <v>29973.760000000002</v>
      </c>
      <c r="J218" s="8">
        <f t="shared" si="42"/>
        <v>20792.32</v>
      </c>
      <c r="K218" s="8">
        <f t="shared" si="43"/>
        <v>44380.160000000003</v>
      </c>
      <c r="L218" s="8">
        <f t="shared" si="44"/>
        <v>37700.480000000003</v>
      </c>
      <c r="M218" s="8">
        <f t="shared" si="45"/>
        <v>34097.919999999998</v>
      </c>
      <c r="O218" s="5">
        <f t="shared" si="46"/>
        <v>1.4415784289583848</v>
      </c>
      <c r="P218" s="5">
        <f t="shared" si="47"/>
        <v>0.46850484540839865</v>
      </c>
      <c r="Q218" s="5">
        <f t="shared" si="37"/>
        <v>1.1056533653665679</v>
      </c>
      <c r="S218" s="8">
        <f t="shared" si="38"/>
        <v>55304.595988480956</v>
      </c>
      <c r="T218" s="8">
        <f t="shared" si="39"/>
        <v>1013603.5045375978</v>
      </c>
      <c r="U218" s="8">
        <f t="shared" si="40"/>
        <v>3702115.357600423</v>
      </c>
      <c r="V218" s="8"/>
    </row>
    <row r="219" spans="1:22">
      <c r="A219" s="15">
        <f t="shared" si="48"/>
        <v>215</v>
      </c>
      <c r="C219">
        <v>1484992</v>
      </c>
      <c r="D219">
        <v>1053664</v>
      </c>
      <c r="E219">
        <v>2190592</v>
      </c>
      <c r="F219">
        <v>1865056</v>
      </c>
      <c r="G219">
        <v>1674528</v>
      </c>
      <c r="I219" s="8">
        <f t="shared" si="41"/>
        <v>29699.84</v>
      </c>
      <c r="J219" s="8">
        <f t="shared" si="42"/>
        <v>21073.279999999999</v>
      </c>
      <c r="K219" s="8">
        <f t="shared" si="43"/>
        <v>43811.840000000004</v>
      </c>
      <c r="L219" s="8">
        <f t="shared" si="44"/>
        <v>37301.120000000003</v>
      </c>
      <c r="M219" s="8">
        <f t="shared" si="45"/>
        <v>33490.559999999998</v>
      </c>
      <c r="O219" s="5">
        <f t="shared" si="46"/>
        <v>1.4093600996142983</v>
      </c>
      <c r="P219" s="5">
        <f t="shared" si="47"/>
        <v>0.48099509173775851</v>
      </c>
      <c r="Q219" s="5">
        <f t="shared" si="37"/>
        <v>1.1137801219209236</v>
      </c>
      <c r="S219" s="8">
        <f t="shared" si="38"/>
        <v>-102883.99989418533</v>
      </c>
      <c r="T219" s="8">
        <f t="shared" si="39"/>
        <v>1274322.5006762673</v>
      </c>
      <c r="U219" s="8">
        <f t="shared" si="40"/>
        <v>1892578.9534617583</v>
      </c>
      <c r="V219" s="8"/>
    </row>
    <row r="220" spans="1:22">
      <c r="A220" s="15">
        <f t="shared" si="48"/>
        <v>216</v>
      </c>
      <c r="C220">
        <v>1553824</v>
      </c>
      <c r="D220">
        <v>1027904</v>
      </c>
      <c r="E220">
        <v>1979008</v>
      </c>
      <c r="F220">
        <v>1796736</v>
      </c>
      <c r="G220">
        <v>1655648</v>
      </c>
      <c r="I220" s="8">
        <f t="shared" si="41"/>
        <v>31076.48</v>
      </c>
      <c r="J220" s="8">
        <f t="shared" si="42"/>
        <v>20558.080000000002</v>
      </c>
      <c r="K220" s="8">
        <f t="shared" si="43"/>
        <v>39580.160000000003</v>
      </c>
      <c r="L220" s="8">
        <f t="shared" si="44"/>
        <v>35934.720000000001</v>
      </c>
      <c r="M220" s="8">
        <f t="shared" si="45"/>
        <v>33112.959999999999</v>
      </c>
      <c r="O220" s="5">
        <f t="shared" si="46"/>
        <v>1.5116431106406822</v>
      </c>
      <c r="P220" s="5">
        <f t="shared" si="47"/>
        <v>0.51940366082400879</v>
      </c>
      <c r="Q220" s="5">
        <f t="shared" si="37"/>
        <v>1.0852161812172636</v>
      </c>
      <c r="S220" s="8">
        <f t="shared" si="38"/>
        <v>239664.91086847929</v>
      </c>
      <c r="T220" s="8">
        <f t="shared" si="39"/>
        <v>-474062.91722239647</v>
      </c>
      <c r="U220" s="8">
        <f t="shared" si="40"/>
        <v>342303.84732842317</v>
      </c>
      <c r="V220" s="8"/>
    </row>
    <row r="221" spans="1:22">
      <c r="A221" s="15">
        <f t="shared" si="48"/>
        <v>217</v>
      </c>
      <c r="C221">
        <v>1556800</v>
      </c>
      <c r="D221">
        <v>1051648</v>
      </c>
      <c r="E221">
        <v>2176896</v>
      </c>
      <c r="F221">
        <v>1778144</v>
      </c>
      <c r="G221">
        <v>1611840</v>
      </c>
      <c r="I221" s="8">
        <f t="shared" si="41"/>
        <v>31136</v>
      </c>
      <c r="J221" s="8">
        <f t="shared" si="42"/>
        <v>21032.959999999999</v>
      </c>
      <c r="K221" s="8">
        <f t="shared" si="43"/>
        <v>43537.919999999998</v>
      </c>
      <c r="L221" s="8">
        <f t="shared" si="44"/>
        <v>35562.879999999997</v>
      </c>
      <c r="M221" s="8">
        <f t="shared" si="45"/>
        <v>32236.799999999999</v>
      </c>
      <c r="O221" s="5">
        <f t="shared" si="46"/>
        <v>1.4803432327166506</v>
      </c>
      <c r="P221" s="5">
        <f t="shared" si="47"/>
        <v>0.48309519609572527</v>
      </c>
      <c r="Q221" s="5">
        <f t="shared" si="37"/>
        <v>1.1031764939448083</v>
      </c>
      <c r="S221" s="8">
        <f t="shared" si="38"/>
        <v>864415.56362580974</v>
      </c>
      <c r="T221" s="8">
        <f t="shared" si="39"/>
        <v>1018554.0147882646</v>
      </c>
      <c r="U221" s="8">
        <f t="shared" si="40"/>
        <v>-55295.923978234816</v>
      </c>
      <c r="V221" s="8"/>
    </row>
    <row r="222" spans="1:22">
      <c r="A222" s="15">
        <f t="shared" si="48"/>
        <v>218</v>
      </c>
      <c r="C222">
        <v>1421120</v>
      </c>
      <c r="D222">
        <v>1008512</v>
      </c>
      <c r="E222">
        <v>2165504</v>
      </c>
      <c r="F222">
        <v>1777440</v>
      </c>
      <c r="G222">
        <v>1538976</v>
      </c>
      <c r="I222" s="8">
        <f t="shared" si="41"/>
        <v>28422.400000000001</v>
      </c>
      <c r="J222" s="8">
        <f t="shared" si="42"/>
        <v>20170.240000000002</v>
      </c>
      <c r="K222" s="8">
        <f t="shared" si="43"/>
        <v>43310.080000000002</v>
      </c>
      <c r="L222" s="8">
        <f t="shared" si="44"/>
        <v>35548.800000000003</v>
      </c>
      <c r="M222" s="8">
        <f t="shared" si="45"/>
        <v>30779.52</v>
      </c>
      <c r="O222" s="5">
        <f t="shared" si="46"/>
        <v>1.4091255235435969</v>
      </c>
      <c r="P222" s="5">
        <f t="shared" si="47"/>
        <v>0.46571698782361981</v>
      </c>
      <c r="Q222" s="5">
        <f t="shared" si="37"/>
        <v>1.1549497847919656</v>
      </c>
      <c r="S222" s="8">
        <f t="shared" si="38"/>
        <v>274887.9611084807</v>
      </c>
      <c r="T222" s="8">
        <f t="shared" si="39"/>
        <v>-250000.09277440261</v>
      </c>
      <c r="U222" s="8">
        <f t="shared" si="40"/>
        <v>-321685.28871422278</v>
      </c>
      <c r="V222" s="8"/>
    </row>
    <row r="223" spans="1:22">
      <c r="A223" s="15">
        <f t="shared" si="48"/>
        <v>219</v>
      </c>
      <c r="C223">
        <v>1450848</v>
      </c>
      <c r="D223">
        <v>988064</v>
      </c>
      <c r="E223">
        <v>2167872</v>
      </c>
      <c r="F223">
        <v>1736192</v>
      </c>
      <c r="G223">
        <v>1596512</v>
      </c>
      <c r="I223" s="8">
        <f t="shared" si="41"/>
        <v>29016.959999999999</v>
      </c>
      <c r="J223" s="8">
        <f t="shared" si="42"/>
        <v>19761.28</v>
      </c>
      <c r="K223" s="8">
        <f t="shared" si="43"/>
        <v>43357.440000000002</v>
      </c>
      <c r="L223" s="8">
        <f t="shared" si="44"/>
        <v>34723.840000000004</v>
      </c>
      <c r="M223" s="8">
        <f t="shared" si="45"/>
        <v>31930.240000000002</v>
      </c>
      <c r="O223" s="5">
        <f t="shared" si="46"/>
        <v>1.46837451824983</v>
      </c>
      <c r="P223" s="5">
        <f t="shared" si="47"/>
        <v>0.45577598677412684</v>
      </c>
      <c r="Q223" s="5">
        <f t="shared" si="37"/>
        <v>1.0874907297909444</v>
      </c>
      <c r="S223" s="8">
        <f t="shared" si="38"/>
        <v>498534.67906048289</v>
      </c>
      <c r="T223" s="8">
        <f t="shared" si="39"/>
        <v>-807556.13655040995</v>
      </c>
      <c r="U223" s="8">
        <f t="shared" si="40"/>
        <v>373237.49468842649</v>
      </c>
      <c r="V223" s="8"/>
    </row>
    <row r="224" spans="1:22">
      <c r="A224" s="15">
        <f t="shared" si="48"/>
        <v>220</v>
      </c>
      <c r="C224">
        <v>1472000</v>
      </c>
      <c r="D224">
        <v>997024</v>
      </c>
      <c r="E224">
        <v>2121344</v>
      </c>
      <c r="F224">
        <v>1796576</v>
      </c>
      <c r="G224">
        <v>1656288</v>
      </c>
      <c r="I224" s="8">
        <f t="shared" si="41"/>
        <v>29440</v>
      </c>
      <c r="J224" s="8">
        <f t="shared" si="42"/>
        <v>19940.48</v>
      </c>
      <c r="K224" s="8">
        <f t="shared" si="43"/>
        <v>42426.879999999997</v>
      </c>
      <c r="L224" s="8">
        <f t="shared" si="44"/>
        <v>35931.520000000004</v>
      </c>
      <c r="M224" s="8">
        <f t="shared" si="45"/>
        <v>33125.760000000002</v>
      </c>
      <c r="O224" s="5">
        <f t="shared" si="46"/>
        <v>1.4763937477934332</v>
      </c>
      <c r="P224" s="5">
        <f t="shared" si="47"/>
        <v>0.46999637965365354</v>
      </c>
      <c r="Q224" s="5">
        <f t="shared" si="37"/>
        <v>1.0847002453679553</v>
      </c>
      <c r="S224" s="8">
        <f t="shared" si="38"/>
        <v>171233.91472981407</v>
      </c>
      <c r="T224" s="8">
        <f t="shared" si="39"/>
        <v>-173610.93522773604</v>
      </c>
      <c r="U224" s="8">
        <f t="shared" si="40"/>
        <v>347659.74962175981</v>
      </c>
      <c r="V224" s="8"/>
    </row>
    <row r="225" spans="1:22">
      <c r="A225" s="15">
        <f t="shared" si="48"/>
        <v>221</v>
      </c>
      <c r="C225">
        <v>1471424</v>
      </c>
      <c r="D225">
        <v>1003504</v>
      </c>
      <c r="E225">
        <v>2125696</v>
      </c>
      <c r="F225">
        <v>1763968</v>
      </c>
      <c r="G225">
        <v>1582624</v>
      </c>
      <c r="I225" s="8">
        <f t="shared" si="41"/>
        <v>29428.48</v>
      </c>
      <c r="J225" s="8">
        <f t="shared" si="42"/>
        <v>20070.080000000002</v>
      </c>
      <c r="K225" s="8">
        <f t="shared" si="43"/>
        <v>42513.919999999998</v>
      </c>
      <c r="L225" s="8">
        <f t="shared" si="44"/>
        <v>35279.360000000001</v>
      </c>
      <c r="M225" s="8">
        <f t="shared" si="45"/>
        <v>31652.48</v>
      </c>
      <c r="O225" s="5">
        <f t="shared" si="46"/>
        <v>1.4662861333886061</v>
      </c>
      <c r="P225" s="5">
        <f t="shared" si="47"/>
        <v>0.47208255554886502</v>
      </c>
      <c r="Q225" s="5">
        <f t="shared" si="37"/>
        <v>1.1145843864367027</v>
      </c>
      <c r="S225" s="8">
        <f t="shared" si="38"/>
        <v>122153.11140181344</v>
      </c>
      <c r="T225" s="8">
        <f t="shared" si="39"/>
        <v>-145960.78073173499</v>
      </c>
      <c r="U225" s="8">
        <f t="shared" si="40"/>
        <v>72327.568971102781</v>
      </c>
      <c r="V225" s="8"/>
    </row>
    <row r="226" spans="1:22">
      <c r="A226" s="15">
        <f t="shared" si="48"/>
        <v>222</v>
      </c>
      <c r="C226">
        <v>1497920</v>
      </c>
      <c r="D226">
        <v>1000176</v>
      </c>
      <c r="E226">
        <v>2064320</v>
      </c>
      <c r="F226">
        <v>1749888</v>
      </c>
      <c r="G226">
        <v>1648416</v>
      </c>
      <c r="I226" s="8">
        <f t="shared" si="41"/>
        <v>29958.400000000001</v>
      </c>
      <c r="J226" s="8">
        <f t="shared" si="42"/>
        <v>20003.52</v>
      </c>
      <c r="K226" s="8">
        <f t="shared" si="43"/>
        <v>41286.400000000001</v>
      </c>
      <c r="L226" s="8">
        <f t="shared" si="44"/>
        <v>34997.760000000002</v>
      </c>
      <c r="M226" s="8">
        <f t="shared" si="45"/>
        <v>32968.32</v>
      </c>
      <c r="O226" s="5">
        <f t="shared" si="46"/>
        <v>1.4976564124714051</v>
      </c>
      <c r="P226" s="5">
        <f t="shared" si="47"/>
        <v>0.48450627809641916</v>
      </c>
      <c r="Q226" s="5">
        <f t="shared" si="37"/>
        <v>1.0615572768039137</v>
      </c>
      <c r="S226" s="8">
        <f t="shared" si="38"/>
        <v>-40896.527168854445</v>
      </c>
      <c r="T226" s="8">
        <f t="shared" si="39"/>
        <v>262808.60644693201</v>
      </c>
      <c r="U226" s="8">
        <f t="shared" si="40"/>
        <v>-166121.51885824674</v>
      </c>
      <c r="V226" s="8"/>
    </row>
    <row r="227" spans="1:22">
      <c r="A227" s="15">
        <f t="shared" si="48"/>
        <v>223</v>
      </c>
      <c r="C227">
        <v>1581632</v>
      </c>
      <c r="D227">
        <v>1035184</v>
      </c>
      <c r="E227">
        <v>2180544</v>
      </c>
      <c r="F227">
        <v>1776256</v>
      </c>
      <c r="G227">
        <v>1677792</v>
      </c>
      <c r="I227" s="8">
        <f t="shared" si="41"/>
        <v>31632.639999999999</v>
      </c>
      <c r="J227" s="8">
        <f t="shared" si="42"/>
        <v>20703.68</v>
      </c>
      <c r="K227" s="8">
        <f t="shared" si="43"/>
        <v>43610.879999999997</v>
      </c>
      <c r="L227" s="8">
        <f t="shared" si="44"/>
        <v>35525.120000000003</v>
      </c>
      <c r="M227" s="8">
        <f t="shared" si="45"/>
        <v>33555.840000000004</v>
      </c>
      <c r="O227" s="5">
        <f t="shared" si="46"/>
        <v>1.5278752376389124</v>
      </c>
      <c r="P227" s="5">
        <f t="shared" si="47"/>
        <v>0.47473657949575887</v>
      </c>
      <c r="Q227" s="5">
        <f t="shared" si="37"/>
        <v>1.0586866548416014</v>
      </c>
      <c r="S227" s="8">
        <f t="shared" si="38"/>
        <v>608194.60490580963</v>
      </c>
      <c r="T227" s="8">
        <f t="shared" si="39"/>
        <v>542390.44717226445</v>
      </c>
      <c r="U227" s="8">
        <f t="shared" si="40"/>
        <v>168582.90814975172</v>
      </c>
      <c r="V227" s="8"/>
    </row>
    <row r="228" spans="1:22">
      <c r="A228" s="15">
        <f t="shared" si="48"/>
        <v>224</v>
      </c>
      <c r="C228">
        <v>1486560</v>
      </c>
      <c r="D228">
        <v>1028480</v>
      </c>
      <c r="E228">
        <v>2148736</v>
      </c>
      <c r="F228">
        <v>1798816</v>
      </c>
      <c r="G228">
        <v>1602368</v>
      </c>
      <c r="I228" s="8">
        <f t="shared" si="41"/>
        <v>29731.200000000001</v>
      </c>
      <c r="J228" s="8">
        <f t="shared" si="42"/>
        <v>20569.600000000002</v>
      </c>
      <c r="K228" s="8">
        <f t="shared" si="43"/>
        <v>42974.720000000001</v>
      </c>
      <c r="L228" s="8">
        <f t="shared" si="44"/>
        <v>35976.32</v>
      </c>
      <c r="M228" s="8">
        <f t="shared" si="45"/>
        <v>32047.360000000001</v>
      </c>
      <c r="O228" s="5">
        <f t="shared" si="46"/>
        <v>1.4453951462352208</v>
      </c>
      <c r="P228" s="5">
        <f t="shared" si="47"/>
        <v>0.47864418895573962</v>
      </c>
      <c r="Q228" s="5">
        <f t="shared" si="37"/>
        <v>1.1225985541398729</v>
      </c>
      <c r="S228" s="8">
        <f t="shared" si="38"/>
        <v>-23411.473899519613</v>
      </c>
      <c r="T228" s="8">
        <f t="shared" si="39"/>
        <v>197497.76220160129</v>
      </c>
      <c r="U228" s="8">
        <f t="shared" si="40"/>
        <v>-285983.84547156334</v>
      </c>
      <c r="V228" s="8"/>
    </row>
    <row r="229" spans="1:22">
      <c r="A229" s="15">
        <f t="shared" si="48"/>
        <v>225</v>
      </c>
      <c r="C229">
        <v>1474912</v>
      </c>
      <c r="D229">
        <v>1002608</v>
      </c>
      <c r="E229">
        <v>2068576</v>
      </c>
      <c r="F229">
        <v>1748256</v>
      </c>
      <c r="G229">
        <v>1649824</v>
      </c>
      <c r="I229" s="8">
        <f t="shared" si="41"/>
        <v>29498.240000000002</v>
      </c>
      <c r="J229" s="8">
        <f t="shared" si="42"/>
        <v>20052.16</v>
      </c>
      <c r="K229" s="8">
        <f t="shared" si="43"/>
        <v>41371.520000000004</v>
      </c>
      <c r="L229" s="8">
        <f t="shared" si="44"/>
        <v>34965.120000000003</v>
      </c>
      <c r="M229" s="8">
        <f t="shared" si="45"/>
        <v>32996.480000000003</v>
      </c>
      <c r="O229" s="5">
        <f t="shared" si="46"/>
        <v>1.4710754352648294</v>
      </c>
      <c r="P229" s="5">
        <f t="shared" si="47"/>
        <v>0.48468511671797404</v>
      </c>
      <c r="Q229" s="5">
        <f t="shared" si="37"/>
        <v>1.0596621215353881</v>
      </c>
      <c r="S229" s="8">
        <f t="shared" si="38"/>
        <v>107894.50190848007</v>
      </c>
      <c r="T229" s="8">
        <f t="shared" si="39"/>
        <v>200796.97756159844</v>
      </c>
      <c r="U229" s="8">
        <f t="shared" si="40"/>
        <v>-192167.387572915</v>
      </c>
      <c r="V229" s="8"/>
    </row>
    <row r="230" spans="1:22">
      <c r="A230" s="15">
        <f t="shared" si="48"/>
        <v>226</v>
      </c>
      <c r="C230">
        <v>1547936</v>
      </c>
      <c r="D230">
        <v>1023104</v>
      </c>
      <c r="E230">
        <v>2069152</v>
      </c>
      <c r="F230">
        <v>1784608</v>
      </c>
      <c r="G230">
        <v>1726560</v>
      </c>
      <c r="I230" s="8">
        <f t="shared" si="41"/>
        <v>30958.720000000001</v>
      </c>
      <c r="J230" s="8">
        <f t="shared" si="42"/>
        <v>20462.080000000002</v>
      </c>
      <c r="K230" s="8">
        <f t="shared" si="43"/>
        <v>41383.040000000001</v>
      </c>
      <c r="L230" s="8">
        <f t="shared" si="44"/>
        <v>35692.160000000003</v>
      </c>
      <c r="M230" s="8">
        <f t="shared" si="45"/>
        <v>34531.199999999997</v>
      </c>
      <c r="O230" s="5">
        <f t="shared" si="46"/>
        <v>1.5129801075941447</v>
      </c>
      <c r="P230" s="5">
        <f t="shared" si="47"/>
        <v>0.49445569972626469</v>
      </c>
      <c r="Q230" s="5">
        <f t="shared" si="37"/>
        <v>1.033620609767399</v>
      </c>
      <c r="S230" s="8">
        <f t="shared" si="38"/>
        <v>109813.74824447946</v>
      </c>
      <c r="T230" s="8">
        <f t="shared" si="39"/>
        <v>-62444.983910398871</v>
      </c>
      <c r="U230" s="8">
        <f t="shared" si="40"/>
        <v>663363.24222974374</v>
      </c>
      <c r="V230" s="8"/>
    </row>
    <row r="231" spans="1:22">
      <c r="A231" s="15">
        <f t="shared" si="48"/>
        <v>227</v>
      </c>
      <c r="C231">
        <v>1511392</v>
      </c>
      <c r="D231">
        <v>1003712</v>
      </c>
      <c r="E231">
        <v>2088896</v>
      </c>
      <c r="F231">
        <v>1763968</v>
      </c>
      <c r="G231">
        <v>1629568</v>
      </c>
      <c r="I231" s="8">
        <f t="shared" si="41"/>
        <v>30227.84</v>
      </c>
      <c r="J231" s="8">
        <f t="shared" si="42"/>
        <v>20074.240000000002</v>
      </c>
      <c r="K231" s="8">
        <f t="shared" si="43"/>
        <v>41777.919999999998</v>
      </c>
      <c r="L231" s="8">
        <f t="shared" si="44"/>
        <v>35279.360000000001</v>
      </c>
      <c r="M231" s="8">
        <f t="shared" si="45"/>
        <v>32591.360000000001</v>
      </c>
      <c r="O231" s="5">
        <f t="shared" si="46"/>
        <v>1.5058024612637888</v>
      </c>
      <c r="P231" s="5">
        <f t="shared" si="47"/>
        <v>0.48049878979135396</v>
      </c>
      <c r="Q231" s="5">
        <f t="shared" si="37"/>
        <v>1.0824758463592805</v>
      </c>
      <c r="S231" s="8">
        <f t="shared" si="38"/>
        <v>-110799.69943552066</v>
      </c>
      <c r="T231" s="8">
        <f t="shared" si="39"/>
        <v>69002.207641598899</v>
      </c>
      <c r="U231" s="8">
        <f t="shared" si="40"/>
        <v>-6504.3009809081323</v>
      </c>
      <c r="V231" s="8"/>
    </row>
    <row r="232" spans="1:22">
      <c r="A232" s="15">
        <f t="shared" si="48"/>
        <v>228</v>
      </c>
      <c r="C232">
        <v>1480352</v>
      </c>
      <c r="D232">
        <v>1022416</v>
      </c>
      <c r="E232">
        <v>2080992</v>
      </c>
      <c r="F232">
        <v>1766912</v>
      </c>
      <c r="G232">
        <v>1655904</v>
      </c>
      <c r="I232" s="8">
        <f t="shared" si="41"/>
        <v>29607.040000000001</v>
      </c>
      <c r="J232" s="8">
        <f t="shared" si="42"/>
        <v>20448.32</v>
      </c>
      <c r="K232" s="8">
        <f t="shared" si="43"/>
        <v>41619.840000000004</v>
      </c>
      <c r="L232" s="8">
        <f t="shared" si="44"/>
        <v>35338.239999999998</v>
      </c>
      <c r="M232" s="8">
        <f t="shared" si="45"/>
        <v>33118.080000000002</v>
      </c>
      <c r="O232" s="5">
        <f t="shared" si="46"/>
        <v>1.44789596406942</v>
      </c>
      <c r="P232" s="5">
        <f t="shared" si="47"/>
        <v>0.49131183589365068</v>
      </c>
      <c r="Q232" s="5">
        <f t="shared" si="37"/>
        <v>1.0670377026687536</v>
      </c>
      <c r="S232" s="8">
        <f t="shared" si="38"/>
        <v>-20166.650006185861</v>
      </c>
      <c r="T232" s="8">
        <f t="shared" si="39"/>
        <v>-33643.051963731406</v>
      </c>
      <c r="U232" s="8">
        <f t="shared" si="40"/>
        <v>-15155.230474248749</v>
      </c>
      <c r="V232" s="8"/>
    </row>
    <row r="233" spans="1:22">
      <c r="A233" s="15">
        <f t="shared" si="48"/>
        <v>229</v>
      </c>
      <c r="C233">
        <v>1515776</v>
      </c>
      <c r="D233">
        <v>1045840</v>
      </c>
      <c r="E233">
        <v>2200320</v>
      </c>
      <c r="F233">
        <v>1749344</v>
      </c>
      <c r="G233">
        <v>1712448</v>
      </c>
      <c r="I233" s="8">
        <f t="shared" si="41"/>
        <v>30315.52</v>
      </c>
      <c r="J233" s="8">
        <f t="shared" si="42"/>
        <v>20916.8</v>
      </c>
      <c r="K233" s="8">
        <f t="shared" si="43"/>
        <v>44006.400000000001</v>
      </c>
      <c r="L233" s="8">
        <f t="shared" si="44"/>
        <v>34986.879999999997</v>
      </c>
      <c r="M233" s="8">
        <f t="shared" si="45"/>
        <v>34248.959999999999</v>
      </c>
      <c r="O233" s="5">
        <f t="shared" si="46"/>
        <v>1.4493383309110381</v>
      </c>
      <c r="P233" s="5">
        <f t="shared" si="47"/>
        <v>0.47531268179173936</v>
      </c>
      <c r="Q233" s="5">
        <f t="shared" si="37"/>
        <v>1.0215457637253802</v>
      </c>
      <c r="S233" s="8">
        <f t="shared" si="38"/>
        <v>260455.22724181265</v>
      </c>
      <c r="T233" s="8">
        <f t="shared" si="39"/>
        <v>1101033.4137002646</v>
      </c>
      <c r="U233" s="8">
        <f t="shared" si="40"/>
        <v>-653154.57204226754</v>
      </c>
      <c r="V233" s="8"/>
    </row>
    <row r="234" spans="1:22">
      <c r="A234" s="15">
        <f t="shared" si="48"/>
        <v>230</v>
      </c>
      <c r="C234">
        <v>1494592</v>
      </c>
      <c r="D234">
        <v>1017984</v>
      </c>
      <c r="E234">
        <v>2135360</v>
      </c>
      <c r="F234">
        <v>1779744</v>
      </c>
      <c r="G234">
        <v>1589824</v>
      </c>
      <c r="I234" s="8">
        <f t="shared" si="41"/>
        <v>29891.84</v>
      </c>
      <c r="J234" s="8">
        <f t="shared" si="42"/>
        <v>20359.68</v>
      </c>
      <c r="K234" s="8">
        <f t="shared" si="43"/>
        <v>42707.200000000004</v>
      </c>
      <c r="L234" s="8">
        <f t="shared" si="44"/>
        <v>35594.879999999997</v>
      </c>
      <c r="M234" s="8">
        <f t="shared" si="45"/>
        <v>31796.48</v>
      </c>
      <c r="O234" s="5">
        <f t="shared" si="46"/>
        <v>1.4681881051175656</v>
      </c>
      <c r="P234" s="5">
        <f t="shared" si="47"/>
        <v>0.47672710924621603</v>
      </c>
      <c r="Q234" s="5">
        <f t="shared" si="37"/>
        <v>1.119459764099674</v>
      </c>
      <c r="S234" s="8">
        <f t="shared" si="38"/>
        <v>-179.61248085343797</v>
      </c>
      <c r="T234" s="8">
        <f t="shared" si="39"/>
        <v>-2636.9333930681787</v>
      </c>
      <c r="U234" s="8">
        <f t="shared" si="40"/>
        <v>-166121.80011689477</v>
      </c>
      <c r="V234" s="8"/>
    </row>
    <row r="235" spans="1:22">
      <c r="A235" s="15">
        <f t="shared" si="48"/>
        <v>231</v>
      </c>
      <c r="C235">
        <v>1477376</v>
      </c>
      <c r="D235">
        <v>1010928</v>
      </c>
      <c r="E235">
        <v>2139072</v>
      </c>
      <c r="F235">
        <v>1824736</v>
      </c>
      <c r="G235">
        <v>1670944</v>
      </c>
      <c r="I235" s="8">
        <f t="shared" si="41"/>
        <v>29547.52</v>
      </c>
      <c r="J235" s="8">
        <f t="shared" si="42"/>
        <v>20218.560000000001</v>
      </c>
      <c r="K235" s="8">
        <f t="shared" si="43"/>
        <v>42781.440000000002</v>
      </c>
      <c r="L235" s="8">
        <f t="shared" si="44"/>
        <v>36494.720000000001</v>
      </c>
      <c r="M235" s="8">
        <f t="shared" si="45"/>
        <v>33418.879999999997</v>
      </c>
      <c r="O235" s="5">
        <f t="shared" si="46"/>
        <v>1.46140575787791</v>
      </c>
      <c r="P235" s="5">
        <f t="shared" si="47"/>
        <v>0.47260120276456336</v>
      </c>
      <c r="Q235" s="5">
        <f t="shared" si="37"/>
        <v>1.0920389911331561</v>
      </c>
      <c r="S235" s="8">
        <f t="shared" si="38"/>
        <v>43085.812927146784</v>
      </c>
      <c r="T235" s="8">
        <f t="shared" si="39"/>
        <v>-110873.01249706876</v>
      </c>
      <c r="U235" s="8">
        <f t="shared" si="40"/>
        <v>1023897.3292270876</v>
      </c>
      <c r="V235" s="8"/>
    </row>
    <row r="236" spans="1:22">
      <c r="A236" s="15">
        <f t="shared" si="48"/>
        <v>232</v>
      </c>
      <c r="C236">
        <v>1524672</v>
      </c>
      <c r="D236">
        <v>983072</v>
      </c>
      <c r="E236">
        <v>2210752</v>
      </c>
      <c r="F236">
        <v>1732320</v>
      </c>
      <c r="G236">
        <v>1642976</v>
      </c>
      <c r="I236" s="8">
        <f t="shared" si="41"/>
        <v>30493.440000000002</v>
      </c>
      <c r="J236" s="8">
        <f t="shared" si="42"/>
        <v>19661.439999999999</v>
      </c>
      <c r="K236" s="8">
        <f t="shared" si="43"/>
        <v>44215.040000000001</v>
      </c>
      <c r="L236" s="8">
        <f t="shared" si="44"/>
        <v>34646.400000000001</v>
      </c>
      <c r="M236" s="8">
        <f t="shared" si="45"/>
        <v>32859.520000000004</v>
      </c>
      <c r="O236" s="5">
        <f t="shared" si="46"/>
        <v>1.5509260766251101</v>
      </c>
      <c r="P236" s="5">
        <f t="shared" si="47"/>
        <v>0.44467764814868421</v>
      </c>
      <c r="Q236" s="5">
        <f t="shared" si="37"/>
        <v>1.0543793701186139</v>
      </c>
      <c r="S236" s="8">
        <f t="shared" si="38"/>
        <v>-455388.63255552476</v>
      </c>
      <c r="T236" s="8">
        <f t="shared" si="39"/>
        <v>-1543523.2456704131</v>
      </c>
      <c r="U236" s="8">
        <f t="shared" si="40"/>
        <v>-247787.19548758439</v>
      </c>
      <c r="V236" s="8"/>
    </row>
    <row r="237" spans="1:22">
      <c r="A237" s="15">
        <f t="shared" si="48"/>
        <v>233</v>
      </c>
      <c r="C237">
        <v>1514432</v>
      </c>
      <c r="D237">
        <v>1020528</v>
      </c>
      <c r="E237">
        <v>2080480</v>
      </c>
      <c r="F237">
        <v>1745184</v>
      </c>
      <c r="G237">
        <v>1621344</v>
      </c>
      <c r="I237" s="8">
        <f t="shared" si="41"/>
        <v>30288.639999999999</v>
      </c>
      <c r="J237" s="8">
        <f t="shared" si="42"/>
        <v>20410.560000000001</v>
      </c>
      <c r="K237" s="8">
        <f t="shared" si="43"/>
        <v>41609.599999999999</v>
      </c>
      <c r="L237" s="8">
        <f t="shared" si="44"/>
        <v>34903.68</v>
      </c>
      <c r="M237" s="8">
        <f t="shared" si="45"/>
        <v>32426.880000000001</v>
      </c>
      <c r="O237" s="5">
        <f t="shared" si="46"/>
        <v>1.4839690826709311</v>
      </c>
      <c r="P237" s="5">
        <f t="shared" si="47"/>
        <v>0.4905252634007537</v>
      </c>
      <c r="Q237" s="5">
        <f t="shared" si="37"/>
        <v>1.0763810764402866</v>
      </c>
      <c r="S237" s="8">
        <f t="shared" si="38"/>
        <v>20888.577215146193</v>
      </c>
      <c r="T237" s="8">
        <f t="shared" si="39"/>
        <v>-19148.247313065989</v>
      </c>
      <c r="U237" s="8">
        <f t="shared" si="40"/>
        <v>39995.623669757697</v>
      </c>
      <c r="V237" s="8"/>
    </row>
    <row r="238" spans="1:22">
      <c r="A238" s="15">
        <f t="shared" si="48"/>
        <v>234</v>
      </c>
      <c r="C238">
        <v>1506816</v>
      </c>
      <c r="D238">
        <v>1038928</v>
      </c>
      <c r="E238">
        <v>2122688</v>
      </c>
      <c r="F238">
        <v>1761088</v>
      </c>
      <c r="G238">
        <v>1611488</v>
      </c>
      <c r="I238" s="8">
        <f t="shared" si="41"/>
        <v>30136.32</v>
      </c>
      <c r="J238" s="8">
        <f t="shared" si="42"/>
        <v>20778.560000000001</v>
      </c>
      <c r="K238" s="8">
        <f t="shared" si="43"/>
        <v>42453.760000000002</v>
      </c>
      <c r="L238" s="8">
        <f t="shared" si="44"/>
        <v>35221.760000000002</v>
      </c>
      <c r="M238" s="8">
        <f t="shared" si="45"/>
        <v>32229.760000000002</v>
      </c>
      <c r="O238" s="5">
        <f t="shared" si="46"/>
        <v>1.4503565213373784</v>
      </c>
      <c r="P238" s="5">
        <f t="shared" si="47"/>
        <v>0.48943980462507913</v>
      </c>
      <c r="Q238" s="5">
        <f t="shared" si="37"/>
        <v>1.0928334557874462</v>
      </c>
      <c r="S238" s="8">
        <f t="shared" si="38"/>
        <v>121002.53271381331</v>
      </c>
      <c r="T238" s="8">
        <f t="shared" si="39"/>
        <v>181502.91360426962</v>
      </c>
      <c r="U238" s="8">
        <f t="shared" si="40"/>
        <v>40223.126432428355</v>
      </c>
      <c r="V238" s="8"/>
    </row>
    <row r="239" spans="1:22">
      <c r="A239" s="15">
        <f t="shared" si="48"/>
        <v>235</v>
      </c>
      <c r="C239">
        <v>1524256</v>
      </c>
      <c r="D239">
        <v>1060576</v>
      </c>
      <c r="E239">
        <v>2132672</v>
      </c>
      <c r="F239">
        <v>1811168</v>
      </c>
      <c r="G239">
        <v>1602752</v>
      </c>
      <c r="I239" s="8">
        <f t="shared" si="41"/>
        <v>30485.119999999999</v>
      </c>
      <c r="J239" s="8">
        <f t="shared" si="42"/>
        <v>21211.52</v>
      </c>
      <c r="K239" s="8">
        <f t="shared" si="43"/>
        <v>42653.440000000002</v>
      </c>
      <c r="L239" s="8">
        <f t="shared" si="44"/>
        <v>36223.360000000001</v>
      </c>
      <c r="M239" s="8">
        <f t="shared" si="45"/>
        <v>32055.040000000001</v>
      </c>
      <c r="O239" s="5">
        <f t="shared" si="46"/>
        <v>1.4371963913948647</v>
      </c>
      <c r="P239" s="5">
        <f t="shared" si="47"/>
        <v>0.4972991627404495</v>
      </c>
      <c r="Q239" s="5">
        <f t="shared" si="37"/>
        <v>1.1300363374995008</v>
      </c>
      <c r="S239" s="8">
        <f t="shared" si="38"/>
        <v>543012.93962581211</v>
      </c>
      <c r="T239" s="8">
        <f t="shared" si="39"/>
        <v>540165.3934762727</v>
      </c>
      <c r="U239" s="8">
        <f t="shared" si="40"/>
        <v>-394631.42511956196</v>
      </c>
      <c r="V239" s="8"/>
    </row>
    <row r="240" spans="1:22">
      <c r="A240" s="15">
        <f t="shared" si="48"/>
        <v>236</v>
      </c>
      <c r="C240">
        <v>1507936</v>
      </c>
      <c r="D240">
        <v>1013664</v>
      </c>
      <c r="E240">
        <v>2173504</v>
      </c>
      <c r="F240">
        <v>1714944</v>
      </c>
      <c r="G240">
        <v>1646944</v>
      </c>
      <c r="I240" s="8">
        <f t="shared" si="41"/>
        <v>30158.720000000001</v>
      </c>
      <c r="J240" s="8">
        <f t="shared" si="42"/>
        <v>20273.28</v>
      </c>
      <c r="K240" s="8">
        <f t="shared" si="43"/>
        <v>43470.080000000002</v>
      </c>
      <c r="L240" s="8">
        <f t="shared" si="44"/>
        <v>34298.879999999997</v>
      </c>
      <c r="M240" s="8">
        <f t="shared" si="45"/>
        <v>32938.879999999997</v>
      </c>
      <c r="O240" s="5">
        <f t="shared" si="46"/>
        <v>1.487609306436847</v>
      </c>
      <c r="P240" s="5">
        <f t="shared" si="47"/>
        <v>0.46637319277995343</v>
      </c>
      <c r="Q240" s="5">
        <f t="shared" si="37"/>
        <v>1.0412885926904618</v>
      </c>
      <c r="S240" s="8">
        <f t="shared" si="38"/>
        <v>-28321.878848854656</v>
      </c>
      <c r="T240" s="8">
        <f t="shared" si="39"/>
        <v>-131141.2656810726</v>
      </c>
      <c r="U240" s="8">
        <f t="shared" si="40"/>
        <v>-452373.25867691677</v>
      </c>
      <c r="V240" s="8"/>
    </row>
    <row r="241" spans="1:22">
      <c r="A241" s="15">
        <f t="shared" si="48"/>
        <v>237</v>
      </c>
      <c r="C241">
        <v>1508000</v>
      </c>
      <c r="D241">
        <v>1035072</v>
      </c>
      <c r="E241">
        <v>2103552</v>
      </c>
      <c r="F241">
        <v>1771840</v>
      </c>
      <c r="G241">
        <v>1696192</v>
      </c>
      <c r="I241" s="8">
        <f t="shared" si="41"/>
        <v>30160</v>
      </c>
      <c r="J241" s="8">
        <f t="shared" si="42"/>
        <v>20701.439999999999</v>
      </c>
      <c r="K241" s="8">
        <f t="shared" si="43"/>
        <v>42071.040000000001</v>
      </c>
      <c r="L241" s="8">
        <f t="shared" si="44"/>
        <v>35436.800000000003</v>
      </c>
      <c r="M241" s="8">
        <f t="shared" si="45"/>
        <v>33923.840000000004</v>
      </c>
      <c r="O241" s="5">
        <f t="shared" si="46"/>
        <v>1.4569034811104928</v>
      </c>
      <c r="P241" s="5">
        <f t="shared" si="47"/>
        <v>0.49205914567360348</v>
      </c>
      <c r="Q241" s="5">
        <f t="shared" si="37"/>
        <v>1.0445987246726784</v>
      </c>
      <c r="S241" s="8">
        <f t="shared" si="38"/>
        <v>106522.32825514583</v>
      </c>
      <c r="T241" s="8">
        <f t="shared" si="39"/>
        <v>18441.742062935537</v>
      </c>
      <c r="U241" s="8">
        <f t="shared" si="40"/>
        <v>103597.5388910811</v>
      </c>
      <c r="V241" s="8"/>
    </row>
    <row r="242" spans="1:22">
      <c r="A242" s="15">
        <f t="shared" si="48"/>
        <v>238</v>
      </c>
      <c r="C242">
        <v>1505728</v>
      </c>
      <c r="D242">
        <v>1028224</v>
      </c>
      <c r="E242">
        <v>2090848</v>
      </c>
      <c r="F242">
        <v>1811776</v>
      </c>
      <c r="G242">
        <v>1695520</v>
      </c>
      <c r="I242" s="8">
        <f t="shared" si="41"/>
        <v>30114.560000000001</v>
      </c>
      <c r="J242" s="8">
        <f t="shared" si="42"/>
        <v>20564.48</v>
      </c>
      <c r="K242" s="8">
        <f t="shared" si="43"/>
        <v>41816.959999999999</v>
      </c>
      <c r="L242" s="8">
        <f t="shared" si="44"/>
        <v>36235.520000000004</v>
      </c>
      <c r="M242" s="8">
        <f t="shared" si="45"/>
        <v>33910.400000000001</v>
      </c>
      <c r="O242" s="5">
        <f t="shared" si="46"/>
        <v>1.464396862940371</v>
      </c>
      <c r="P242" s="5">
        <f t="shared" si="47"/>
        <v>0.49177367269165428</v>
      </c>
      <c r="Q242" s="5">
        <f t="shared" si="37"/>
        <v>1.0685665754458811</v>
      </c>
      <c r="S242" s="8">
        <f t="shared" si="38"/>
        <v>54218.727273813027</v>
      </c>
      <c r="T242" s="8">
        <f t="shared" si="39"/>
        <v>-40097.864635731683</v>
      </c>
      <c r="U242" s="8">
        <f t="shared" si="40"/>
        <v>1218026.9706990889</v>
      </c>
      <c r="V242" s="8"/>
    </row>
    <row r="243" spans="1:22">
      <c r="A243" s="15">
        <f t="shared" si="48"/>
        <v>239</v>
      </c>
      <c r="C243">
        <v>1546336</v>
      </c>
      <c r="D243">
        <v>1034448</v>
      </c>
      <c r="E243">
        <v>2172736</v>
      </c>
      <c r="F243">
        <v>1824512</v>
      </c>
      <c r="G243">
        <v>1690048</v>
      </c>
      <c r="I243" s="8">
        <f t="shared" si="41"/>
        <v>30926.720000000001</v>
      </c>
      <c r="J243" s="8">
        <f t="shared" si="42"/>
        <v>20688.96</v>
      </c>
      <c r="K243" s="8">
        <f t="shared" si="43"/>
        <v>43454.720000000001</v>
      </c>
      <c r="L243" s="8">
        <f t="shared" si="44"/>
        <v>36490.239999999998</v>
      </c>
      <c r="M243" s="8">
        <f t="shared" si="45"/>
        <v>33800.959999999999</v>
      </c>
      <c r="O243" s="5">
        <f t="shared" si="46"/>
        <v>1.4948416933475632</v>
      </c>
      <c r="P243" s="5">
        <f t="shared" si="47"/>
        <v>0.47610386167486518</v>
      </c>
      <c r="Q243" s="5">
        <f t="shared" si="37"/>
        <v>1.0795622372855682</v>
      </c>
      <c r="S243" s="8">
        <f t="shared" si="38"/>
        <v>352127.05708714382</v>
      </c>
      <c r="T243" s="8">
        <f t="shared" si="39"/>
        <v>468096.51377493102</v>
      </c>
      <c r="U243" s="8">
        <f t="shared" si="40"/>
        <v>1450415.1609070811</v>
      </c>
      <c r="V243" s="8"/>
    </row>
    <row r="244" spans="1:22">
      <c r="A244" s="15">
        <f t="shared" si="48"/>
        <v>240</v>
      </c>
      <c r="C244">
        <v>1525792</v>
      </c>
      <c r="D244">
        <v>1063104</v>
      </c>
      <c r="E244">
        <v>2193920</v>
      </c>
      <c r="F244">
        <v>1789312</v>
      </c>
      <c r="G244">
        <v>1629632</v>
      </c>
      <c r="I244" s="8">
        <f t="shared" si="41"/>
        <v>30515.84</v>
      </c>
      <c r="J244" s="8">
        <f t="shared" si="42"/>
        <v>21262.080000000002</v>
      </c>
      <c r="K244" s="8">
        <f t="shared" si="43"/>
        <v>43878.400000000001</v>
      </c>
      <c r="L244" s="8">
        <f t="shared" si="44"/>
        <v>35786.239999999998</v>
      </c>
      <c r="M244" s="8">
        <f t="shared" si="45"/>
        <v>32592.639999999999</v>
      </c>
      <c r="O244" s="5">
        <f t="shared" si="46"/>
        <v>1.4352236469809161</v>
      </c>
      <c r="P244" s="5">
        <f t="shared" si="47"/>
        <v>0.48456826137689618</v>
      </c>
      <c r="Q244" s="5">
        <f t="shared" si="37"/>
        <v>1.0979853120213643</v>
      </c>
      <c r="S244" s="8">
        <f t="shared" si="38"/>
        <v>602992.40159914724</v>
      </c>
      <c r="T244" s="8">
        <f t="shared" si="39"/>
        <v>1673098.1270869391</v>
      </c>
      <c r="U244" s="8">
        <f t="shared" si="40"/>
        <v>33302.79516842794</v>
      </c>
      <c r="V244" s="8"/>
    </row>
    <row r="245" spans="1:22">
      <c r="A245" s="15">
        <f t="shared" si="48"/>
        <v>241</v>
      </c>
      <c r="C245">
        <v>1491616</v>
      </c>
      <c r="D245">
        <v>1036880</v>
      </c>
      <c r="E245">
        <v>2182848</v>
      </c>
      <c r="F245">
        <v>1804928</v>
      </c>
      <c r="G245">
        <v>1617056</v>
      </c>
      <c r="I245" s="8">
        <f t="shared" si="41"/>
        <v>29832.32</v>
      </c>
      <c r="J245" s="8">
        <f t="shared" si="42"/>
        <v>20737.600000000002</v>
      </c>
      <c r="K245" s="8">
        <f t="shared" si="43"/>
        <v>43656.959999999999</v>
      </c>
      <c r="L245" s="8">
        <f t="shared" si="44"/>
        <v>36098.559999999998</v>
      </c>
      <c r="M245" s="8">
        <f t="shared" si="45"/>
        <v>32341.119999999999</v>
      </c>
      <c r="O245" s="5">
        <f t="shared" si="46"/>
        <v>1.4385618393642465</v>
      </c>
      <c r="P245" s="5">
        <f t="shared" si="47"/>
        <v>0.47501246078517612</v>
      </c>
      <c r="Q245" s="5">
        <f t="shared" si="37"/>
        <v>1.1161815051550472</v>
      </c>
      <c r="S245" s="8">
        <f t="shared" si="38"/>
        <v>-4665.605611519728</v>
      </c>
      <c r="T245" s="8">
        <f t="shared" si="39"/>
        <v>613711.4955776016</v>
      </c>
      <c r="U245" s="8">
        <f t="shared" si="40"/>
        <v>-127030.004831567</v>
      </c>
      <c r="V245" s="8"/>
    </row>
    <row r="246" spans="1:22">
      <c r="A246" s="15">
        <f t="shared" si="48"/>
        <v>242</v>
      </c>
      <c r="C246">
        <v>1426400</v>
      </c>
      <c r="D246">
        <v>1004240</v>
      </c>
      <c r="E246">
        <v>2062240</v>
      </c>
      <c r="F246">
        <v>1774176</v>
      </c>
      <c r="G246">
        <v>1592192</v>
      </c>
      <c r="I246" s="8">
        <f t="shared" si="41"/>
        <v>28528</v>
      </c>
      <c r="J246" s="8">
        <f t="shared" si="42"/>
        <v>20084.8</v>
      </c>
      <c r="K246" s="8">
        <f t="shared" si="43"/>
        <v>41244.800000000003</v>
      </c>
      <c r="L246" s="8">
        <f t="shared" si="44"/>
        <v>35483.520000000004</v>
      </c>
      <c r="M246" s="8">
        <f t="shared" si="45"/>
        <v>31843.84</v>
      </c>
      <c r="O246" s="5">
        <f t="shared" si="46"/>
        <v>1.4203775989803236</v>
      </c>
      <c r="P246" s="5">
        <f t="shared" si="47"/>
        <v>0.48696562960664125</v>
      </c>
      <c r="Q246" s="5">
        <f t="shared" si="37"/>
        <v>1.1142977731328887</v>
      </c>
      <c r="S246" s="8">
        <f t="shared" si="38"/>
        <v>366986.62146048388</v>
      </c>
      <c r="T246" s="8">
        <f t="shared" si="39"/>
        <v>215062.39119359988</v>
      </c>
      <c r="U246" s="8">
        <f t="shared" si="40"/>
        <v>-80538.037343567179</v>
      </c>
      <c r="V246" s="8"/>
    </row>
    <row r="247" spans="1:22">
      <c r="A247" s="15">
        <f t="shared" si="48"/>
        <v>243</v>
      </c>
      <c r="C247">
        <v>1470496</v>
      </c>
      <c r="D247">
        <v>1000288</v>
      </c>
      <c r="E247">
        <v>2032320</v>
      </c>
      <c r="F247">
        <v>1730368</v>
      </c>
      <c r="G247">
        <v>1577952</v>
      </c>
      <c r="I247" s="8">
        <f t="shared" si="41"/>
        <v>29409.920000000002</v>
      </c>
      <c r="J247" s="8">
        <f t="shared" si="42"/>
        <v>20005.760000000002</v>
      </c>
      <c r="K247" s="8">
        <f t="shared" si="43"/>
        <v>40646.400000000001</v>
      </c>
      <c r="L247" s="8">
        <f t="shared" si="44"/>
        <v>34607.360000000001</v>
      </c>
      <c r="M247" s="8">
        <f t="shared" si="45"/>
        <v>31559.040000000001</v>
      </c>
      <c r="O247" s="5">
        <f t="shared" si="46"/>
        <v>1.4700726190857032</v>
      </c>
      <c r="P247" s="5">
        <f t="shared" si="47"/>
        <v>0.49219020626672966</v>
      </c>
      <c r="Q247" s="5">
        <f t="shared" si="37"/>
        <v>1.0965910243150616</v>
      </c>
      <c r="S247" s="8">
        <f t="shared" si="38"/>
        <v>155569.87479381246</v>
      </c>
      <c r="T247" s="8">
        <f t="shared" si="39"/>
        <v>490125.31514026446</v>
      </c>
      <c r="U247" s="8">
        <f t="shared" si="40"/>
        <v>721835.29701376567</v>
      </c>
      <c r="V247" s="8"/>
    </row>
    <row r="248" spans="1:22">
      <c r="A248" s="15">
        <f t="shared" si="48"/>
        <v>244</v>
      </c>
      <c r="C248">
        <v>1459936</v>
      </c>
      <c r="D248">
        <v>1049152</v>
      </c>
      <c r="E248">
        <v>2077824</v>
      </c>
      <c r="F248">
        <v>1719648</v>
      </c>
      <c r="G248">
        <v>1558752</v>
      </c>
      <c r="I248" s="8">
        <f t="shared" si="41"/>
        <v>29198.720000000001</v>
      </c>
      <c r="J248" s="8">
        <f t="shared" si="42"/>
        <v>20983.040000000001</v>
      </c>
      <c r="K248" s="8">
        <f t="shared" si="43"/>
        <v>41556.480000000003</v>
      </c>
      <c r="L248" s="8">
        <f t="shared" si="44"/>
        <v>34392.959999999999</v>
      </c>
      <c r="M248" s="8">
        <f t="shared" si="45"/>
        <v>31175.040000000001</v>
      </c>
      <c r="O248" s="5">
        <f t="shared" si="46"/>
        <v>1.3915390715549321</v>
      </c>
      <c r="P248" s="5">
        <f t="shared" si="47"/>
        <v>0.50492823261257924</v>
      </c>
      <c r="Q248" s="5">
        <f t="shared" si="37"/>
        <v>1.1032210383691567</v>
      </c>
      <c r="S248" s="8">
        <f t="shared" si="38"/>
        <v>-400268.6670301843</v>
      </c>
      <c r="T248" s="8">
        <f t="shared" si="39"/>
        <v>-284982.89554772677</v>
      </c>
      <c r="U248" s="8">
        <f t="shared" si="40"/>
        <v>1299175.7539737704</v>
      </c>
      <c r="V248" s="8"/>
    </row>
    <row r="249" spans="1:22">
      <c r="A249" s="15">
        <f t="shared" si="48"/>
        <v>245</v>
      </c>
      <c r="C249">
        <v>1471040</v>
      </c>
      <c r="D249">
        <v>982864</v>
      </c>
      <c r="E249">
        <v>2118144</v>
      </c>
      <c r="F249">
        <v>1725792</v>
      </c>
      <c r="G249">
        <v>1619168</v>
      </c>
      <c r="I249" s="8">
        <f t="shared" si="41"/>
        <v>29420.799999999999</v>
      </c>
      <c r="J249" s="8">
        <f t="shared" si="42"/>
        <v>19657.28</v>
      </c>
      <c r="K249" s="8">
        <f t="shared" si="43"/>
        <v>42362.879999999997</v>
      </c>
      <c r="L249" s="8">
        <f t="shared" si="44"/>
        <v>34515.840000000004</v>
      </c>
      <c r="M249" s="8">
        <f t="shared" si="45"/>
        <v>32383.360000000001</v>
      </c>
      <c r="O249" s="5">
        <f t="shared" si="46"/>
        <v>1.4966872324146576</v>
      </c>
      <c r="P249" s="5">
        <f t="shared" si="47"/>
        <v>0.46402133188300704</v>
      </c>
      <c r="Q249" s="5">
        <f t="shared" si="37"/>
        <v>1.0658511037767546</v>
      </c>
      <c r="S249" s="8">
        <f t="shared" si="38"/>
        <v>299430.23600981466</v>
      </c>
      <c r="T249" s="8">
        <f t="shared" si="39"/>
        <v>-244641.30962773715</v>
      </c>
      <c r="U249" s="8">
        <f t="shared" si="40"/>
        <v>110625.78064042197</v>
      </c>
      <c r="V249" s="8"/>
    </row>
    <row r="250" spans="1:22">
      <c r="A250" s="15">
        <f t="shared" si="48"/>
        <v>246</v>
      </c>
      <c r="C250">
        <v>1395744</v>
      </c>
      <c r="D250">
        <v>1046272</v>
      </c>
      <c r="E250">
        <v>2210304</v>
      </c>
      <c r="F250">
        <v>1844352</v>
      </c>
      <c r="G250">
        <v>1590176</v>
      </c>
      <c r="I250" s="8">
        <f t="shared" si="41"/>
        <v>27914.880000000001</v>
      </c>
      <c r="J250" s="8">
        <f t="shared" si="42"/>
        <v>20925.439999999999</v>
      </c>
      <c r="K250" s="8">
        <f t="shared" si="43"/>
        <v>44206.080000000002</v>
      </c>
      <c r="L250" s="8">
        <f t="shared" si="44"/>
        <v>36887.040000000001</v>
      </c>
      <c r="M250" s="8">
        <f t="shared" si="45"/>
        <v>31803.52</v>
      </c>
      <c r="O250" s="5">
        <f t="shared" si="46"/>
        <v>1.334016393442623</v>
      </c>
      <c r="P250" s="5">
        <f t="shared" si="47"/>
        <v>0.47336113041463973</v>
      </c>
      <c r="Q250" s="5">
        <f t="shared" si="37"/>
        <v>1.1598414263578372</v>
      </c>
      <c r="S250" s="8">
        <f t="shared" si="38"/>
        <v>-1084499.0813661783</v>
      </c>
      <c r="T250" s="8">
        <f t="shared" si="39"/>
        <v>1230435.073092263</v>
      </c>
      <c r="U250" s="8">
        <f t="shared" si="40"/>
        <v>-1082409.0287035552</v>
      </c>
      <c r="V250" s="8"/>
    </row>
    <row r="251" spans="1:22">
      <c r="A251" s="15">
        <f t="shared" si="48"/>
        <v>247</v>
      </c>
      <c r="C251">
        <v>1509952</v>
      </c>
      <c r="D251">
        <v>1031232</v>
      </c>
      <c r="E251">
        <v>2110656</v>
      </c>
      <c r="F251">
        <v>1701728</v>
      </c>
      <c r="G251">
        <v>1546976</v>
      </c>
      <c r="I251" s="8">
        <f t="shared" si="41"/>
        <v>30199.040000000001</v>
      </c>
      <c r="J251" s="8">
        <f t="shared" si="42"/>
        <v>20624.64</v>
      </c>
      <c r="K251" s="8">
        <f t="shared" si="43"/>
        <v>42213.120000000003</v>
      </c>
      <c r="L251" s="8">
        <f t="shared" si="44"/>
        <v>34034.559999999998</v>
      </c>
      <c r="M251" s="8">
        <f t="shared" si="45"/>
        <v>30939.52</v>
      </c>
      <c r="O251" s="5">
        <f t="shared" si="46"/>
        <v>1.464221436107491</v>
      </c>
      <c r="P251" s="5">
        <f t="shared" si="47"/>
        <v>0.48858364413717814</v>
      </c>
      <c r="Q251" s="5">
        <f t="shared" si="37"/>
        <v>1.1000351653807168</v>
      </c>
      <c r="S251" s="8">
        <f t="shared" si="38"/>
        <v>92509.312191146091</v>
      </c>
      <c r="T251" s="8">
        <f t="shared" si="39"/>
        <v>51353.827054935056</v>
      </c>
      <c r="U251" s="8">
        <f t="shared" si="40"/>
        <v>2091971.6054084406</v>
      </c>
      <c r="V251" s="8"/>
    </row>
    <row r="252" spans="1:22">
      <c r="A252" s="15">
        <f t="shared" si="48"/>
        <v>248</v>
      </c>
      <c r="C252">
        <v>1472288</v>
      </c>
      <c r="D252">
        <v>1041312</v>
      </c>
      <c r="E252">
        <v>2077792</v>
      </c>
      <c r="F252">
        <v>1778816</v>
      </c>
      <c r="G252">
        <v>1646464</v>
      </c>
      <c r="I252" s="8">
        <f t="shared" si="41"/>
        <v>29445.760000000002</v>
      </c>
      <c r="J252" s="8">
        <f t="shared" si="42"/>
        <v>20826.240000000002</v>
      </c>
      <c r="K252" s="8">
        <f t="shared" si="43"/>
        <v>41555.840000000004</v>
      </c>
      <c r="L252" s="8">
        <f t="shared" si="44"/>
        <v>35576.32</v>
      </c>
      <c r="M252" s="8">
        <f t="shared" si="45"/>
        <v>32929.279999999999</v>
      </c>
      <c r="O252" s="5">
        <f t="shared" si="46"/>
        <v>1.4138778771396086</v>
      </c>
      <c r="P252" s="5">
        <f t="shared" si="47"/>
        <v>0.50116277278957666</v>
      </c>
      <c r="Q252" s="5">
        <f t="shared" si="37"/>
        <v>1.0803856021145923</v>
      </c>
      <c r="S252" s="8">
        <f t="shared" si="38"/>
        <v>-184648.77856085158</v>
      </c>
      <c r="T252" s="8">
        <f t="shared" si="39"/>
        <v>-213152.72321706163</v>
      </c>
      <c r="U252" s="8">
        <f t="shared" si="40"/>
        <v>88475.582027089258</v>
      </c>
      <c r="V252" s="8"/>
    </row>
    <row r="253" spans="1:22">
      <c r="A253" s="15">
        <f t="shared" si="48"/>
        <v>249</v>
      </c>
      <c r="C253">
        <v>1505184</v>
      </c>
      <c r="D253">
        <v>1012304</v>
      </c>
      <c r="E253">
        <v>2170880</v>
      </c>
      <c r="F253">
        <v>1828736</v>
      </c>
      <c r="G253">
        <v>1684704</v>
      </c>
      <c r="I253" s="8">
        <f t="shared" si="41"/>
        <v>30103.68</v>
      </c>
      <c r="J253" s="8">
        <f t="shared" si="42"/>
        <v>20246.080000000002</v>
      </c>
      <c r="K253" s="8">
        <f t="shared" si="43"/>
        <v>43417.599999999999</v>
      </c>
      <c r="L253" s="8">
        <f t="shared" si="44"/>
        <v>36574.720000000001</v>
      </c>
      <c r="M253" s="8">
        <f t="shared" si="45"/>
        <v>33694.080000000002</v>
      </c>
      <c r="O253" s="5">
        <f t="shared" si="46"/>
        <v>1.4868893138819959</v>
      </c>
      <c r="P253" s="5">
        <f t="shared" si="47"/>
        <v>0.46631043632075475</v>
      </c>
      <c r="Q253" s="5">
        <f t="shared" si="37"/>
        <v>1.08549395027257</v>
      </c>
      <c r="S253" s="8">
        <f t="shared" si="38"/>
        <v>-30398.070251520327</v>
      </c>
      <c r="T253" s="8">
        <f t="shared" si="39"/>
        <v>-164517.40016640152</v>
      </c>
      <c r="U253" s="8">
        <f t="shared" si="40"/>
        <v>1429672.4298137568</v>
      </c>
      <c r="V253" s="8"/>
    </row>
    <row r="254" spans="1:22">
      <c r="A254" s="15">
        <f t="shared" si="48"/>
        <v>250</v>
      </c>
      <c r="C254">
        <v>1550656</v>
      </c>
      <c r="D254">
        <v>1056448</v>
      </c>
      <c r="E254">
        <v>2219392</v>
      </c>
      <c r="F254">
        <v>1836352</v>
      </c>
      <c r="G254">
        <v>1603232</v>
      </c>
      <c r="I254" s="8">
        <f t="shared" si="41"/>
        <v>31013.119999999999</v>
      </c>
      <c r="J254" s="8">
        <f t="shared" si="42"/>
        <v>21128.959999999999</v>
      </c>
      <c r="K254" s="8">
        <f t="shared" si="43"/>
        <v>44387.840000000004</v>
      </c>
      <c r="L254" s="8">
        <f t="shared" si="44"/>
        <v>36727.040000000001</v>
      </c>
      <c r="M254" s="8">
        <f t="shared" si="45"/>
        <v>32064.639999999999</v>
      </c>
      <c r="O254" s="5">
        <f t="shared" si="46"/>
        <v>1.4678015387411401</v>
      </c>
      <c r="P254" s="5">
        <f t="shared" si="47"/>
        <v>0.47600784358959564</v>
      </c>
      <c r="Q254" s="5">
        <f t="shared" si="37"/>
        <v>1.1454062793157822</v>
      </c>
      <c r="S254" s="8">
        <f t="shared" si="38"/>
        <v>894311.56311380945</v>
      </c>
      <c r="T254" s="8">
        <f t="shared" si="39"/>
        <v>1815195.0817962666</v>
      </c>
      <c r="U254" s="8">
        <f t="shared" si="40"/>
        <v>-612655.53315156058</v>
      </c>
      <c r="V254" s="8"/>
    </row>
    <row r="255" spans="1:22">
      <c r="A255" s="15">
        <f t="shared" si="48"/>
        <v>251</v>
      </c>
      <c r="C255">
        <v>1495264</v>
      </c>
      <c r="D255">
        <v>1082816</v>
      </c>
      <c r="E255">
        <v>2187264</v>
      </c>
      <c r="F255">
        <v>1770528</v>
      </c>
      <c r="G255">
        <v>1621408</v>
      </c>
      <c r="I255" s="8">
        <f t="shared" si="41"/>
        <v>29905.279999999999</v>
      </c>
      <c r="J255" s="8">
        <f t="shared" si="42"/>
        <v>21656.32</v>
      </c>
      <c r="K255" s="8">
        <f t="shared" si="43"/>
        <v>43745.279999999999</v>
      </c>
      <c r="L255" s="8">
        <f t="shared" si="44"/>
        <v>35410.559999999998</v>
      </c>
      <c r="M255" s="8">
        <f t="shared" si="45"/>
        <v>32428.16</v>
      </c>
      <c r="O255" s="5">
        <f t="shared" si="46"/>
        <v>1.3809031266623322</v>
      </c>
      <c r="P255" s="5">
        <f t="shared" si="47"/>
        <v>0.49505500936329588</v>
      </c>
      <c r="Q255" s="5">
        <f t="shared" si="37"/>
        <v>1.0919694487753853</v>
      </c>
      <c r="S255" s="8">
        <f t="shared" si="38"/>
        <v>78200.930836479631</v>
      </c>
      <c r="T255" s="8">
        <f t="shared" si="39"/>
        <v>2235045.155225602</v>
      </c>
      <c r="U255" s="8">
        <f t="shared" si="40"/>
        <v>-4049.7729809051411</v>
      </c>
      <c r="V255" s="8"/>
    </row>
    <row r="256" spans="1:22">
      <c r="A256" s="15">
        <f t="shared" si="48"/>
        <v>252</v>
      </c>
      <c r="C256">
        <v>1493440</v>
      </c>
      <c r="D256">
        <v>1044736</v>
      </c>
      <c r="E256">
        <v>2083488</v>
      </c>
      <c r="F256">
        <v>1767072</v>
      </c>
      <c r="G256">
        <v>1638432</v>
      </c>
      <c r="I256" s="8">
        <f t="shared" si="41"/>
        <v>29868.799999999999</v>
      </c>
      <c r="J256" s="8">
        <f t="shared" si="42"/>
        <v>20894.72</v>
      </c>
      <c r="K256" s="8">
        <f t="shared" si="43"/>
        <v>41669.760000000002</v>
      </c>
      <c r="L256" s="8">
        <f t="shared" si="44"/>
        <v>35341.440000000002</v>
      </c>
      <c r="M256" s="8">
        <f t="shared" si="45"/>
        <v>32768.639999999999</v>
      </c>
      <c r="O256" s="5">
        <f t="shared" si="46"/>
        <v>1.4294903209997549</v>
      </c>
      <c r="P256" s="5">
        <f t="shared" si="47"/>
        <v>0.5014360533873965</v>
      </c>
      <c r="Q256" s="5">
        <f t="shared" si="37"/>
        <v>1.07851409152165</v>
      </c>
      <c r="S256" s="8">
        <f t="shared" si="38"/>
        <v>12753.870697813454</v>
      </c>
      <c r="T256" s="8">
        <f t="shared" si="39"/>
        <v>-184179.76415572851</v>
      </c>
      <c r="U256" s="8">
        <f t="shared" si="40"/>
        <v>-5574.7847782426161</v>
      </c>
      <c r="V256" s="8"/>
    </row>
    <row r="257" spans="1:22">
      <c r="A257" s="15">
        <f t="shared" si="48"/>
        <v>253</v>
      </c>
      <c r="C257">
        <v>1443072</v>
      </c>
      <c r="D257">
        <v>1010240</v>
      </c>
      <c r="E257">
        <v>1977728</v>
      </c>
      <c r="F257">
        <v>1766048</v>
      </c>
      <c r="G257">
        <v>1655648</v>
      </c>
      <c r="I257" s="8">
        <f t="shared" si="41"/>
        <v>28861.440000000002</v>
      </c>
      <c r="J257" s="8">
        <f t="shared" si="42"/>
        <v>20204.8</v>
      </c>
      <c r="K257" s="8">
        <f t="shared" si="43"/>
        <v>39554.559999999998</v>
      </c>
      <c r="L257" s="8">
        <f t="shared" si="44"/>
        <v>35320.959999999999</v>
      </c>
      <c r="M257" s="8">
        <f t="shared" si="45"/>
        <v>33112.959999999999</v>
      </c>
      <c r="O257" s="5">
        <f t="shared" si="46"/>
        <v>1.4284447260057018</v>
      </c>
      <c r="P257" s="5">
        <f t="shared" si="47"/>
        <v>0.51080836191832246</v>
      </c>
      <c r="Q257" s="5">
        <f t="shared" si="37"/>
        <v>1.0666808403718664</v>
      </c>
      <c r="S257" s="8">
        <f t="shared" si="38"/>
        <v>156055.51771648257</v>
      </c>
      <c r="T257" s="8">
        <f t="shared" si="39"/>
        <v>390699.1026176071</v>
      </c>
      <c r="U257" s="8">
        <f t="shared" si="40"/>
        <v>-25378.655327581338</v>
      </c>
      <c r="V257" s="8"/>
    </row>
    <row r="258" spans="1:22">
      <c r="A258" s="15">
        <f t="shared" si="48"/>
        <v>254</v>
      </c>
      <c r="C258">
        <v>1442368</v>
      </c>
      <c r="D258">
        <v>995280</v>
      </c>
      <c r="E258">
        <v>1977920</v>
      </c>
      <c r="F258">
        <v>1680672</v>
      </c>
      <c r="G258">
        <v>1584992</v>
      </c>
      <c r="I258" s="8">
        <f t="shared" si="41"/>
        <v>28847.360000000001</v>
      </c>
      <c r="J258" s="8">
        <f t="shared" si="42"/>
        <v>19905.600000000002</v>
      </c>
      <c r="K258" s="8">
        <f t="shared" si="43"/>
        <v>39558.400000000001</v>
      </c>
      <c r="L258" s="8">
        <f t="shared" si="44"/>
        <v>33613.440000000002</v>
      </c>
      <c r="M258" s="8">
        <f t="shared" si="45"/>
        <v>31699.84</v>
      </c>
      <c r="O258" s="5">
        <f t="shared" si="46"/>
        <v>1.4492082630013663</v>
      </c>
      <c r="P258" s="5">
        <f t="shared" si="47"/>
        <v>0.50319527584533252</v>
      </c>
      <c r="Q258" s="5">
        <f t="shared" si="37"/>
        <v>1.060366235286992</v>
      </c>
      <c r="S258" s="8">
        <f t="shared" si="38"/>
        <v>456721.47475114616</v>
      </c>
      <c r="T258" s="8">
        <f t="shared" si="39"/>
        <v>1125544.0483669303</v>
      </c>
      <c r="U258" s="8">
        <f t="shared" si="40"/>
        <v>1424500.5526084234</v>
      </c>
      <c r="V258" s="8"/>
    </row>
    <row r="259" spans="1:22">
      <c r="A259" s="15">
        <f t="shared" si="48"/>
        <v>255</v>
      </c>
      <c r="C259">
        <v>1517664</v>
      </c>
      <c r="D259">
        <v>985232</v>
      </c>
      <c r="E259">
        <v>2137344</v>
      </c>
      <c r="F259">
        <v>1770144</v>
      </c>
      <c r="G259">
        <v>1667296</v>
      </c>
      <c r="I259" s="8">
        <f t="shared" si="41"/>
        <v>30353.279999999999</v>
      </c>
      <c r="J259" s="8">
        <f t="shared" si="42"/>
        <v>19704.64</v>
      </c>
      <c r="K259" s="8">
        <f t="shared" si="43"/>
        <v>42746.879999999997</v>
      </c>
      <c r="L259" s="8">
        <f t="shared" si="44"/>
        <v>35402.879999999997</v>
      </c>
      <c r="M259" s="8">
        <f t="shared" si="45"/>
        <v>33345.919999999998</v>
      </c>
      <c r="O259" s="5">
        <f t="shared" si="46"/>
        <v>1.5404128164736834</v>
      </c>
      <c r="P259" s="5">
        <f t="shared" si="47"/>
        <v>0.46096089352018205</v>
      </c>
      <c r="Q259" s="5">
        <f t="shared" si="37"/>
        <v>1.0616855075523481</v>
      </c>
      <c r="S259" s="8">
        <f t="shared" si="38"/>
        <v>-335021.53469952143</v>
      </c>
      <c r="T259" s="8">
        <f t="shared" si="39"/>
        <v>-481236.6188544046</v>
      </c>
      <c r="U259" s="8">
        <f t="shared" si="40"/>
        <v>32911.826507081256</v>
      </c>
      <c r="V259" s="8"/>
    </row>
    <row r="260" spans="1:22">
      <c r="A260" s="15">
        <f t="shared" si="48"/>
        <v>256</v>
      </c>
      <c r="C260">
        <v>1524064</v>
      </c>
      <c r="D260">
        <v>1000608</v>
      </c>
      <c r="E260">
        <v>2129152</v>
      </c>
      <c r="F260">
        <v>1782080</v>
      </c>
      <c r="G260">
        <v>1676224</v>
      </c>
      <c r="I260" s="8">
        <f t="shared" si="41"/>
        <v>30481.279999999999</v>
      </c>
      <c r="J260" s="8">
        <f t="shared" si="42"/>
        <v>20012.16</v>
      </c>
      <c r="K260" s="8">
        <f t="shared" si="43"/>
        <v>42583.040000000001</v>
      </c>
      <c r="L260" s="8">
        <f t="shared" si="44"/>
        <v>35641.599999999999</v>
      </c>
      <c r="M260" s="8">
        <f t="shared" si="45"/>
        <v>33524.480000000003</v>
      </c>
      <c r="O260" s="5">
        <f t="shared" si="46"/>
        <v>1.5231379321372605</v>
      </c>
      <c r="P260" s="5">
        <f t="shared" si="47"/>
        <v>0.46995611398340748</v>
      </c>
      <c r="Q260" s="5">
        <f t="shared" si="37"/>
        <v>1.0631514642434423</v>
      </c>
      <c r="S260" s="8">
        <f t="shared" si="38"/>
        <v>-223622.35372885491</v>
      </c>
      <c r="T260" s="8">
        <f t="shared" si="39"/>
        <v>-199057.57825707062</v>
      </c>
      <c r="U260" s="8">
        <f t="shared" si="40"/>
        <v>281221.98791508225</v>
      </c>
      <c r="V260" s="8"/>
    </row>
    <row r="261" spans="1:22">
      <c r="A261" s="15">
        <f t="shared" si="48"/>
        <v>257</v>
      </c>
      <c r="C261">
        <v>1442464</v>
      </c>
      <c r="D261">
        <v>1027696</v>
      </c>
      <c r="E261">
        <v>2196608</v>
      </c>
      <c r="F261">
        <v>1791328</v>
      </c>
      <c r="G261">
        <v>1639200</v>
      </c>
      <c r="I261" s="8">
        <f t="shared" si="41"/>
        <v>28849.279999999999</v>
      </c>
      <c r="J261" s="8">
        <f t="shared" si="42"/>
        <v>20553.920000000002</v>
      </c>
      <c r="K261" s="8">
        <f t="shared" si="43"/>
        <v>43932.160000000003</v>
      </c>
      <c r="L261" s="8">
        <f t="shared" si="44"/>
        <v>35826.559999999998</v>
      </c>
      <c r="M261" s="8">
        <f t="shared" si="45"/>
        <v>32784</v>
      </c>
      <c r="O261" s="5">
        <f t="shared" si="46"/>
        <v>1.4035901667419157</v>
      </c>
      <c r="P261" s="5">
        <f t="shared" si="47"/>
        <v>0.46785589417866091</v>
      </c>
      <c r="Q261" s="5">
        <f t="shared" ref="Q261:Q304" si="49">L261/M261</f>
        <v>1.0928062469497315</v>
      </c>
      <c r="S261" s="8">
        <f t="shared" ref="S261:S304" si="50">(I261-$I$305)*(J261-$J$305)</f>
        <v>-189567.68271018617</v>
      </c>
      <c r="T261" s="8">
        <f t="shared" ref="T261:T304" si="51">(J261-$J$305)*(K261-$K$305)</f>
        <v>364790.4144042675</v>
      </c>
      <c r="U261" s="8">
        <f t="shared" ref="U261:U304" si="52">(L261-$L$305)*(M261-$M$305)</f>
        <v>125122.70974975899</v>
      </c>
      <c r="V261" s="8"/>
    </row>
    <row r="262" spans="1:22">
      <c r="A262" s="15">
        <f t="shared" si="48"/>
        <v>258</v>
      </c>
      <c r="C262">
        <v>1438048</v>
      </c>
      <c r="D262">
        <v>1031808</v>
      </c>
      <c r="E262">
        <v>2015456</v>
      </c>
      <c r="F262">
        <v>1827424</v>
      </c>
      <c r="G262">
        <v>1662688</v>
      </c>
      <c r="I262" s="8">
        <f t="shared" ref="I262:I304" si="53">C262*0.02</f>
        <v>28760.959999999999</v>
      </c>
      <c r="J262" s="8">
        <f t="shared" ref="J262:J304" si="54">D262*0.02</f>
        <v>20636.16</v>
      </c>
      <c r="K262" s="8">
        <f t="shared" ref="K262:K304" si="55">E262*0.02</f>
        <v>40309.120000000003</v>
      </c>
      <c r="L262" s="8">
        <f t="shared" ref="L262:L304" si="56">F262*0.02</f>
        <v>36548.480000000003</v>
      </c>
      <c r="M262" s="8">
        <f t="shared" ref="M262:M304" si="57">G262*0.02</f>
        <v>33253.760000000002</v>
      </c>
      <c r="O262" s="5">
        <f t="shared" ref="O262:O304" si="58">I262/J262</f>
        <v>1.3937166604639624</v>
      </c>
      <c r="P262" s="5">
        <f t="shared" ref="P262:P304" si="59">J262/K262</f>
        <v>0.51194766841846207</v>
      </c>
      <c r="Q262" s="5">
        <f t="shared" si="49"/>
        <v>1.0990781192863603</v>
      </c>
      <c r="S262" s="8">
        <f t="shared" si="50"/>
        <v>-295520.08889685053</v>
      </c>
      <c r="T262" s="8">
        <f t="shared" si="51"/>
        <v>-465529.96686505986</v>
      </c>
      <c r="U262" s="8">
        <f t="shared" si="52"/>
        <v>876856.35233109654</v>
      </c>
      <c r="V262" s="8"/>
    </row>
    <row r="263" spans="1:22">
      <c r="A263" s="15">
        <f t="shared" ref="A263:A304" si="60">1+A262</f>
        <v>259</v>
      </c>
      <c r="C263">
        <v>1554336</v>
      </c>
      <c r="D263">
        <v>977488</v>
      </c>
      <c r="E263">
        <v>2024928</v>
      </c>
      <c r="F263">
        <v>1762048</v>
      </c>
      <c r="G263">
        <v>1647936</v>
      </c>
      <c r="I263" s="8">
        <f t="shared" si="53"/>
        <v>31086.720000000001</v>
      </c>
      <c r="J263" s="8">
        <f t="shared" si="54"/>
        <v>19549.760000000002</v>
      </c>
      <c r="K263" s="8">
        <f t="shared" si="55"/>
        <v>40498.559999999998</v>
      </c>
      <c r="L263" s="8">
        <f t="shared" si="56"/>
        <v>35240.959999999999</v>
      </c>
      <c r="M263" s="8">
        <f t="shared" si="57"/>
        <v>32958.720000000001</v>
      </c>
      <c r="O263" s="5">
        <f t="shared" si="58"/>
        <v>1.590133075802465</v>
      </c>
      <c r="P263" s="5">
        <f t="shared" si="59"/>
        <v>0.48272728709366464</v>
      </c>
      <c r="Q263" s="5">
        <f t="shared" si="49"/>
        <v>1.0692454075886442</v>
      </c>
      <c r="S263" s="8">
        <f t="shared" si="50"/>
        <v>-1010603.9440861889</v>
      </c>
      <c r="T263" s="8">
        <f t="shared" si="51"/>
        <v>1235179.897924264</v>
      </c>
      <c r="U263" s="8">
        <f t="shared" si="52"/>
        <v>-54430.521098246682</v>
      </c>
      <c r="V263" s="8"/>
    </row>
    <row r="264" spans="1:22">
      <c r="A264" s="15">
        <f t="shared" si="60"/>
        <v>260</v>
      </c>
      <c r="C264">
        <v>1541408</v>
      </c>
      <c r="D264">
        <v>1001872</v>
      </c>
      <c r="E264">
        <v>2123584</v>
      </c>
      <c r="F264">
        <v>1877216</v>
      </c>
      <c r="G264">
        <v>1664960</v>
      </c>
      <c r="I264" s="8">
        <f t="shared" si="53"/>
        <v>30828.16</v>
      </c>
      <c r="J264" s="8">
        <f t="shared" si="54"/>
        <v>20037.439999999999</v>
      </c>
      <c r="K264" s="8">
        <f t="shared" si="55"/>
        <v>42471.68</v>
      </c>
      <c r="L264" s="8">
        <f t="shared" si="56"/>
        <v>37544.32</v>
      </c>
      <c r="M264" s="8">
        <f t="shared" si="57"/>
        <v>33299.199999999997</v>
      </c>
      <c r="O264" s="5">
        <f t="shared" si="58"/>
        <v>1.5385278758164718</v>
      </c>
      <c r="P264" s="5">
        <f t="shared" si="59"/>
        <v>0.47178355082728063</v>
      </c>
      <c r="Q264" s="5">
        <f t="shared" si="49"/>
        <v>1.1274841437632137</v>
      </c>
      <c r="S264" s="8">
        <f t="shared" si="50"/>
        <v>-320634.78389419062</v>
      </c>
      <c r="T264" s="8">
        <f t="shared" si="51"/>
        <v>-148424.89746773717</v>
      </c>
      <c r="U264" s="8">
        <f t="shared" si="52"/>
        <v>1712748.5817924242</v>
      </c>
      <c r="V264" s="8"/>
    </row>
    <row r="265" spans="1:22">
      <c r="A265" s="15">
        <f t="shared" si="60"/>
        <v>261</v>
      </c>
      <c r="C265">
        <v>1545728</v>
      </c>
      <c r="D265">
        <v>1039408</v>
      </c>
      <c r="E265">
        <v>2017632</v>
      </c>
      <c r="F265">
        <v>1829216</v>
      </c>
      <c r="G265">
        <v>1634784</v>
      </c>
      <c r="I265" s="8">
        <f t="shared" si="53"/>
        <v>30914.560000000001</v>
      </c>
      <c r="J265" s="8">
        <f t="shared" si="54"/>
        <v>20788.16</v>
      </c>
      <c r="K265" s="8">
        <f t="shared" si="55"/>
        <v>40352.639999999999</v>
      </c>
      <c r="L265" s="8">
        <f t="shared" si="56"/>
        <v>36584.32</v>
      </c>
      <c r="M265" s="8">
        <f t="shared" si="57"/>
        <v>32695.68</v>
      </c>
      <c r="O265" s="5">
        <f t="shared" si="58"/>
        <v>1.4871234394963289</v>
      </c>
      <c r="P265" s="5">
        <f t="shared" si="59"/>
        <v>0.51516232890834401</v>
      </c>
      <c r="Q265" s="5">
        <f t="shared" si="49"/>
        <v>1.1189343668643685</v>
      </c>
      <c r="S265" s="8">
        <f t="shared" si="50"/>
        <v>454290.47280981159</v>
      </c>
      <c r="T265" s="8">
        <f t="shared" si="51"/>
        <v>-706565.75788372662</v>
      </c>
      <c r="U265" s="8">
        <f t="shared" si="52"/>
        <v>221959.53893376573</v>
      </c>
      <c r="V265" s="8"/>
    </row>
    <row r="266" spans="1:22">
      <c r="A266" s="15">
        <f t="shared" si="60"/>
        <v>262</v>
      </c>
      <c r="C266">
        <v>1551136</v>
      </c>
      <c r="D266">
        <v>1029648</v>
      </c>
      <c r="E266">
        <v>2093408</v>
      </c>
      <c r="F266">
        <v>1753120</v>
      </c>
      <c r="G266">
        <v>1672256</v>
      </c>
      <c r="I266" s="8">
        <f t="shared" si="53"/>
        <v>31022.720000000001</v>
      </c>
      <c r="J266" s="8">
        <f t="shared" si="54"/>
        <v>20592.96</v>
      </c>
      <c r="K266" s="8">
        <f t="shared" si="55"/>
        <v>41868.160000000003</v>
      </c>
      <c r="L266" s="8">
        <f t="shared" si="56"/>
        <v>35062.400000000001</v>
      </c>
      <c r="M266" s="8">
        <f t="shared" si="57"/>
        <v>33445.120000000003</v>
      </c>
      <c r="O266" s="5">
        <f t="shared" si="58"/>
        <v>1.5064721147421256</v>
      </c>
      <c r="P266" s="5">
        <f t="shared" si="59"/>
        <v>0.4918525199101178</v>
      </c>
      <c r="Q266" s="5">
        <f t="shared" si="49"/>
        <v>1.0483562325385587</v>
      </c>
      <c r="S266" s="8">
        <f t="shared" si="50"/>
        <v>270290.3082871433</v>
      </c>
      <c r="T266" s="8">
        <f t="shared" si="51"/>
        <v>-34031.415569063945</v>
      </c>
      <c r="U266" s="8">
        <f t="shared" si="52"/>
        <v>-280227.88412758592</v>
      </c>
      <c r="V266" s="8"/>
    </row>
    <row r="267" spans="1:22">
      <c r="A267" s="15">
        <f t="shared" si="60"/>
        <v>263</v>
      </c>
      <c r="C267">
        <v>1567040</v>
      </c>
      <c r="D267">
        <v>1037552</v>
      </c>
      <c r="E267">
        <v>2211776</v>
      </c>
      <c r="F267">
        <v>1779264</v>
      </c>
      <c r="G267">
        <v>1666880</v>
      </c>
      <c r="I267" s="8">
        <f t="shared" si="53"/>
        <v>31340.799999999999</v>
      </c>
      <c r="J267" s="8">
        <f t="shared" si="54"/>
        <v>20751.04</v>
      </c>
      <c r="K267" s="8">
        <f t="shared" si="55"/>
        <v>44235.520000000004</v>
      </c>
      <c r="L267" s="8">
        <f t="shared" si="56"/>
        <v>35585.279999999999</v>
      </c>
      <c r="M267" s="8">
        <f t="shared" si="57"/>
        <v>33337.599999999999</v>
      </c>
      <c r="O267" s="5">
        <f t="shared" si="58"/>
        <v>1.5103243018181256</v>
      </c>
      <c r="P267" s="5">
        <f t="shared" si="59"/>
        <v>0.4691035620243641</v>
      </c>
      <c r="Q267" s="5">
        <f t="shared" si="49"/>
        <v>1.0674217700134383</v>
      </c>
      <c r="S267" s="8">
        <f t="shared" si="50"/>
        <v>579766.73742847785</v>
      </c>
      <c r="T267" s="8">
        <f t="shared" si="51"/>
        <v>859976.22108160052</v>
      </c>
      <c r="U267" s="8">
        <f t="shared" si="52"/>
        <v>182826.61980841678</v>
      </c>
      <c r="V267" s="8"/>
    </row>
    <row r="268" spans="1:22">
      <c r="A268" s="15">
        <f t="shared" si="60"/>
        <v>264</v>
      </c>
      <c r="C268">
        <v>1499008</v>
      </c>
      <c r="D268">
        <v>1046800</v>
      </c>
      <c r="E268">
        <v>2225536</v>
      </c>
      <c r="F268">
        <v>1746400</v>
      </c>
      <c r="G268">
        <v>1662464</v>
      </c>
      <c r="I268" s="8">
        <f t="shared" si="53"/>
        <v>29980.16</v>
      </c>
      <c r="J268" s="8">
        <f t="shared" si="54"/>
        <v>20936</v>
      </c>
      <c r="K268" s="8">
        <f t="shared" si="55"/>
        <v>44510.720000000001</v>
      </c>
      <c r="L268" s="8">
        <f t="shared" si="56"/>
        <v>34928</v>
      </c>
      <c r="M268" s="8">
        <f t="shared" si="57"/>
        <v>33249.279999999999</v>
      </c>
      <c r="O268" s="5">
        <f t="shared" si="58"/>
        <v>1.4319908291937333</v>
      </c>
      <c r="P268" s="5">
        <f t="shared" si="59"/>
        <v>0.47035860125381029</v>
      </c>
      <c r="Q268" s="5">
        <f t="shared" si="49"/>
        <v>1.050488912842624</v>
      </c>
      <c r="S268" s="8">
        <f t="shared" si="50"/>
        <v>77498.810217813501</v>
      </c>
      <c r="T268" s="8">
        <f t="shared" si="51"/>
        <v>1427964.4928682649</v>
      </c>
      <c r="U268" s="8">
        <f t="shared" si="52"/>
        <v>-320130.80483158445</v>
      </c>
      <c r="V268" s="8"/>
    </row>
    <row r="269" spans="1:22">
      <c r="A269" s="15">
        <f t="shared" si="60"/>
        <v>265</v>
      </c>
      <c r="C269">
        <v>1466400</v>
      </c>
      <c r="D269">
        <v>985648</v>
      </c>
      <c r="E269">
        <v>2097152</v>
      </c>
      <c r="F269">
        <v>1665632</v>
      </c>
      <c r="G269">
        <v>1633504</v>
      </c>
      <c r="I269" s="8">
        <f t="shared" si="53"/>
        <v>29328</v>
      </c>
      <c r="J269" s="8">
        <f t="shared" si="54"/>
        <v>19712.96</v>
      </c>
      <c r="K269" s="8">
        <f t="shared" si="55"/>
        <v>41943.040000000001</v>
      </c>
      <c r="L269" s="8">
        <f t="shared" si="56"/>
        <v>33312.639999999999</v>
      </c>
      <c r="M269" s="8">
        <f t="shared" si="57"/>
        <v>32670.080000000002</v>
      </c>
      <c r="O269" s="5">
        <f t="shared" si="58"/>
        <v>1.4877522198594224</v>
      </c>
      <c r="P269" s="5">
        <f t="shared" si="59"/>
        <v>0.46999359130859369</v>
      </c>
      <c r="Q269" s="5">
        <f t="shared" si="49"/>
        <v>1.0196681489607615</v>
      </c>
      <c r="S269" s="8">
        <f t="shared" si="50"/>
        <v>336192.28042581439</v>
      </c>
      <c r="T269" s="8">
        <f t="shared" si="51"/>
        <v>47768.542276262277</v>
      </c>
      <c r="U269" s="8">
        <f t="shared" si="52"/>
        <v>-320287.26930092502</v>
      </c>
      <c r="V269" s="8"/>
    </row>
    <row r="270" spans="1:22">
      <c r="A270" s="15">
        <f t="shared" si="60"/>
        <v>266</v>
      </c>
      <c r="C270">
        <v>1533536</v>
      </c>
      <c r="D270">
        <v>1018256</v>
      </c>
      <c r="E270">
        <v>2060000</v>
      </c>
      <c r="F270">
        <v>1722752</v>
      </c>
      <c r="G270">
        <v>1630240</v>
      </c>
      <c r="I270" s="8">
        <f t="shared" si="53"/>
        <v>30670.720000000001</v>
      </c>
      <c r="J270" s="8">
        <f t="shared" si="54"/>
        <v>20365.12</v>
      </c>
      <c r="K270" s="8">
        <f t="shared" si="55"/>
        <v>41200</v>
      </c>
      <c r="L270" s="8">
        <f t="shared" si="56"/>
        <v>34455.040000000001</v>
      </c>
      <c r="M270" s="8">
        <f t="shared" si="57"/>
        <v>32604.799999999999</v>
      </c>
      <c r="O270" s="5">
        <f t="shared" si="58"/>
        <v>1.5060417026759481</v>
      </c>
      <c r="P270" s="5">
        <f t="shared" si="59"/>
        <v>0.49429902912621354</v>
      </c>
      <c r="Q270" s="5">
        <f t="shared" si="49"/>
        <v>1.0567474727647463</v>
      </c>
      <c r="S270" s="8">
        <f t="shared" si="50"/>
        <v>1339.9864524771622</v>
      </c>
      <c r="T270" s="8">
        <f t="shared" si="51"/>
        <v>-1324.6398463971811</v>
      </c>
      <c r="U270" s="8">
        <f t="shared" si="52"/>
        <v>-82568.077748912692</v>
      </c>
      <c r="V270" s="8"/>
    </row>
    <row r="271" spans="1:22">
      <c r="A271" s="15">
        <f t="shared" si="60"/>
        <v>267</v>
      </c>
      <c r="C271">
        <v>1468768</v>
      </c>
      <c r="D271">
        <v>1041408</v>
      </c>
      <c r="E271">
        <v>2142272</v>
      </c>
      <c r="F271">
        <v>1777344</v>
      </c>
      <c r="G271">
        <v>1482464</v>
      </c>
      <c r="I271" s="8">
        <f t="shared" si="53"/>
        <v>29375.360000000001</v>
      </c>
      <c r="J271" s="8">
        <f t="shared" si="54"/>
        <v>20828.16</v>
      </c>
      <c r="K271" s="8">
        <f t="shared" si="55"/>
        <v>42845.440000000002</v>
      </c>
      <c r="L271" s="8">
        <f t="shared" si="56"/>
        <v>35546.879999999997</v>
      </c>
      <c r="M271" s="8">
        <f t="shared" si="57"/>
        <v>29649.279999999999</v>
      </c>
      <c r="O271" s="5">
        <f t="shared" si="58"/>
        <v>1.4103675024582105</v>
      </c>
      <c r="P271" s="5">
        <f t="shared" si="59"/>
        <v>0.48612314402652884</v>
      </c>
      <c r="Q271" s="5">
        <f t="shared" si="49"/>
        <v>1.1989120815075442</v>
      </c>
      <c r="S271" s="8">
        <f t="shared" si="50"/>
        <v>-218127.15193685138</v>
      </c>
      <c r="T271" s="8">
        <f t="shared" si="51"/>
        <v>385191.49950293521</v>
      </c>
      <c r="U271" s="8">
        <f t="shared" si="52"/>
        <v>-525817.92470353015</v>
      </c>
      <c r="V271" s="8"/>
    </row>
    <row r="272" spans="1:22">
      <c r="A272" s="15">
        <f t="shared" si="60"/>
        <v>268</v>
      </c>
      <c r="C272">
        <v>1467488</v>
      </c>
      <c r="D272">
        <v>1008032</v>
      </c>
      <c r="E272">
        <v>2154688</v>
      </c>
      <c r="F272">
        <v>1704832</v>
      </c>
      <c r="G272">
        <v>1676928</v>
      </c>
      <c r="I272" s="8">
        <f t="shared" si="53"/>
        <v>29349.760000000002</v>
      </c>
      <c r="J272" s="8">
        <f t="shared" si="54"/>
        <v>20160.64</v>
      </c>
      <c r="K272" s="8">
        <f t="shared" si="55"/>
        <v>43093.760000000002</v>
      </c>
      <c r="L272" s="8">
        <f t="shared" si="56"/>
        <v>34096.639999999999</v>
      </c>
      <c r="M272" s="8">
        <f t="shared" si="57"/>
        <v>33538.559999999998</v>
      </c>
      <c r="O272" s="5">
        <f t="shared" si="58"/>
        <v>1.455795054125266</v>
      </c>
      <c r="P272" s="5">
        <f t="shared" si="59"/>
        <v>0.46783200166334982</v>
      </c>
      <c r="Q272" s="5">
        <f t="shared" si="49"/>
        <v>1.0166399511487674</v>
      </c>
      <c r="S272" s="8">
        <f t="shared" si="50"/>
        <v>100420.89525248087</v>
      </c>
      <c r="T272" s="8">
        <f t="shared" si="51"/>
        <v>-218536.59914240491</v>
      </c>
      <c r="U272" s="8">
        <f t="shared" si="52"/>
        <v>-1297927.2476262581</v>
      </c>
      <c r="V272" s="8"/>
    </row>
    <row r="273" spans="1:22">
      <c r="A273" s="15">
        <f t="shared" si="60"/>
        <v>269</v>
      </c>
      <c r="C273">
        <v>1479328</v>
      </c>
      <c r="D273">
        <v>956880</v>
      </c>
      <c r="E273">
        <v>2049408</v>
      </c>
      <c r="F273">
        <v>1766464</v>
      </c>
      <c r="G273">
        <v>1619616</v>
      </c>
      <c r="I273" s="8">
        <f t="shared" si="53"/>
        <v>29586.560000000001</v>
      </c>
      <c r="J273" s="8">
        <f t="shared" si="54"/>
        <v>19137.600000000002</v>
      </c>
      <c r="K273" s="8">
        <f t="shared" si="55"/>
        <v>40988.160000000003</v>
      </c>
      <c r="L273" s="8">
        <f t="shared" si="56"/>
        <v>35329.279999999999</v>
      </c>
      <c r="M273" s="8">
        <f t="shared" si="57"/>
        <v>32392.32</v>
      </c>
      <c r="O273" s="5">
        <f t="shared" si="58"/>
        <v>1.5459911378647269</v>
      </c>
      <c r="P273" s="5">
        <f t="shared" si="59"/>
        <v>0.46690556492411467</v>
      </c>
      <c r="Q273" s="5">
        <f t="shared" si="49"/>
        <v>1.0906684053504041</v>
      </c>
      <c r="S273" s="8">
        <f t="shared" si="50"/>
        <v>316565.33523114386</v>
      </c>
      <c r="T273" s="8">
        <f t="shared" si="51"/>
        <v>1260601.9437909217</v>
      </c>
      <c r="U273" s="8">
        <f t="shared" si="52"/>
        <v>4138.8464537614118</v>
      </c>
      <c r="V273" s="8"/>
    </row>
    <row r="274" spans="1:22">
      <c r="A274" s="15">
        <f t="shared" si="60"/>
        <v>270</v>
      </c>
      <c r="C274">
        <v>1522080</v>
      </c>
      <c r="D274">
        <v>1044944</v>
      </c>
      <c r="E274">
        <v>2008192</v>
      </c>
      <c r="F274">
        <v>1664928</v>
      </c>
      <c r="G274">
        <v>1618944</v>
      </c>
      <c r="I274" s="8">
        <f t="shared" si="53"/>
        <v>30441.600000000002</v>
      </c>
      <c r="J274" s="8">
        <f t="shared" si="54"/>
        <v>20898.88</v>
      </c>
      <c r="K274" s="8">
        <f t="shared" si="55"/>
        <v>40163.840000000004</v>
      </c>
      <c r="L274" s="8">
        <f t="shared" si="56"/>
        <v>33298.559999999998</v>
      </c>
      <c r="M274" s="8">
        <f t="shared" si="57"/>
        <v>32378.880000000001</v>
      </c>
      <c r="O274" s="5">
        <f t="shared" si="58"/>
        <v>1.4566139429481388</v>
      </c>
      <c r="P274" s="5">
        <f t="shared" si="59"/>
        <v>0.52034068455605831</v>
      </c>
      <c r="Q274" s="5">
        <f t="shared" si="49"/>
        <v>1.0284037001897532</v>
      </c>
      <c r="S274" s="8">
        <f t="shared" si="50"/>
        <v>319520.78491648089</v>
      </c>
      <c r="T274" s="8">
        <f t="shared" si="51"/>
        <v>-991865.13879039208</v>
      </c>
      <c r="U274" s="8">
        <f t="shared" si="52"/>
        <v>278772.83659774699</v>
      </c>
      <c r="V274" s="8"/>
    </row>
    <row r="275" spans="1:22">
      <c r="A275" s="15">
        <f t="shared" si="60"/>
        <v>271</v>
      </c>
      <c r="C275">
        <v>1444288</v>
      </c>
      <c r="D275">
        <v>997968</v>
      </c>
      <c r="E275">
        <v>2140480</v>
      </c>
      <c r="F275">
        <v>1786336</v>
      </c>
      <c r="G275">
        <v>1627584</v>
      </c>
      <c r="I275" s="8">
        <f t="shared" si="53"/>
        <v>28885.760000000002</v>
      </c>
      <c r="J275" s="8">
        <f t="shared" si="54"/>
        <v>19959.36</v>
      </c>
      <c r="K275" s="8">
        <f t="shared" si="55"/>
        <v>42809.599999999999</v>
      </c>
      <c r="L275" s="8">
        <f t="shared" si="56"/>
        <v>35726.720000000001</v>
      </c>
      <c r="M275" s="8">
        <f t="shared" si="57"/>
        <v>32551.68</v>
      </c>
      <c r="O275" s="5">
        <f t="shared" si="58"/>
        <v>1.4472287688583201</v>
      </c>
      <c r="P275" s="5">
        <f t="shared" si="59"/>
        <v>0.46623561070414116</v>
      </c>
      <c r="Q275" s="5">
        <f t="shared" si="49"/>
        <v>1.0975384373402541</v>
      </c>
      <c r="S275" s="8">
        <f t="shared" si="50"/>
        <v>387580.67526314722</v>
      </c>
      <c r="T275" s="8">
        <f t="shared" si="51"/>
        <v>-320533.92411307007</v>
      </c>
      <c r="U275" s="8">
        <f t="shared" si="52"/>
        <v>13731.145973761957</v>
      </c>
      <c r="V275" s="8"/>
    </row>
    <row r="276" spans="1:22">
      <c r="A276" s="15">
        <f t="shared" si="60"/>
        <v>272</v>
      </c>
      <c r="C276">
        <v>1534176</v>
      </c>
      <c r="D276">
        <v>1068384</v>
      </c>
      <c r="E276">
        <v>2093344</v>
      </c>
      <c r="F276">
        <v>1783008</v>
      </c>
      <c r="G276">
        <v>1615872</v>
      </c>
      <c r="I276" s="8">
        <f t="shared" si="53"/>
        <v>30683.52</v>
      </c>
      <c r="J276" s="8">
        <f t="shared" si="54"/>
        <v>21367.68</v>
      </c>
      <c r="K276" s="8">
        <f t="shared" si="55"/>
        <v>41866.879999999997</v>
      </c>
      <c r="L276" s="8">
        <f t="shared" si="56"/>
        <v>35660.160000000003</v>
      </c>
      <c r="M276" s="8">
        <f t="shared" si="57"/>
        <v>32317.440000000002</v>
      </c>
      <c r="O276" s="5">
        <f t="shared" si="58"/>
        <v>1.435978075298769</v>
      </c>
      <c r="P276" s="5">
        <f t="shared" si="59"/>
        <v>0.51037192167173673</v>
      </c>
      <c r="Q276" s="5">
        <f t="shared" si="49"/>
        <v>1.1034339353612168</v>
      </c>
      <c r="S276" s="8">
        <f t="shared" si="50"/>
        <v>842236.43155114632</v>
      </c>
      <c r="T276" s="8">
        <f t="shared" si="51"/>
        <v>-150214.9757610627</v>
      </c>
      <c r="U276" s="8">
        <f t="shared" si="52"/>
        <v>-58314.790666235764</v>
      </c>
      <c r="V276" s="8"/>
    </row>
    <row r="277" spans="1:22">
      <c r="A277" s="15">
        <f t="shared" si="60"/>
        <v>273</v>
      </c>
      <c r="C277">
        <v>1387968</v>
      </c>
      <c r="D277">
        <v>994384</v>
      </c>
      <c r="E277">
        <v>2037344</v>
      </c>
      <c r="F277">
        <v>1776864</v>
      </c>
      <c r="G277">
        <v>1656992</v>
      </c>
      <c r="I277" s="8">
        <f t="shared" si="53"/>
        <v>27759.360000000001</v>
      </c>
      <c r="J277" s="8">
        <f t="shared" si="54"/>
        <v>19887.68</v>
      </c>
      <c r="K277" s="8">
        <f t="shared" si="55"/>
        <v>40746.879999999997</v>
      </c>
      <c r="L277" s="8">
        <f t="shared" si="56"/>
        <v>35537.279999999999</v>
      </c>
      <c r="M277" s="8">
        <f t="shared" si="57"/>
        <v>33139.840000000004</v>
      </c>
      <c r="O277" s="5">
        <f t="shared" si="58"/>
        <v>1.3958068512767703</v>
      </c>
      <c r="P277" s="5">
        <f t="shared" si="59"/>
        <v>0.48807859644713908</v>
      </c>
      <c r="Q277" s="5">
        <f t="shared" si="49"/>
        <v>1.072343137444236</v>
      </c>
      <c r="S277" s="8">
        <f t="shared" si="50"/>
        <v>992284.99543381704</v>
      </c>
      <c r="T277" s="8">
        <f t="shared" si="51"/>
        <v>604092.94957226759</v>
      </c>
      <c r="U277" s="8">
        <f t="shared" si="52"/>
        <v>108887.15971242009</v>
      </c>
      <c r="V277" s="8"/>
    </row>
    <row r="278" spans="1:22">
      <c r="A278" s="15">
        <f t="shared" si="60"/>
        <v>274</v>
      </c>
      <c r="C278">
        <v>1500832</v>
      </c>
      <c r="D278">
        <v>974016</v>
      </c>
      <c r="E278">
        <v>2045856</v>
      </c>
      <c r="F278">
        <v>1777664</v>
      </c>
      <c r="G278">
        <v>1623552</v>
      </c>
      <c r="I278" s="8">
        <f t="shared" si="53"/>
        <v>30016.639999999999</v>
      </c>
      <c r="J278" s="8">
        <f t="shared" si="54"/>
        <v>19480.32</v>
      </c>
      <c r="K278" s="8">
        <f t="shared" si="55"/>
        <v>40917.120000000003</v>
      </c>
      <c r="L278" s="8">
        <f t="shared" si="56"/>
        <v>35553.279999999999</v>
      </c>
      <c r="M278" s="8">
        <f t="shared" si="57"/>
        <v>32471.040000000001</v>
      </c>
      <c r="O278" s="5">
        <f t="shared" si="58"/>
        <v>1.5408699651751101</v>
      </c>
      <c r="P278" s="5">
        <f t="shared" si="59"/>
        <v>0.47609215897893103</v>
      </c>
      <c r="Q278" s="5">
        <f t="shared" si="49"/>
        <v>1.0949227373068433</v>
      </c>
      <c r="S278" s="8">
        <f t="shared" si="50"/>
        <v>-151772.77523285418</v>
      </c>
      <c r="T278" s="8">
        <f t="shared" si="51"/>
        <v>970920.70577492844</v>
      </c>
      <c r="U278" s="8">
        <f t="shared" si="52"/>
        <v>-8140.4618342380809</v>
      </c>
      <c r="V278" s="8"/>
    </row>
    <row r="279" spans="1:22">
      <c r="A279" s="15">
        <f t="shared" si="60"/>
        <v>275</v>
      </c>
      <c r="C279">
        <v>1525312</v>
      </c>
      <c r="D279">
        <v>1013040</v>
      </c>
      <c r="E279">
        <v>2173568</v>
      </c>
      <c r="F279">
        <v>1849760</v>
      </c>
      <c r="G279">
        <v>1603360</v>
      </c>
      <c r="I279" s="8">
        <f t="shared" si="53"/>
        <v>30506.240000000002</v>
      </c>
      <c r="J279" s="8">
        <f t="shared" si="54"/>
        <v>20260.8</v>
      </c>
      <c r="K279" s="8">
        <f t="shared" si="55"/>
        <v>43471.360000000001</v>
      </c>
      <c r="L279" s="8">
        <f t="shared" si="56"/>
        <v>36995.200000000004</v>
      </c>
      <c r="M279" s="8">
        <f t="shared" si="57"/>
        <v>32067.200000000001</v>
      </c>
      <c r="O279" s="5">
        <f t="shared" si="58"/>
        <v>1.5056779594093028</v>
      </c>
      <c r="P279" s="5">
        <f t="shared" si="59"/>
        <v>0.46607237500736115</v>
      </c>
      <c r="Q279" s="5">
        <f t="shared" si="49"/>
        <v>1.1536772777167947</v>
      </c>
      <c r="S279" s="8">
        <f t="shared" si="50"/>
        <v>-67929.176896855686</v>
      </c>
      <c r="T279" s="8">
        <f t="shared" si="51"/>
        <v>-149413.77972907195</v>
      </c>
      <c r="U279" s="8">
        <f t="shared" si="52"/>
        <v>-728949.98981289181</v>
      </c>
      <c r="V279" s="8"/>
    </row>
    <row r="280" spans="1:22">
      <c r="A280" s="15">
        <f t="shared" si="60"/>
        <v>276</v>
      </c>
      <c r="C280">
        <v>1476416</v>
      </c>
      <c r="D280">
        <v>1018256</v>
      </c>
      <c r="E280">
        <v>2076352</v>
      </c>
      <c r="F280">
        <v>1804704</v>
      </c>
      <c r="G280">
        <v>1684928</v>
      </c>
      <c r="I280" s="8">
        <f t="shared" si="53"/>
        <v>29528.32</v>
      </c>
      <c r="J280" s="8">
        <f t="shared" si="54"/>
        <v>20365.12</v>
      </c>
      <c r="K280" s="8">
        <f t="shared" si="55"/>
        <v>41527.040000000001</v>
      </c>
      <c r="L280" s="8">
        <f t="shared" si="56"/>
        <v>36094.080000000002</v>
      </c>
      <c r="M280" s="8">
        <f t="shared" si="57"/>
        <v>33698.559999999998</v>
      </c>
      <c r="O280" s="5">
        <f t="shared" si="58"/>
        <v>1.4499457896638959</v>
      </c>
      <c r="P280" s="5">
        <f t="shared" si="59"/>
        <v>0.49040625096322776</v>
      </c>
      <c r="Q280" s="5">
        <f t="shared" si="49"/>
        <v>1.0710867170585332</v>
      </c>
      <c r="S280" s="8">
        <f t="shared" si="50"/>
        <v>-513.44330751891016</v>
      </c>
      <c r="T280" s="8">
        <f t="shared" si="51"/>
        <v>-794.05015039830482</v>
      </c>
      <c r="U280" s="8">
        <f t="shared" si="52"/>
        <v>865701.8111044172</v>
      </c>
      <c r="V280" s="8"/>
    </row>
    <row r="281" spans="1:22">
      <c r="A281" s="15">
        <f t="shared" si="60"/>
        <v>277</v>
      </c>
      <c r="C281">
        <v>1477920</v>
      </c>
      <c r="D281">
        <v>996864</v>
      </c>
      <c r="E281">
        <v>2193280</v>
      </c>
      <c r="F281">
        <v>1713472</v>
      </c>
      <c r="G281">
        <v>1576320</v>
      </c>
      <c r="I281" s="8">
        <f t="shared" si="53"/>
        <v>29558.400000000001</v>
      </c>
      <c r="J281" s="8">
        <f t="shared" si="54"/>
        <v>19937.28</v>
      </c>
      <c r="K281" s="8">
        <f t="shared" si="55"/>
        <v>43865.599999999999</v>
      </c>
      <c r="L281" s="8">
        <f t="shared" si="56"/>
        <v>34269.440000000002</v>
      </c>
      <c r="M281" s="8">
        <f t="shared" si="57"/>
        <v>31526.400000000001</v>
      </c>
      <c r="O281" s="5">
        <f t="shared" si="58"/>
        <v>1.4825693374422189</v>
      </c>
      <c r="P281" s="5">
        <f t="shared" si="59"/>
        <v>0.45450831631164285</v>
      </c>
      <c r="Q281" s="5">
        <f t="shared" si="49"/>
        <v>1.0870077141697116</v>
      </c>
      <c r="S281" s="8">
        <f t="shared" si="50"/>
        <v>122065.08358314664</v>
      </c>
      <c r="T281" s="8">
        <f t="shared" si="51"/>
        <v>-788132.03483307536</v>
      </c>
      <c r="U281" s="8">
        <f t="shared" si="52"/>
        <v>1080204.0609177612</v>
      </c>
      <c r="V281" s="8"/>
    </row>
    <row r="282" spans="1:22">
      <c r="A282" s="15">
        <f t="shared" si="60"/>
        <v>278</v>
      </c>
      <c r="C282">
        <v>1521600</v>
      </c>
      <c r="D282">
        <v>1037344</v>
      </c>
      <c r="E282">
        <v>2113216</v>
      </c>
      <c r="F282">
        <v>1715392</v>
      </c>
      <c r="G282">
        <v>1607296</v>
      </c>
      <c r="I282" s="8">
        <f t="shared" si="53"/>
        <v>30432</v>
      </c>
      <c r="J282" s="8">
        <f t="shared" si="54"/>
        <v>20746.88</v>
      </c>
      <c r="K282" s="8">
        <f t="shared" si="55"/>
        <v>42264.32</v>
      </c>
      <c r="L282" s="8">
        <f t="shared" si="56"/>
        <v>34307.840000000004</v>
      </c>
      <c r="M282" s="8">
        <f t="shared" si="57"/>
        <v>32145.920000000002</v>
      </c>
      <c r="O282" s="5">
        <f t="shared" si="58"/>
        <v>1.4668229632600178</v>
      </c>
      <c r="P282" s="5">
        <f t="shared" si="59"/>
        <v>0.49088403646385415</v>
      </c>
      <c r="Q282" s="5">
        <f t="shared" si="49"/>
        <v>1.0672533248387355</v>
      </c>
      <c r="S282" s="8">
        <f t="shared" si="50"/>
        <v>225125.41680981289</v>
      </c>
      <c r="T282" s="8">
        <f t="shared" si="51"/>
        <v>95021.583428268597</v>
      </c>
      <c r="U282" s="8">
        <f t="shared" si="52"/>
        <v>388390.9934830878</v>
      </c>
      <c r="V282" s="8"/>
    </row>
    <row r="283" spans="1:22">
      <c r="A283" s="15">
        <f t="shared" si="60"/>
        <v>279</v>
      </c>
      <c r="C283">
        <v>1449280</v>
      </c>
      <c r="D283">
        <v>1012304</v>
      </c>
      <c r="E283">
        <v>2065504</v>
      </c>
      <c r="F283">
        <v>1836768</v>
      </c>
      <c r="G283">
        <v>1668128</v>
      </c>
      <c r="I283" s="8">
        <f t="shared" si="53"/>
        <v>28985.600000000002</v>
      </c>
      <c r="J283" s="8">
        <f t="shared" si="54"/>
        <v>20246.080000000002</v>
      </c>
      <c r="K283" s="8">
        <f t="shared" si="55"/>
        <v>41310.080000000002</v>
      </c>
      <c r="L283" s="8">
        <f t="shared" si="56"/>
        <v>36735.360000000001</v>
      </c>
      <c r="M283" s="8">
        <f t="shared" si="57"/>
        <v>33362.559999999998</v>
      </c>
      <c r="O283" s="5">
        <f t="shared" si="58"/>
        <v>1.4316647963457618</v>
      </c>
      <c r="P283" s="5">
        <f t="shared" si="59"/>
        <v>0.49010023703657801</v>
      </c>
      <c r="Q283" s="5">
        <f t="shared" si="49"/>
        <v>1.1010953595887127</v>
      </c>
      <c r="S283" s="8">
        <f t="shared" si="50"/>
        <v>100884.19995648021</v>
      </c>
      <c r="T283" s="8">
        <f t="shared" si="51"/>
        <v>82942.540185599544</v>
      </c>
      <c r="U283" s="8">
        <f t="shared" si="52"/>
        <v>1164399.9814724221</v>
      </c>
      <c r="V283" s="8"/>
    </row>
    <row r="284" spans="1:22">
      <c r="A284" s="15">
        <f t="shared" si="60"/>
        <v>280</v>
      </c>
      <c r="C284">
        <v>1527488</v>
      </c>
      <c r="D284">
        <v>967280</v>
      </c>
      <c r="E284">
        <v>2024640</v>
      </c>
      <c r="F284">
        <v>1740608</v>
      </c>
      <c r="G284">
        <v>1611808</v>
      </c>
      <c r="I284" s="8">
        <f t="shared" si="53"/>
        <v>30549.760000000002</v>
      </c>
      <c r="J284" s="8">
        <f t="shared" si="54"/>
        <v>19345.600000000002</v>
      </c>
      <c r="K284" s="8">
        <f t="shared" si="55"/>
        <v>40492.800000000003</v>
      </c>
      <c r="L284" s="8">
        <f t="shared" si="56"/>
        <v>34812.160000000003</v>
      </c>
      <c r="M284" s="8">
        <f t="shared" si="57"/>
        <v>32236.16</v>
      </c>
      <c r="O284" s="5">
        <f t="shared" si="58"/>
        <v>1.5791580514432222</v>
      </c>
      <c r="P284" s="5">
        <f t="shared" si="59"/>
        <v>0.47775406985933305</v>
      </c>
      <c r="Q284" s="5">
        <f t="shared" si="49"/>
        <v>1.0799102622644883</v>
      </c>
      <c r="S284" s="8">
        <f t="shared" si="50"/>
        <v>-717585.77815552324</v>
      </c>
      <c r="T284" s="8">
        <f t="shared" si="51"/>
        <v>1550939.3575935911</v>
      </c>
      <c r="U284" s="8">
        <f t="shared" si="52"/>
        <v>153077.12877909237</v>
      </c>
      <c r="V284" s="8"/>
    </row>
    <row r="285" spans="1:22">
      <c r="A285" s="15">
        <f t="shared" si="60"/>
        <v>281</v>
      </c>
      <c r="C285">
        <v>1499328</v>
      </c>
      <c r="D285">
        <v>1010672</v>
      </c>
      <c r="E285">
        <v>1988384</v>
      </c>
      <c r="F285">
        <v>1727040</v>
      </c>
      <c r="G285">
        <v>1609248</v>
      </c>
      <c r="I285" s="8">
        <f t="shared" si="53"/>
        <v>29986.560000000001</v>
      </c>
      <c r="J285" s="8">
        <f t="shared" si="54"/>
        <v>20213.439999999999</v>
      </c>
      <c r="K285" s="8">
        <f t="shared" si="55"/>
        <v>39767.68</v>
      </c>
      <c r="L285" s="8">
        <f t="shared" si="56"/>
        <v>34540.800000000003</v>
      </c>
      <c r="M285" s="8">
        <f t="shared" si="57"/>
        <v>32184.959999999999</v>
      </c>
      <c r="O285" s="5">
        <f t="shared" si="58"/>
        <v>1.4834961293080249</v>
      </c>
      <c r="P285" s="5">
        <f t="shared" si="59"/>
        <v>0.50828813750261514</v>
      </c>
      <c r="Q285" s="5">
        <f t="shared" si="49"/>
        <v>1.0731969217920421</v>
      </c>
      <c r="S285" s="8">
        <f t="shared" si="50"/>
        <v>-21273.445867520877</v>
      </c>
      <c r="T285" s="8">
        <f t="shared" si="51"/>
        <v>337447.93026560743</v>
      </c>
      <c r="U285" s="8">
        <f t="shared" si="52"/>
        <v>270556.35070975864</v>
      </c>
      <c r="V285" s="8"/>
    </row>
    <row r="286" spans="1:22">
      <c r="A286" s="15">
        <f t="shared" si="60"/>
        <v>282</v>
      </c>
      <c r="C286">
        <v>1494944</v>
      </c>
      <c r="D286">
        <v>996224</v>
      </c>
      <c r="E286">
        <v>2072128</v>
      </c>
      <c r="F286">
        <v>1674144</v>
      </c>
      <c r="G286">
        <v>1584896</v>
      </c>
      <c r="I286" s="8">
        <f t="shared" si="53"/>
        <v>29898.880000000001</v>
      </c>
      <c r="J286" s="8">
        <f t="shared" si="54"/>
        <v>19924.48</v>
      </c>
      <c r="K286" s="8">
        <f t="shared" si="55"/>
        <v>41442.559999999998</v>
      </c>
      <c r="L286" s="8">
        <f t="shared" si="56"/>
        <v>33482.879999999997</v>
      </c>
      <c r="M286" s="8">
        <f t="shared" si="57"/>
        <v>31697.920000000002</v>
      </c>
      <c r="O286" s="5">
        <f t="shared" si="58"/>
        <v>1.5006103045098291</v>
      </c>
      <c r="P286" s="5">
        <f t="shared" si="59"/>
        <v>0.48077338851653956</v>
      </c>
      <c r="Q286" s="5">
        <f t="shared" si="49"/>
        <v>1.0563115813277337</v>
      </c>
      <c r="S286" s="8">
        <f t="shared" si="50"/>
        <v>-23745.818091521047</v>
      </c>
      <c r="T286" s="8">
        <f t="shared" si="51"/>
        <v>251956.29813759992</v>
      </c>
      <c r="U286" s="8">
        <f t="shared" si="52"/>
        <v>1534393.9470404235</v>
      </c>
      <c r="V286" s="8"/>
    </row>
    <row r="287" spans="1:22">
      <c r="A287" s="15">
        <f t="shared" si="60"/>
        <v>283</v>
      </c>
      <c r="C287">
        <v>1484768</v>
      </c>
      <c r="D287">
        <v>1049152</v>
      </c>
      <c r="E287">
        <v>2113728</v>
      </c>
      <c r="F287">
        <v>1805536</v>
      </c>
      <c r="G287">
        <v>1615488</v>
      </c>
      <c r="I287" s="8">
        <f t="shared" si="53"/>
        <v>29695.360000000001</v>
      </c>
      <c r="J287" s="8">
        <f t="shared" si="54"/>
        <v>20983.040000000001</v>
      </c>
      <c r="K287" s="8">
        <f t="shared" si="55"/>
        <v>42274.559999999998</v>
      </c>
      <c r="L287" s="8">
        <f t="shared" si="56"/>
        <v>36110.720000000001</v>
      </c>
      <c r="M287" s="8">
        <f t="shared" si="57"/>
        <v>32309.760000000002</v>
      </c>
      <c r="O287" s="5">
        <f t="shared" si="58"/>
        <v>1.4152077106081864</v>
      </c>
      <c r="P287" s="5">
        <f t="shared" si="59"/>
        <v>0.49635147000938629</v>
      </c>
      <c r="Q287" s="5">
        <f t="shared" si="49"/>
        <v>1.1176412328658585</v>
      </c>
      <c r="S287" s="8">
        <f t="shared" si="50"/>
        <v>-92579.129494185443</v>
      </c>
      <c r="T287" s="8">
        <f t="shared" si="51"/>
        <v>159898.11104426871</v>
      </c>
      <c r="U287" s="8">
        <f t="shared" si="52"/>
        <v>-152569.28845823157</v>
      </c>
      <c r="V287" s="8"/>
    </row>
    <row r="288" spans="1:22">
      <c r="A288" s="15">
        <f t="shared" si="60"/>
        <v>284</v>
      </c>
      <c r="C288">
        <v>1522304</v>
      </c>
      <c r="D288">
        <v>1025584</v>
      </c>
      <c r="E288">
        <v>2094176</v>
      </c>
      <c r="F288">
        <v>1855232</v>
      </c>
      <c r="G288">
        <v>1709664</v>
      </c>
      <c r="I288" s="8">
        <f t="shared" si="53"/>
        <v>30446.080000000002</v>
      </c>
      <c r="J288" s="8">
        <f t="shared" si="54"/>
        <v>20511.68</v>
      </c>
      <c r="K288" s="8">
        <f t="shared" si="55"/>
        <v>41883.520000000004</v>
      </c>
      <c r="L288" s="8">
        <f t="shared" si="56"/>
        <v>37104.639999999999</v>
      </c>
      <c r="M288" s="8">
        <f t="shared" si="57"/>
        <v>34193.279999999999</v>
      </c>
      <c r="O288" s="5">
        <f t="shared" si="58"/>
        <v>1.4843289286884351</v>
      </c>
      <c r="P288" s="5">
        <f t="shared" si="59"/>
        <v>0.48973152208792381</v>
      </c>
      <c r="Q288" s="5">
        <f t="shared" si="49"/>
        <v>1.085144215471578</v>
      </c>
      <c r="S288" s="8">
        <f t="shared" si="50"/>
        <v>89100.377961812468</v>
      </c>
      <c r="T288" s="8">
        <f t="shared" si="51"/>
        <v>-19700.751291731522</v>
      </c>
      <c r="U288" s="8">
        <f t="shared" si="52"/>
        <v>2924341.4632857474</v>
      </c>
      <c r="V288" s="8"/>
    </row>
    <row r="289" spans="1:22">
      <c r="A289" s="15">
        <f t="shared" si="60"/>
        <v>285</v>
      </c>
      <c r="C289">
        <v>1580352</v>
      </c>
      <c r="D289">
        <v>988432</v>
      </c>
      <c r="E289">
        <v>2142592</v>
      </c>
      <c r="F289">
        <v>1778208</v>
      </c>
      <c r="G289">
        <v>1664160</v>
      </c>
      <c r="I289" s="8">
        <f t="shared" si="53"/>
        <v>31607.040000000001</v>
      </c>
      <c r="J289" s="8">
        <f t="shared" si="54"/>
        <v>19768.64</v>
      </c>
      <c r="K289" s="8">
        <f t="shared" si="55"/>
        <v>42851.840000000004</v>
      </c>
      <c r="L289" s="8">
        <f t="shared" si="56"/>
        <v>35564.160000000003</v>
      </c>
      <c r="M289" s="8">
        <f t="shared" si="57"/>
        <v>33283.199999999997</v>
      </c>
      <c r="O289" s="5">
        <f t="shared" si="58"/>
        <v>1.5988474675040873</v>
      </c>
      <c r="P289" s="5">
        <f t="shared" si="59"/>
        <v>0.46132534798972452</v>
      </c>
      <c r="Q289" s="5">
        <f t="shared" si="49"/>
        <v>1.0685318719353911</v>
      </c>
      <c r="S289" s="8">
        <f t="shared" si="50"/>
        <v>-1048286.9331421931</v>
      </c>
      <c r="T289" s="8">
        <f t="shared" si="51"/>
        <v>-496926.58988374181</v>
      </c>
      <c r="U289" s="8">
        <f t="shared" si="52"/>
        <v>154504.46462975405</v>
      </c>
      <c r="V289" s="8"/>
    </row>
    <row r="290" spans="1:22">
      <c r="A290" s="15">
        <f t="shared" si="60"/>
        <v>286</v>
      </c>
      <c r="C290">
        <v>1499904</v>
      </c>
      <c r="D290">
        <v>1055904</v>
      </c>
      <c r="E290">
        <v>2081216</v>
      </c>
      <c r="F290">
        <v>1821952</v>
      </c>
      <c r="G290">
        <v>1644064</v>
      </c>
      <c r="I290" s="8">
        <f t="shared" si="53"/>
        <v>29998.080000000002</v>
      </c>
      <c r="J290" s="8">
        <f t="shared" si="54"/>
        <v>21118.080000000002</v>
      </c>
      <c r="K290" s="8">
        <f t="shared" si="55"/>
        <v>41624.32</v>
      </c>
      <c r="L290" s="8">
        <f t="shared" si="56"/>
        <v>36439.040000000001</v>
      </c>
      <c r="M290" s="8">
        <f t="shared" si="57"/>
        <v>32881.279999999999</v>
      </c>
      <c r="O290" s="5">
        <f t="shared" si="58"/>
        <v>1.4204927720701881</v>
      </c>
      <c r="P290" s="5">
        <f t="shared" si="59"/>
        <v>0.5073495494941419</v>
      </c>
      <c r="Q290" s="5">
        <f t="shared" si="49"/>
        <v>1.1082001673900774</v>
      </c>
      <c r="S290" s="8">
        <f t="shared" si="50"/>
        <v>115668.82937514865</v>
      </c>
      <c r="T290" s="8">
        <f t="shared" si="51"/>
        <v>-295908.9851050619</v>
      </c>
      <c r="U290" s="8">
        <f t="shared" si="52"/>
        <v>395202.66605909466</v>
      </c>
      <c r="V290" s="8"/>
    </row>
    <row r="291" spans="1:22">
      <c r="A291" s="15">
        <f t="shared" si="60"/>
        <v>287</v>
      </c>
      <c r="C291">
        <v>1519328</v>
      </c>
      <c r="D291">
        <v>1032016</v>
      </c>
      <c r="E291">
        <v>2127680</v>
      </c>
      <c r="F291">
        <v>1840608</v>
      </c>
      <c r="G291">
        <v>1601280</v>
      </c>
      <c r="I291" s="8">
        <f t="shared" si="53"/>
        <v>30386.560000000001</v>
      </c>
      <c r="J291" s="8">
        <f t="shared" si="54"/>
        <v>20640.32</v>
      </c>
      <c r="K291" s="8">
        <f t="shared" si="55"/>
        <v>42553.599999999999</v>
      </c>
      <c r="L291" s="8">
        <f t="shared" si="56"/>
        <v>36812.160000000003</v>
      </c>
      <c r="M291" s="8">
        <f t="shared" si="57"/>
        <v>32025.600000000002</v>
      </c>
      <c r="O291" s="5">
        <f t="shared" si="58"/>
        <v>1.4721942295468289</v>
      </c>
      <c r="P291" s="5">
        <f t="shared" si="59"/>
        <v>0.48504286358850957</v>
      </c>
      <c r="Q291" s="5">
        <f t="shared" si="49"/>
        <v>1.1494604316546764</v>
      </c>
      <c r="S291" s="8">
        <f t="shared" si="50"/>
        <v>149973.66564181252</v>
      </c>
      <c r="T291" s="8">
        <f t="shared" si="51"/>
        <v>148689.80026026652</v>
      </c>
      <c r="U291" s="8">
        <f t="shared" si="52"/>
        <v>-707458.6355302236</v>
      </c>
      <c r="V291" s="8"/>
    </row>
    <row r="292" spans="1:22">
      <c r="A292" s="15">
        <f t="shared" si="60"/>
        <v>288</v>
      </c>
      <c r="C292">
        <v>1519424</v>
      </c>
      <c r="D292">
        <v>1014464</v>
      </c>
      <c r="E292">
        <v>2066528</v>
      </c>
      <c r="F292">
        <v>1779840</v>
      </c>
      <c r="G292">
        <v>1704192</v>
      </c>
      <c r="I292" s="8">
        <f t="shared" si="53"/>
        <v>30388.48</v>
      </c>
      <c r="J292" s="8">
        <f t="shared" si="54"/>
        <v>20289.28</v>
      </c>
      <c r="K292" s="8">
        <f t="shared" si="55"/>
        <v>41330.559999999998</v>
      </c>
      <c r="L292" s="8">
        <f t="shared" si="56"/>
        <v>35596.800000000003</v>
      </c>
      <c r="M292" s="8">
        <f t="shared" si="57"/>
        <v>34083.840000000004</v>
      </c>
      <c r="O292" s="5">
        <f t="shared" si="58"/>
        <v>1.4977603936660149</v>
      </c>
      <c r="P292" s="5">
        <f t="shared" si="59"/>
        <v>0.49090261540129143</v>
      </c>
      <c r="Q292" s="5">
        <f t="shared" si="49"/>
        <v>1.0443893645786391</v>
      </c>
      <c r="S292" s="8">
        <f t="shared" si="50"/>
        <v>-40351.258091521995</v>
      </c>
      <c r="T292" s="8">
        <f t="shared" si="51"/>
        <v>50906.544537602167</v>
      </c>
      <c r="U292" s="8">
        <f t="shared" si="52"/>
        <v>366545.03755774791</v>
      </c>
      <c r="V292" s="8"/>
    </row>
    <row r="293" spans="1:22">
      <c r="A293" s="15">
        <f t="shared" si="60"/>
        <v>289</v>
      </c>
      <c r="C293">
        <v>1571264</v>
      </c>
      <c r="D293">
        <v>1003824</v>
      </c>
      <c r="E293">
        <v>2096992</v>
      </c>
      <c r="F293">
        <v>1801600</v>
      </c>
      <c r="G293">
        <v>1567776</v>
      </c>
      <c r="I293" s="8">
        <f t="shared" si="53"/>
        <v>31425.279999999999</v>
      </c>
      <c r="J293" s="8">
        <f t="shared" si="54"/>
        <v>20076.48</v>
      </c>
      <c r="K293" s="8">
        <f t="shared" si="55"/>
        <v>41939.840000000004</v>
      </c>
      <c r="L293" s="8">
        <f t="shared" si="56"/>
        <v>36032</v>
      </c>
      <c r="M293" s="8">
        <f t="shared" si="57"/>
        <v>31355.52</v>
      </c>
      <c r="O293" s="5">
        <f t="shared" si="58"/>
        <v>1.565278375492118</v>
      </c>
      <c r="P293" s="5">
        <f t="shared" si="59"/>
        <v>0.4786971051868581</v>
      </c>
      <c r="Q293" s="5">
        <f t="shared" si="49"/>
        <v>1.149143755230339</v>
      </c>
      <c r="S293" s="8">
        <f t="shared" si="50"/>
        <v>-453628.02566485782</v>
      </c>
      <c r="T293" s="8">
        <f t="shared" si="51"/>
        <v>21993.967342930675</v>
      </c>
      <c r="U293" s="8">
        <f t="shared" si="52"/>
        <v>-774577.46919422154</v>
      </c>
      <c r="V293" s="8"/>
    </row>
    <row r="294" spans="1:22">
      <c r="A294" s="15">
        <f t="shared" si="60"/>
        <v>290</v>
      </c>
      <c r="C294">
        <v>1525632</v>
      </c>
      <c r="D294">
        <v>1039872</v>
      </c>
      <c r="E294">
        <v>2103296</v>
      </c>
      <c r="F294">
        <v>1777280</v>
      </c>
      <c r="G294">
        <v>1704576</v>
      </c>
      <c r="I294" s="8">
        <f t="shared" si="53"/>
        <v>30512.639999999999</v>
      </c>
      <c r="J294" s="8">
        <f t="shared" si="54"/>
        <v>20797.439999999999</v>
      </c>
      <c r="K294" s="8">
        <f t="shared" si="55"/>
        <v>42065.919999999998</v>
      </c>
      <c r="L294" s="8">
        <f t="shared" si="56"/>
        <v>35545.599999999999</v>
      </c>
      <c r="M294" s="8">
        <f t="shared" si="57"/>
        <v>34091.520000000004</v>
      </c>
      <c r="O294" s="5">
        <f t="shared" si="58"/>
        <v>1.4671344165435747</v>
      </c>
      <c r="P294" s="5">
        <f t="shared" si="59"/>
        <v>0.49440116845180138</v>
      </c>
      <c r="Q294" s="5">
        <f t="shared" si="49"/>
        <v>1.042652249005031</v>
      </c>
      <c r="S294" s="8">
        <f t="shared" si="50"/>
        <v>289807.79539114435</v>
      </c>
      <c r="T294" s="8">
        <f t="shared" si="51"/>
        <v>21458.740974935103</v>
      </c>
      <c r="U294" s="8">
        <f t="shared" si="52"/>
        <v>287563.70456574048</v>
      </c>
      <c r="V294" s="8"/>
    </row>
    <row r="295" spans="1:22">
      <c r="A295" s="15">
        <f t="shared" si="60"/>
        <v>291</v>
      </c>
      <c r="C295">
        <v>1485568</v>
      </c>
      <c r="D295">
        <v>948000</v>
      </c>
      <c r="E295">
        <v>2067200</v>
      </c>
      <c r="F295">
        <v>1712352</v>
      </c>
      <c r="G295">
        <v>1617920</v>
      </c>
      <c r="I295" s="8">
        <f t="shared" si="53"/>
        <v>29711.360000000001</v>
      </c>
      <c r="J295" s="8">
        <f t="shared" si="54"/>
        <v>18960</v>
      </c>
      <c r="K295" s="8">
        <f t="shared" si="55"/>
        <v>41344</v>
      </c>
      <c r="L295" s="8">
        <f t="shared" si="56"/>
        <v>34247.040000000001</v>
      </c>
      <c r="M295" s="8">
        <f t="shared" si="57"/>
        <v>32358.400000000001</v>
      </c>
      <c r="O295" s="5">
        <f t="shared" si="58"/>
        <v>1.5670548523206751</v>
      </c>
      <c r="P295" s="5">
        <f t="shared" si="59"/>
        <v>0.45859133126934987</v>
      </c>
      <c r="Q295" s="5">
        <f t="shared" si="49"/>
        <v>1.0583662974683543</v>
      </c>
      <c r="S295" s="8">
        <f t="shared" si="50"/>
        <v>187270.74323114476</v>
      </c>
      <c r="T295" s="8">
        <f t="shared" si="51"/>
        <v>943809.09540692624</v>
      </c>
      <c r="U295" s="8">
        <f t="shared" si="52"/>
        <v>173575.86934441983</v>
      </c>
      <c r="V295" s="8"/>
    </row>
    <row r="296" spans="1:22">
      <c r="A296" s="15">
        <f t="shared" si="60"/>
        <v>292</v>
      </c>
      <c r="C296">
        <v>1509664</v>
      </c>
      <c r="D296">
        <v>1045904</v>
      </c>
      <c r="E296">
        <v>2072896</v>
      </c>
      <c r="F296">
        <v>1670400</v>
      </c>
      <c r="G296">
        <v>1583808</v>
      </c>
      <c r="I296" s="8">
        <f t="shared" si="53"/>
        <v>30193.279999999999</v>
      </c>
      <c r="J296" s="8">
        <f t="shared" si="54"/>
        <v>20918.080000000002</v>
      </c>
      <c r="K296" s="8">
        <f t="shared" si="55"/>
        <v>41457.919999999998</v>
      </c>
      <c r="L296" s="8">
        <f t="shared" si="56"/>
        <v>33408</v>
      </c>
      <c r="M296" s="8">
        <f t="shared" si="57"/>
        <v>31676.16</v>
      </c>
      <c r="O296" s="5">
        <f t="shared" si="58"/>
        <v>1.4434058957609874</v>
      </c>
      <c r="P296" s="5">
        <f t="shared" si="59"/>
        <v>0.50456173392201065</v>
      </c>
      <c r="Q296" s="5">
        <f t="shared" si="49"/>
        <v>1.0546732937325736</v>
      </c>
      <c r="S296" s="8">
        <f t="shared" si="50"/>
        <v>193265.60718847968</v>
      </c>
      <c r="T296" s="8">
        <f t="shared" si="51"/>
        <v>-309761.62979839713</v>
      </c>
      <c r="U296" s="8">
        <f t="shared" si="52"/>
        <v>1638041.9545497582</v>
      </c>
      <c r="V296" s="8"/>
    </row>
    <row r="297" spans="1:22">
      <c r="A297" s="15">
        <f t="shared" si="60"/>
        <v>293</v>
      </c>
      <c r="C297">
        <v>1511552</v>
      </c>
      <c r="D297">
        <v>1012608</v>
      </c>
      <c r="E297">
        <v>2135552</v>
      </c>
      <c r="F297">
        <v>1637728</v>
      </c>
      <c r="G297">
        <v>1578816</v>
      </c>
      <c r="I297" s="8">
        <f t="shared" si="53"/>
        <v>30231.040000000001</v>
      </c>
      <c r="J297" s="8">
        <f t="shared" si="54"/>
        <v>20252.16</v>
      </c>
      <c r="K297" s="8">
        <f t="shared" si="55"/>
        <v>42711.040000000001</v>
      </c>
      <c r="L297" s="8">
        <f t="shared" si="56"/>
        <v>32754.560000000001</v>
      </c>
      <c r="M297" s="8">
        <f t="shared" si="57"/>
        <v>31576.32</v>
      </c>
      <c r="O297" s="5">
        <f t="shared" si="58"/>
        <v>1.4927316394893186</v>
      </c>
      <c r="P297" s="5">
        <f t="shared" si="59"/>
        <v>0.47416686645888273</v>
      </c>
      <c r="Q297" s="5">
        <f t="shared" si="49"/>
        <v>1.0373140378612835</v>
      </c>
      <c r="S297" s="8">
        <f t="shared" si="50"/>
        <v>-43003.984704854534</v>
      </c>
      <c r="T297" s="8">
        <f t="shared" si="51"/>
        <v>-77331.831057069241</v>
      </c>
      <c r="U297" s="8">
        <f t="shared" si="52"/>
        <v>2445910.0920217545</v>
      </c>
      <c r="V297" s="8"/>
    </row>
    <row r="298" spans="1:22">
      <c r="A298" s="15">
        <f t="shared" si="60"/>
        <v>294</v>
      </c>
      <c r="C298">
        <v>1474304</v>
      </c>
      <c r="D298">
        <v>1024896</v>
      </c>
      <c r="E298">
        <v>2118080</v>
      </c>
      <c r="F298">
        <v>1743008</v>
      </c>
      <c r="G298">
        <v>1611360</v>
      </c>
      <c r="I298" s="8">
        <f t="shared" si="53"/>
        <v>29486.080000000002</v>
      </c>
      <c r="J298" s="8">
        <f t="shared" si="54"/>
        <v>20497.920000000002</v>
      </c>
      <c r="K298" s="8">
        <f t="shared" si="55"/>
        <v>42361.599999999999</v>
      </c>
      <c r="L298" s="8">
        <f t="shared" si="56"/>
        <v>34860.160000000003</v>
      </c>
      <c r="M298" s="8">
        <f t="shared" si="57"/>
        <v>32227.200000000001</v>
      </c>
      <c r="O298" s="5">
        <f t="shared" si="58"/>
        <v>1.438491320094917</v>
      </c>
      <c r="P298" s="5">
        <f t="shared" si="59"/>
        <v>0.48387974014201546</v>
      </c>
      <c r="Q298" s="5">
        <f t="shared" si="49"/>
        <v>1.0816999304934962</v>
      </c>
      <c r="S298" s="8">
        <f t="shared" si="50"/>
        <v>-48218.85625685277</v>
      </c>
      <c r="T298" s="8">
        <f t="shared" si="51"/>
        <v>46393.292526933794</v>
      </c>
      <c r="U298" s="8">
        <f t="shared" si="52"/>
        <v>144254.22462975897</v>
      </c>
      <c r="V298" s="8"/>
    </row>
    <row r="299" spans="1:22">
      <c r="A299" s="15">
        <f t="shared" si="60"/>
        <v>295</v>
      </c>
      <c r="C299">
        <v>1436448</v>
      </c>
      <c r="D299">
        <v>982800</v>
      </c>
      <c r="E299">
        <v>1917152</v>
      </c>
      <c r="F299">
        <v>1840512</v>
      </c>
      <c r="G299">
        <v>1680128</v>
      </c>
      <c r="I299" s="8">
        <f t="shared" si="53"/>
        <v>28728.959999999999</v>
      </c>
      <c r="J299" s="8">
        <f t="shared" si="54"/>
        <v>19656</v>
      </c>
      <c r="K299" s="8">
        <f t="shared" si="55"/>
        <v>38343.040000000001</v>
      </c>
      <c r="L299" s="8">
        <f t="shared" si="56"/>
        <v>36810.239999999998</v>
      </c>
      <c r="M299" s="8">
        <f t="shared" si="57"/>
        <v>33602.559999999998</v>
      </c>
      <c r="O299" s="5">
        <f t="shared" si="58"/>
        <v>1.4615873015873015</v>
      </c>
      <c r="P299" s="5">
        <f t="shared" si="59"/>
        <v>0.51263540919029893</v>
      </c>
      <c r="Q299" s="5">
        <f t="shared" si="49"/>
        <v>1.0954593935700137</v>
      </c>
      <c r="S299" s="8">
        <f t="shared" si="50"/>
        <v>789448.08467114926</v>
      </c>
      <c r="T299" s="8">
        <f t="shared" si="51"/>
        <v>2598942.4371029371</v>
      </c>
      <c r="U299" s="8">
        <f t="shared" si="52"/>
        <v>1575207.965600417</v>
      </c>
      <c r="V299" s="8"/>
    </row>
    <row r="300" spans="1:22">
      <c r="A300" s="15">
        <f t="shared" si="60"/>
        <v>296</v>
      </c>
      <c r="C300">
        <v>1474304</v>
      </c>
      <c r="D300">
        <v>1021472</v>
      </c>
      <c r="E300">
        <v>2147520</v>
      </c>
      <c r="F300">
        <v>1775104</v>
      </c>
      <c r="G300">
        <v>1702432</v>
      </c>
      <c r="I300" s="8">
        <f t="shared" si="53"/>
        <v>29486.080000000002</v>
      </c>
      <c r="J300" s="8">
        <f t="shared" si="54"/>
        <v>20429.439999999999</v>
      </c>
      <c r="K300" s="8">
        <f t="shared" si="55"/>
        <v>42950.400000000001</v>
      </c>
      <c r="L300" s="8">
        <f t="shared" si="56"/>
        <v>35502.080000000002</v>
      </c>
      <c r="M300" s="8">
        <f t="shared" si="57"/>
        <v>34048.639999999999</v>
      </c>
      <c r="O300" s="5">
        <f t="shared" si="58"/>
        <v>1.4433131794116727</v>
      </c>
      <c r="P300" s="5">
        <f t="shared" si="59"/>
        <v>0.47565191476680074</v>
      </c>
      <c r="Q300" s="5">
        <f t="shared" si="49"/>
        <v>1.0426871675344449</v>
      </c>
      <c r="S300" s="8">
        <f t="shared" si="50"/>
        <v>-23654.295019518479</v>
      </c>
      <c r="T300" s="8">
        <f t="shared" si="51"/>
        <v>61585.629593597027</v>
      </c>
      <c r="U300" s="8">
        <f t="shared" si="52"/>
        <v>212955.5697390782</v>
      </c>
      <c r="V300" s="8"/>
    </row>
    <row r="301" spans="1:22">
      <c r="A301" s="15">
        <f t="shared" si="60"/>
        <v>297</v>
      </c>
      <c r="C301">
        <v>1500128</v>
      </c>
      <c r="D301">
        <v>1046160</v>
      </c>
      <c r="E301">
        <v>2145408</v>
      </c>
      <c r="F301">
        <v>1749952</v>
      </c>
      <c r="G301">
        <v>1591712</v>
      </c>
      <c r="I301" s="8">
        <f t="shared" si="53"/>
        <v>30002.560000000001</v>
      </c>
      <c r="J301" s="8">
        <f t="shared" si="54"/>
        <v>20923.2</v>
      </c>
      <c r="K301" s="8">
        <f t="shared" si="55"/>
        <v>42908.160000000003</v>
      </c>
      <c r="L301" s="8">
        <f t="shared" si="56"/>
        <v>34999.040000000001</v>
      </c>
      <c r="M301" s="8">
        <f t="shared" si="57"/>
        <v>31834.240000000002</v>
      </c>
      <c r="O301" s="5">
        <f t="shared" si="58"/>
        <v>1.4339374474267799</v>
      </c>
      <c r="P301" s="5">
        <f t="shared" si="59"/>
        <v>0.48762752819044208</v>
      </c>
      <c r="Q301" s="5">
        <f t="shared" si="49"/>
        <v>1.0994149695422286</v>
      </c>
      <c r="S301" s="8">
        <f t="shared" si="50"/>
        <v>88303.426751147694</v>
      </c>
      <c r="T301" s="8">
        <f t="shared" si="51"/>
        <v>499081.40619093727</v>
      </c>
      <c r="U301" s="8">
        <f t="shared" si="52"/>
        <v>247587.04220843146</v>
      </c>
      <c r="V301" s="8"/>
    </row>
    <row r="302" spans="1:22">
      <c r="A302" s="15">
        <f t="shared" si="60"/>
        <v>298</v>
      </c>
      <c r="C302">
        <v>1518560</v>
      </c>
      <c r="D302">
        <v>1073248</v>
      </c>
      <c r="E302">
        <v>2048832</v>
      </c>
      <c r="F302">
        <v>1798912</v>
      </c>
      <c r="G302">
        <v>1656704</v>
      </c>
      <c r="I302" s="8">
        <f t="shared" si="53"/>
        <v>30371.200000000001</v>
      </c>
      <c r="J302" s="8">
        <f t="shared" si="54"/>
        <v>21464.959999999999</v>
      </c>
      <c r="K302" s="8">
        <f t="shared" si="55"/>
        <v>40976.639999999999</v>
      </c>
      <c r="L302" s="8">
        <f t="shared" si="56"/>
        <v>35978.239999999998</v>
      </c>
      <c r="M302" s="8">
        <f t="shared" si="57"/>
        <v>33134.080000000002</v>
      </c>
      <c r="O302" s="5">
        <f t="shared" si="58"/>
        <v>1.4149199439458542</v>
      </c>
      <c r="P302" s="5">
        <f t="shared" si="59"/>
        <v>0.52383406741011462</v>
      </c>
      <c r="Q302" s="5">
        <f t="shared" si="49"/>
        <v>1.0858379046588889</v>
      </c>
      <c r="S302" s="8">
        <f t="shared" si="50"/>
        <v>579819.20650581352</v>
      </c>
      <c r="T302" s="8">
        <f t="shared" si="51"/>
        <v>-1145332.9130837237</v>
      </c>
      <c r="U302" s="8">
        <f t="shared" si="52"/>
        <v>381362.21379242279</v>
      </c>
      <c r="V302" s="8"/>
    </row>
    <row r="303" spans="1:22">
      <c r="A303" s="15">
        <f t="shared" si="60"/>
        <v>299</v>
      </c>
      <c r="C303">
        <v>1474208</v>
      </c>
      <c r="D303">
        <v>962720</v>
      </c>
      <c r="E303">
        <v>2076448</v>
      </c>
      <c r="F303">
        <v>1782144</v>
      </c>
      <c r="G303">
        <v>1681888</v>
      </c>
      <c r="I303" s="8">
        <f t="shared" si="53"/>
        <v>29484.16</v>
      </c>
      <c r="J303" s="8">
        <f t="shared" si="54"/>
        <v>19254.400000000001</v>
      </c>
      <c r="K303" s="8">
        <f t="shared" si="55"/>
        <v>41528.959999999999</v>
      </c>
      <c r="L303" s="8">
        <f t="shared" si="56"/>
        <v>35642.879999999997</v>
      </c>
      <c r="M303" s="8">
        <f t="shared" si="57"/>
        <v>33637.760000000002</v>
      </c>
      <c r="O303" s="5">
        <f t="shared" si="58"/>
        <v>1.5312946651155059</v>
      </c>
      <c r="P303" s="5">
        <f t="shared" si="59"/>
        <v>0.46363790472961525</v>
      </c>
      <c r="Q303" s="5">
        <f t="shared" si="49"/>
        <v>1.0596092010883007</v>
      </c>
      <c r="S303" s="8">
        <f t="shared" si="50"/>
        <v>399975.49416447937</v>
      </c>
      <c r="T303" s="8">
        <f t="shared" si="51"/>
        <v>540695.43157759449</v>
      </c>
      <c r="U303" s="8">
        <f t="shared" si="52"/>
        <v>314183.67137107911</v>
      </c>
      <c r="V303" s="8"/>
    </row>
    <row r="304" spans="1:22">
      <c r="A304" s="16">
        <f t="shared" si="60"/>
        <v>300</v>
      </c>
      <c r="C304" s="1">
        <v>1474112</v>
      </c>
      <c r="D304" s="1">
        <v>1004448</v>
      </c>
      <c r="E304" s="1">
        <v>2099008</v>
      </c>
      <c r="F304" s="1">
        <v>1745696</v>
      </c>
      <c r="G304" s="1">
        <v>1607680</v>
      </c>
      <c r="I304" s="9">
        <f t="shared" si="53"/>
        <v>29482.240000000002</v>
      </c>
      <c r="J304" s="9">
        <f t="shared" si="54"/>
        <v>20088.96</v>
      </c>
      <c r="K304" s="9">
        <f t="shared" si="55"/>
        <v>41980.160000000003</v>
      </c>
      <c r="L304" s="9">
        <f t="shared" si="56"/>
        <v>34913.919999999998</v>
      </c>
      <c r="M304" s="9">
        <f t="shared" si="57"/>
        <v>32153.600000000002</v>
      </c>
      <c r="N304" s="7"/>
      <c r="O304" s="10">
        <f t="shared" si="58"/>
        <v>1.4675841855427061</v>
      </c>
      <c r="P304" s="10">
        <f t="shared" si="59"/>
        <v>0.47853462206909164</v>
      </c>
      <c r="Q304" s="10">
        <f t="shared" si="49"/>
        <v>1.0858479299363055</v>
      </c>
      <c r="R304" s="7"/>
      <c r="S304" s="9">
        <f t="shared" si="50"/>
        <v>99534.009535147139</v>
      </c>
      <c r="T304" s="9">
        <f t="shared" si="51"/>
        <v>9968.2772309307784</v>
      </c>
      <c r="U304" s="9">
        <f t="shared" si="52"/>
        <v>161917.64845909455</v>
      </c>
      <c r="V304" s="36"/>
    </row>
    <row r="305" spans="1:22">
      <c r="A305" s="14" t="s">
        <v>27</v>
      </c>
      <c r="B305" s="2"/>
      <c r="C305" s="2">
        <f t="shared" ref="C305:G305" si="61">AVERAGE(C5:C304)</f>
        <v>1492239.5733333332</v>
      </c>
      <c r="D305" s="2">
        <f t="shared" si="61"/>
        <v>1018174.88</v>
      </c>
      <c r="E305" s="2">
        <f t="shared" si="61"/>
        <v>2100823.4666666668</v>
      </c>
      <c r="F305" s="2">
        <f t="shared" si="61"/>
        <v>1768166.1866666668</v>
      </c>
      <c r="G305" s="2">
        <f t="shared" si="61"/>
        <v>1625694.72</v>
      </c>
      <c r="I305" s="2">
        <f>AVERAGE(I5:I304)</f>
        <v>29844.791466666666</v>
      </c>
      <c r="J305" s="2">
        <f>AVERAGE(J5:J304)</f>
        <v>20363.497600000002</v>
      </c>
      <c r="K305" s="2">
        <f>AVERAGE(K5:K304)</f>
        <v>42016.469333333327</v>
      </c>
      <c r="L305" s="2">
        <f>AVERAGE(L5:L304)</f>
        <v>35363.323733333345</v>
      </c>
      <c r="M305" s="2">
        <f>AVERAGE(M5:M304)</f>
        <v>32513.894399999994</v>
      </c>
      <c r="N305" s="2"/>
      <c r="O305" s="4">
        <f t="shared" ref="O305:Q305" si="62">AVERAGE(O5:O304)</f>
        <v>1.4663050954830528</v>
      </c>
      <c r="P305" s="4">
        <f t="shared" si="62"/>
        <v>0.48491524223286897</v>
      </c>
      <c r="Q305" s="4">
        <f t="shared" si="62"/>
        <v>1.0882472858677781</v>
      </c>
      <c r="R305" s="4"/>
      <c r="S305" s="2">
        <f>AVERAGE(S5:S304)</f>
        <v>133716.84605951991</v>
      </c>
      <c r="T305" s="2">
        <f t="shared" ref="T305" si="63">AVERAGE(T5:T304)</f>
        <v>175189.15884373296</v>
      </c>
      <c r="U305" s="2">
        <f t="shared" ref="U305" si="64">AVERAGE(U5:U304)</f>
        <v>318831.40344490652</v>
      </c>
      <c r="V305" s="2"/>
    </row>
    <row r="307" spans="1:22">
      <c r="A307" s="12" t="s">
        <v>12</v>
      </c>
      <c r="I307" s="3">
        <f>STDEV(I5:I304)</f>
        <v>808.91133077987138</v>
      </c>
      <c r="J307" s="3">
        <f>STDEV(J5:J304)</f>
        <v>538.40102372804915</v>
      </c>
      <c r="K307" s="3">
        <f>STDEV(K5:K304)</f>
        <v>1142.5105313500212</v>
      </c>
      <c r="L307" s="3">
        <f>STDEV(L5:L304)</f>
        <v>958.10082950825745</v>
      </c>
      <c r="M307" s="3">
        <f>STDEV(M5:M304)</f>
        <v>940.83590786797276</v>
      </c>
    </row>
    <row r="308" spans="1:22">
      <c r="A308" s="12"/>
    </row>
    <row r="309" spans="1:22">
      <c r="A309" s="12" t="s">
        <v>16</v>
      </c>
      <c r="I309" s="3">
        <f>I305^0.5</f>
        <v>172.75645130259727</v>
      </c>
      <c r="J309" s="3">
        <f>J305^0.5</f>
        <v>142.70072739828623</v>
      </c>
      <c r="K309" s="3">
        <f>K305^0.5</f>
        <v>204.97919243994824</v>
      </c>
      <c r="L309" s="3">
        <f>L305^0.5</f>
        <v>188.05138588517062</v>
      </c>
      <c r="M309" s="3">
        <f>M305^0.5</f>
        <v>180.31609578736999</v>
      </c>
    </row>
    <row r="310" spans="1:22">
      <c r="A310" s="12"/>
    </row>
    <row r="311" spans="1:22">
      <c r="A311" s="12" t="s">
        <v>11</v>
      </c>
      <c r="I311" s="3">
        <f>I307^2</f>
        <v>654337.54106406251</v>
      </c>
      <c r="J311" s="3">
        <f>J307^2</f>
        <v>289875.66235141136</v>
      </c>
      <c r="K311" s="3">
        <f>K307^2</f>
        <v>1305330.3142457078</v>
      </c>
      <c r="L311" s="3">
        <f>L307^2</f>
        <v>917957.19950441096</v>
      </c>
      <c r="M311" s="3">
        <f>M307^2</f>
        <v>885172.20553375257</v>
      </c>
    </row>
    <row r="312" spans="1:22">
      <c r="I312" s="3"/>
      <c r="J312" s="3"/>
      <c r="K312" s="3"/>
      <c r="L312" s="3"/>
      <c r="M312" s="3"/>
    </row>
    <row r="313" spans="1:22">
      <c r="A313" s="12" t="s">
        <v>15</v>
      </c>
      <c r="I313" s="3">
        <f>I309^2</f>
        <v>29844.791466666662</v>
      </c>
      <c r="J313" s="3">
        <f>J309^2</f>
        <v>20363.497599999999</v>
      </c>
      <c r="K313" s="3">
        <f>K309^2</f>
        <v>42016.469333333334</v>
      </c>
      <c r="L313" s="3">
        <f>L309^2</f>
        <v>35363.323733333345</v>
      </c>
      <c r="M313" s="3">
        <f>M309^2</f>
        <v>32513.89439999999</v>
      </c>
    </row>
    <row r="315" spans="1:22">
      <c r="A315" s="11" t="s">
        <v>13</v>
      </c>
      <c r="I315" s="3">
        <f>I311-I313</f>
        <v>624492.74959739589</v>
      </c>
      <c r="J315" s="3">
        <f>J311-J313</f>
        <v>269512.16475141136</v>
      </c>
      <c r="K315" s="3">
        <f>K311-K313</f>
        <v>1263313.8449123744</v>
      </c>
      <c r="L315" s="3">
        <f>L311-L313</f>
        <v>882593.87577107758</v>
      </c>
      <c r="M315" s="3">
        <f>M311-M313</f>
        <v>852658.31113375258</v>
      </c>
    </row>
    <row r="317" spans="1:22">
      <c r="A317" s="12" t="s">
        <v>17</v>
      </c>
      <c r="J317" s="5">
        <f>I305/J305</f>
        <v>1.4656024251289061</v>
      </c>
      <c r="K317" s="5">
        <f>J305/K305</f>
        <v>0.48465513459611026</v>
      </c>
      <c r="L317" s="5"/>
      <c r="M317" s="5">
        <f>L305/M305</f>
        <v>1.0876372820271372</v>
      </c>
    </row>
    <row r="318" spans="1:22">
      <c r="J318" s="5"/>
      <c r="K318" s="5"/>
      <c r="L318" s="5"/>
      <c r="M318" s="5"/>
    </row>
    <row r="319" spans="1:22">
      <c r="A319" s="12" t="s">
        <v>14</v>
      </c>
      <c r="J319" s="5">
        <f>(I315/J315)^0.5</f>
        <v>1.5222098017127674</v>
      </c>
      <c r="K319" s="5">
        <f>(J315/K315)^0.5</f>
        <v>0.461884680774027</v>
      </c>
      <c r="L319" s="5"/>
      <c r="M319" s="5">
        <f>(L315/M315)^0.5</f>
        <v>1.0174028268608077</v>
      </c>
    </row>
    <row r="320" spans="1:22">
      <c r="J320" s="5"/>
      <c r="K320" s="5"/>
      <c r="L320" s="5"/>
      <c r="M320" s="5"/>
    </row>
    <row r="321" spans="1:18">
      <c r="A321" s="13" t="s">
        <v>23</v>
      </c>
      <c r="B321" s="1"/>
      <c r="C321" s="1"/>
      <c r="D321" s="1"/>
      <c r="E321" s="1"/>
      <c r="F321" s="1"/>
      <c r="G321" s="1"/>
      <c r="H321" s="1"/>
      <c r="I321" s="1"/>
      <c r="J321" s="37">
        <v>1.47</v>
      </c>
      <c r="K321" s="37">
        <v>0.48</v>
      </c>
      <c r="L321" s="37"/>
      <c r="M321" s="37">
        <v>1.08</v>
      </c>
    </row>
    <row r="323" spans="1:18">
      <c r="A323" s="12" t="s">
        <v>30</v>
      </c>
      <c r="J323" s="5">
        <f>((1/(J305^2))*I311+((I305^2)/(J305^4))*J311-2*(1/J305)*(I305/(J305^2))*S305)^0.5</f>
        <v>4.6198529451241345E-2</v>
      </c>
      <c r="K323" s="5">
        <f>((1/(K305^2))*J311+((J305^2)/(K305^4))*K311-2*(1/K305)*(J305/(K305^2))*T305)^0.5</f>
        <v>1.5546332050122394E-2</v>
      </c>
      <c r="L323" s="5"/>
      <c r="M323" s="5">
        <f>((1/(M305^2))*L311+((L305^2)/(M305^4))*M311-2*(1/M305)*(L305/(M305^2))*U305)^0.5</f>
        <v>3.4681217468160462E-2</v>
      </c>
    </row>
    <row r="325" spans="1:18">
      <c r="A325" s="15" t="s">
        <v>33</v>
      </c>
      <c r="J325" s="27">
        <f>100*(J323/J317)</f>
        <v>3.1521870228331519</v>
      </c>
      <c r="K325" s="27">
        <f>100*(K323/K317)</f>
        <v>3.2077101717034333</v>
      </c>
      <c r="L325" s="28"/>
      <c r="M325" s="27">
        <f>100*(M323/M317)</f>
        <v>3.1886749416608491</v>
      </c>
    </row>
    <row r="326" spans="1:18">
      <c r="J326" s="28"/>
      <c r="K326" s="28"/>
      <c r="L326" s="28"/>
      <c r="M326" s="28"/>
    </row>
    <row r="327" spans="1:18">
      <c r="A327" s="12" t="s">
        <v>24</v>
      </c>
      <c r="J327" s="29">
        <f>J325/(300^0.5)</f>
        <v>0.1819916026168765</v>
      </c>
      <c r="K327" s="29">
        <f>K325/(300^0.5)</f>
        <v>0.18519723311152778</v>
      </c>
      <c r="L327" s="30"/>
      <c r="M327" s="29">
        <f>M325/(300^0.5)</f>
        <v>0.18409823359261052</v>
      </c>
    </row>
    <row r="328" spans="1:18">
      <c r="J328" s="28"/>
      <c r="K328" s="28"/>
      <c r="L328" s="28"/>
      <c r="M328" s="28"/>
    </row>
    <row r="329" spans="1:18">
      <c r="A329" s="15" t="s">
        <v>32</v>
      </c>
      <c r="J329" s="27">
        <f>100*((1/I305)+(1/J305)+2*(1-S305/(I307*J307))*(I307/I305)*(J307/J305))^0.5</f>
        <v>3.2799405634589265</v>
      </c>
      <c r="K329" s="27">
        <f>100*((1/J305)+(1/K305)+2*(1-T305/(J307*K307))*(J307/J305)*(K307/K305))^0.5</f>
        <v>3.3185568217057768</v>
      </c>
      <c r="L329" s="28"/>
      <c r="M329" s="27">
        <f>100*((1/L305)+(1/M305)+2*(1-U305/(L307*M307))*(L307/L305)*(M307/M305))^0.5</f>
        <v>3.2747530816681469</v>
      </c>
    </row>
    <row r="330" spans="1:18">
      <c r="J330" s="28"/>
      <c r="K330" s="28"/>
      <c r="L330" s="28"/>
      <c r="M330" s="28"/>
    </row>
    <row r="331" spans="1:18">
      <c r="A331" s="12" t="s">
        <v>24</v>
      </c>
      <c r="J331" s="29">
        <f>J329/(300^0.5)</f>
        <v>0.18936745672389838</v>
      </c>
      <c r="K331" s="29">
        <f>K329/(300^0.5)</f>
        <v>0.19159696743328991</v>
      </c>
      <c r="L331" s="30"/>
      <c r="M331" s="29">
        <f>M329/(300^0.5)</f>
        <v>0.18906795732306611</v>
      </c>
    </row>
    <row r="332" spans="1:18">
      <c r="J332" s="28"/>
      <c r="K332" s="28"/>
      <c r="L332" s="28"/>
      <c r="M332" s="28"/>
    </row>
    <row r="333" spans="1:18">
      <c r="A333" s="12" t="s">
        <v>31</v>
      </c>
      <c r="J333" s="27">
        <f>100*((1/I305)+(1/J305))^0.5</f>
        <v>0.90892332789649521</v>
      </c>
      <c r="K333" s="27">
        <f>100*((1/J305)+(1/K305))^0.5</f>
        <v>0.85385987493198467</v>
      </c>
      <c r="L333" s="28"/>
      <c r="M333" s="27">
        <f>100*((1/L305)+(1/M305))^0.5</f>
        <v>0.76833564852626257</v>
      </c>
    </row>
    <row r="334" spans="1:18">
      <c r="J334" s="28"/>
      <c r="K334" s="28"/>
      <c r="L334" s="28"/>
      <c r="M334" s="28"/>
    </row>
    <row r="335" spans="1:18">
      <c r="A335" s="13" t="s">
        <v>24</v>
      </c>
      <c r="B335" s="1"/>
      <c r="C335" s="1"/>
      <c r="D335" s="1"/>
      <c r="E335" s="1"/>
      <c r="F335" s="1"/>
      <c r="G335" s="1"/>
      <c r="H335" s="1"/>
      <c r="I335" s="1"/>
      <c r="J335" s="31">
        <f>J333/(300^0.5)</f>
        <v>5.2476712803377193E-2</v>
      </c>
      <c r="K335" s="31">
        <f>K333/(300^0.5)</f>
        <v>4.9297622864220146E-2</v>
      </c>
      <c r="L335" s="32"/>
      <c r="M335" s="31">
        <f>M333/(300^0.5)</f>
        <v>4.4359879350462331E-2</v>
      </c>
    </row>
    <row r="336" spans="1:18">
      <c r="J336" s="7"/>
      <c r="K336" s="7"/>
      <c r="L336" s="7"/>
      <c r="M336" s="7"/>
      <c r="N336" s="7"/>
      <c r="O336" s="7"/>
      <c r="P336" s="7"/>
      <c r="Q336" s="7"/>
      <c r="R336" s="7"/>
    </row>
    <row r="337" spans="1:22">
      <c r="A337" s="13" t="s">
        <v>25</v>
      </c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24">
        <f>S305/(I307*J307)</f>
        <v>0.30702895090507004</v>
      </c>
      <c r="T337" s="24">
        <f>T305/(J307*K307)</f>
        <v>0.28480075642279795</v>
      </c>
      <c r="U337" s="24">
        <f>U305/(L307*M307)</f>
        <v>0.35370075788918842</v>
      </c>
      <c r="V337" s="26"/>
    </row>
    <row r="338" spans="1:22">
      <c r="A338" s="25"/>
      <c r="C338" s="7"/>
      <c r="D338" s="7"/>
      <c r="E338" s="7"/>
      <c r="F338" s="7"/>
      <c r="G338" s="7"/>
      <c r="H338" s="7"/>
      <c r="I338" s="7"/>
      <c r="J338" s="26"/>
      <c r="K338" s="26"/>
      <c r="L338" s="7"/>
      <c r="M338" s="26"/>
    </row>
    <row r="339" spans="1:22">
      <c r="A339" s="12" t="s">
        <v>34</v>
      </c>
      <c r="C339" s="7"/>
      <c r="D339" s="7"/>
      <c r="E339" s="7"/>
      <c r="F339" s="7"/>
      <c r="G339" s="7"/>
      <c r="H339" s="7"/>
      <c r="I339" s="7"/>
      <c r="J339" s="26"/>
      <c r="K339" s="26"/>
      <c r="L339" s="7"/>
      <c r="M339" s="26"/>
      <c r="O339" s="5">
        <f>(STDEV(O5:O304))</f>
        <v>4.6455193540433121E-2</v>
      </c>
      <c r="P339" s="5">
        <f>(STDEV(P5:P304))</f>
        <v>1.5638280383175912E-2</v>
      </c>
      <c r="Q339" s="5">
        <f>(STDEV(Q5:Q304))</f>
        <v>3.4724846724495918E-2</v>
      </c>
    </row>
    <row r="340" spans="1:22">
      <c r="A340" s="25"/>
      <c r="C340" s="7"/>
      <c r="D340" s="7"/>
      <c r="E340" s="7"/>
      <c r="F340" s="7"/>
      <c r="G340" s="7"/>
      <c r="H340" s="7"/>
      <c r="I340" s="7"/>
      <c r="J340" s="26"/>
      <c r="K340" s="26"/>
      <c r="L340" s="7"/>
      <c r="M340" s="26"/>
    </row>
    <row r="341" spans="1:22">
      <c r="A341" s="15" t="s">
        <v>35</v>
      </c>
      <c r="C341" s="7"/>
      <c r="D341" s="7"/>
      <c r="E341" s="7"/>
      <c r="F341" s="7"/>
      <c r="G341" s="7"/>
      <c r="H341" s="7"/>
      <c r="I341" s="7"/>
      <c r="J341" s="26"/>
      <c r="K341" s="26"/>
      <c r="L341" s="7"/>
      <c r="M341" s="26"/>
      <c r="O341" s="27">
        <f>100*(O339/O305)</f>
        <v>3.168180597853623</v>
      </c>
      <c r="P341" s="27">
        <f>100*(P339/P305)</f>
        <v>3.2249512948215395</v>
      </c>
      <c r="Q341" s="27">
        <f>100*(Q339/Q305)</f>
        <v>3.1908966992558145</v>
      </c>
    </row>
    <row r="342" spans="1:22">
      <c r="A342" s="25"/>
      <c r="C342" s="7"/>
      <c r="D342" s="7"/>
      <c r="E342" s="7"/>
      <c r="F342" s="7"/>
      <c r="G342" s="7"/>
      <c r="H342" s="7"/>
      <c r="I342" s="7"/>
      <c r="J342" s="26"/>
      <c r="K342" s="26"/>
      <c r="L342" s="7"/>
      <c r="M342" s="26"/>
      <c r="O342" s="28"/>
      <c r="P342" s="28"/>
      <c r="Q342" s="28"/>
    </row>
    <row r="343" spans="1:22">
      <c r="A343" s="12" t="s">
        <v>24</v>
      </c>
      <c r="C343" s="7"/>
      <c r="D343" s="7"/>
      <c r="E343" s="7"/>
      <c r="F343" s="7"/>
      <c r="G343" s="7"/>
      <c r="H343" s="7"/>
      <c r="I343" s="7"/>
      <c r="J343" s="26"/>
      <c r="K343" s="26"/>
      <c r="L343" s="7"/>
      <c r="M343" s="26"/>
      <c r="O343" s="29">
        <f>O341/(300^0.5)</f>
        <v>0.18291499210121387</v>
      </c>
      <c r="P343" s="29">
        <f>P341/(300^0.5)</f>
        <v>0.18619264981886477</v>
      </c>
      <c r="Q343" s="29">
        <f>Q341/(300^0.5)</f>
        <v>0.18422650682716327</v>
      </c>
    </row>
    <row r="344" spans="1:22">
      <c r="A344" s="25"/>
      <c r="C344" s="7"/>
      <c r="D344" s="7"/>
      <c r="E344" s="7"/>
      <c r="F344" s="7"/>
      <c r="G344" s="7"/>
      <c r="H344" s="7"/>
      <c r="I344" s="7"/>
      <c r="J344" s="26"/>
      <c r="K344" s="26"/>
      <c r="L344" s="7"/>
      <c r="M344" s="26"/>
      <c r="O344" s="6"/>
      <c r="P344" s="6"/>
      <c r="Q344" s="6"/>
    </row>
    <row r="345" spans="1:22" ht="14">
      <c r="A345" s="16"/>
      <c r="B345" s="1"/>
      <c r="C345" s="22" t="s">
        <v>18</v>
      </c>
      <c r="D345" s="22" t="s">
        <v>19</v>
      </c>
      <c r="E345" s="22" t="s">
        <v>20</v>
      </c>
      <c r="F345" s="22" t="s">
        <v>21</v>
      </c>
      <c r="G345" s="22" t="s">
        <v>22</v>
      </c>
      <c r="H345" s="20"/>
      <c r="I345" s="22" t="s">
        <v>18</v>
      </c>
      <c r="J345" s="22" t="s">
        <v>19</v>
      </c>
      <c r="K345" s="22" t="s">
        <v>20</v>
      </c>
      <c r="L345" s="22" t="s">
        <v>21</v>
      </c>
      <c r="M345" s="22" t="s">
        <v>22</v>
      </c>
      <c r="N345" s="23"/>
      <c r="O345" s="22" t="s">
        <v>3</v>
      </c>
      <c r="P345" s="22" t="s">
        <v>4</v>
      </c>
      <c r="Q345" s="22" t="s">
        <v>7</v>
      </c>
      <c r="R345" s="23"/>
      <c r="S345" s="22" t="s">
        <v>8</v>
      </c>
      <c r="T345" s="22" t="s">
        <v>9</v>
      </c>
      <c r="U345" s="22" t="s">
        <v>10</v>
      </c>
      <c r="V345" s="35"/>
    </row>
    <row r="348" spans="1:22">
      <c r="U348" s="7"/>
      <c r="V348" s="7"/>
    </row>
    <row r="387" ht="14" customHeight="1"/>
  </sheetData>
  <phoneticPr fontId="1" type="noConversion"/>
  <pageMargins left="0.75" right="0.75" top="1" bottom="1" header="0.5" footer="0.5"/>
  <pageSetup paperSize="9" orientation="portrait" horizontalDpi="4294967292" verticalDpi="4294967292"/>
  <drawing r:id="rId1"/>
  <legacyDrawing r:id="rId2"/>
  <oleObjects>
    <mc:AlternateContent xmlns:mc="http://schemas.openxmlformats.org/markup-compatibility/2006">
      <mc:Choice Requires="x14">
        <oleObject progId="Equation.3" shapeId="1026" r:id="rId3">
          <objectPr defaultSize="0" autoPict="0" r:id="rId4">
            <anchor moveWithCells="1">
              <from>
                <xdr:col>0</xdr:col>
                <xdr:colOff>127000</xdr:colOff>
                <xdr:row>346</xdr:row>
                <xdr:rowOff>0</xdr:rowOff>
              </from>
              <to>
                <xdr:col>9</xdr:col>
                <xdr:colOff>571500</xdr:colOff>
                <xdr:row>363</xdr:row>
                <xdr:rowOff>63500</xdr:rowOff>
              </to>
            </anchor>
          </objectPr>
        </oleObject>
      </mc:Choice>
      <mc:Fallback>
        <oleObject progId="Equation.3" shapeId="1026" r:id="rId3"/>
      </mc:Fallback>
    </mc:AlternateContent>
    <mc:AlternateContent xmlns:mc="http://schemas.openxmlformats.org/markup-compatibility/2006">
      <mc:Choice Requires="x14">
        <oleObject progId="Equation.3" shapeId="1027" r:id="rId5">
          <objectPr defaultSize="0" autoPict="0" r:id="rId6">
            <anchor moveWithCells="1">
              <from>
                <xdr:col>10</xdr:col>
                <xdr:colOff>444500</xdr:colOff>
                <xdr:row>349</xdr:row>
                <xdr:rowOff>25400</xdr:rowOff>
              </from>
              <to>
                <xdr:col>19</xdr:col>
                <xdr:colOff>508000</xdr:colOff>
                <xdr:row>358</xdr:row>
                <xdr:rowOff>63500</xdr:rowOff>
              </to>
            </anchor>
          </objectPr>
        </oleObject>
      </mc:Choice>
      <mc:Fallback>
        <oleObject progId="Equation.3" shapeId="1027" r:id="rId5"/>
      </mc:Fallback>
    </mc:AlternateContent>
    <mc:AlternateContent xmlns:mc="http://schemas.openxmlformats.org/markup-compatibility/2006">
      <mc:Choice Requires="x14">
        <oleObject progId="Equation.3" shapeId="1033" r:id="rId7">
          <objectPr defaultSize="0" r:id="rId8">
            <anchor moveWithCells="1">
              <from>
                <xdr:col>0</xdr:col>
                <xdr:colOff>1041400</xdr:colOff>
                <xdr:row>311</xdr:row>
                <xdr:rowOff>76200</xdr:rowOff>
              </from>
              <to>
                <xdr:col>0</xdr:col>
                <xdr:colOff>1320800</xdr:colOff>
                <xdr:row>313</xdr:row>
                <xdr:rowOff>0</xdr:rowOff>
              </to>
            </anchor>
          </objectPr>
        </oleObject>
      </mc:Choice>
      <mc:Fallback>
        <oleObject progId="Equation.3" shapeId="1033" r:id="rId7"/>
      </mc:Fallback>
    </mc:AlternateContent>
    <mc:AlternateContent xmlns:mc="http://schemas.openxmlformats.org/markup-compatibility/2006">
      <mc:Choice Requires="x14">
        <oleObject progId="Equation.3" shapeId="1035" r:id="rId9">
          <objectPr defaultSize="0" r:id="rId10">
            <anchor moveWithCells="1">
              <from>
                <xdr:col>0</xdr:col>
                <xdr:colOff>990600</xdr:colOff>
                <xdr:row>313</xdr:row>
                <xdr:rowOff>63500</xdr:rowOff>
              </from>
              <to>
                <xdr:col>2</xdr:col>
                <xdr:colOff>127000</xdr:colOff>
                <xdr:row>315</xdr:row>
                <xdr:rowOff>12700</xdr:rowOff>
              </to>
            </anchor>
          </objectPr>
        </oleObject>
      </mc:Choice>
      <mc:Fallback>
        <oleObject progId="Equation.3" shapeId="1035" r:id="rId9"/>
      </mc:Fallback>
    </mc:AlternateContent>
    <mc:AlternateContent xmlns:mc="http://schemas.openxmlformats.org/markup-compatibility/2006">
      <mc:Choice Requires="x14">
        <oleObject progId="Equation.3" shapeId="1037" r:id="rId11">
          <objectPr defaultSize="0" r:id="rId12">
            <anchor moveWithCells="1">
              <from>
                <xdr:col>0</xdr:col>
                <xdr:colOff>863600</xdr:colOff>
                <xdr:row>307</xdr:row>
                <xdr:rowOff>50800</xdr:rowOff>
              </from>
              <to>
                <xdr:col>0</xdr:col>
                <xdr:colOff>1257300</xdr:colOff>
                <xdr:row>309</xdr:row>
                <xdr:rowOff>25400</xdr:rowOff>
              </to>
            </anchor>
          </objectPr>
        </oleObject>
      </mc:Choice>
      <mc:Fallback>
        <oleObject progId="Equation.3" shapeId="1037" r:id="rId11"/>
      </mc:Fallback>
    </mc:AlternateContent>
    <mc:AlternateContent xmlns:mc="http://schemas.openxmlformats.org/markup-compatibility/2006">
      <mc:Choice Requires="x14">
        <oleObject progId="Equation.3" shapeId="1038" r:id="rId13">
          <objectPr defaultSize="0" r:id="rId14">
            <anchor moveWithCells="1">
              <from>
                <xdr:col>0</xdr:col>
                <xdr:colOff>622300</xdr:colOff>
                <xdr:row>321</xdr:row>
                <xdr:rowOff>12700</xdr:rowOff>
              </from>
              <to>
                <xdr:col>0</xdr:col>
                <xdr:colOff>1193800</xdr:colOff>
                <xdr:row>324</xdr:row>
                <xdr:rowOff>25400</xdr:rowOff>
              </to>
            </anchor>
          </objectPr>
        </oleObject>
      </mc:Choice>
      <mc:Fallback>
        <oleObject progId="Equation.3" shapeId="1038" r:id="rId13"/>
      </mc:Fallback>
    </mc:AlternateContent>
    <mc:AlternateContent xmlns:mc="http://schemas.openxmlformats.org/markup-compatibility/2006">
      <mc:Choice Requires="x14">
        <oleObject progId="Equation.3" shapeId="1040" r:id="rId15">
          <objectPr defaultSize="0" r:id="rId16">
            <anchor moveWithCells="1">
              <from>
                <xdr:col>0</xdr:col>
                <xdr:colOff>0</xdr:colOff>
                <xdr:row>322</xdr:row>
                <xdr:rowOff>139700</xdr:rowOff>
              </from>
              <to>
                <xdr:col>0</xdr:col>
                <xdr:colOff>800100</xdr:colOff>
                <xdr:row>326</xdr:row>
                <xdr:rowOff>0</xdr:rowOff>
              </to>
            </anchor>
          </objectPr>
        </oleObject>
      </mc:Choice>
      <mc:Fallback>
        <oleObject progId="Equation.3" shapeId="1040" r:id="rId15"/>
      </mc:Fallback>
    </mc:AlternateContent>
    <mc:AlternateContent xmlns:mc="http://schemas.openxmlformats.org/markup-compatibility/2006">
      <mc:Choice Requires="x14">
        <oleObject progId="Equation.3" shapeId="1041" r:id="rId17">
          <objectPr defaultSize="0" r:id="rId16">
            <anchor moveWithCells="1">
              <from>
                <xdr:col>0</xdr:col>
                <xdr:colOff>12700</xdr:colOff>
                <xdr:row>327</xdr:row>
                <xdr:rowOff>12700</xdr:rowOff>
              </from>
              <to>
                <xdr:col>0</xdr:col>
                <xdr:colOff>812800</xdr:colOff>
                <xdr:row>330</xdr:row>
                <xdr:rowOff>25400</xdr:rowOff>
              </to>
            </anchor>
          </objectPr>
        </oleObject>
      </mc:Choice>
      <mc:Fallback>
        <oleObject progId="Equation.3" shapeId="1041" r:id="rId17"/>
      </mc:Fallback>
    </mc:AlternateContent>
    <mc:AlternateContent xmlns:mc="http://schemas.openxmlformats.org/markup-compatibility/2006">
      <mc:Choice Requires="x14">
        <oleObject progId="Equation.3" shapeId="1043" r:id="rId18">
          <objectPr defaultSize="0" autoPict="0" r:id="rId19">
            <anchor moveWithCells="1">
              <from>
                <xdr:col>10</xdr:col>
                <xdr:colOff>457200</xdr:colOff>
                <xdr:row>359</xdr:row>
                <xdr:rowOff>25400</xdr:rowOff>
              </from>
              <to>
                <xdr:col>15</xdr:col>
                <xdr:colOff>279400</xdr:colOff>
                <xdr:row>367</xdr:row>
                <xdr:rowOff>127000</xdr:rowOff>
              </to>
            </anchor>
          </objectPr>
        </oleObject>
      </mc:Choice>
      <mc:Fallback>
        <oleObject progId="Equation.3" shapeId="1043" r:id="rId18"/>
      </mc:Fallback>
    </mc:AlternateContent>
    <mc:AlternateContent xmlns:mc="http://schemas.openxmlformats.org/markup-compatibility/2006">
      <mc:Choice Requires="x14">
        <oleObject progId="Equation.3" shapeId="1044" r:id="rId20">
          <objectPr defaultSize="0" r:id="rId21">
            <anchor moveWithCells="1">
              <from>
                <xdr:col>0</xdr:col>
                <xdr:colOff>596900</xdr:colOff>
                <xdr:row>336</xdr:row>
                <xdr:rowOff>139700</xdr:rowOff>
              </from>
              <to>
                <xdr:col>0</xdr:col>
                <xdr:colOff>1168400</xdr:colOff>
                <xdr:row>340</xdr:row>
                <xdr:rowOff>12700</xdr:rowOff>
              </to>
            </anchor>
          </objectPr>
        </oleObject>
      </mc:Choice>
      <mc:Fallback>
        <oleObject progId="Equation.3" shapeId="1044" r:id="rId20"/>
      </mc:Fallback>
    </mc:AlternateContent>
    <mc:AlternateContent xmlns:mc="http://schemas.openxmlformats.org/markup-compatibility/2006">
      <mc:Choice Requires="x14">
        <oleObject progId="Equation.3" shapeId="1045" r:id="rId22">
          <objectPr defaultSize="0" r:id="rId16">
            <anchor moveWithCells="1">
              <from>
                <xdr:col>0</xdr:col>
                <xdr:colOff>0</xdr:colOff>
                <xdr:row>339</xdr:row>
                <xdr:rowOff>12700</xdr:rowOff>
              </from>
              <to>
                <xdr:col>0</xdr:col>
                <xdr:colOff>800100</xdr:colOff>
                <xdr:row>342</xdr:row>
                <xdr:rowOff>25400</xdr:rowOff>
              </to>
            </anchor>
          </objectPr>
        </oleObject>
      </mc:Choice>
      <mc:Fallback>
        <oleObject progId="Equation.3" shapeId="1045" r:id="rId22"/>
      </mc:Fallback>
    </mc:AlternateContent>
    <mc:AlternateContent xmlns:mc="http://schemas.openxmlformats.org/markup-compatibility/2006">
      <mc:Choice Requires="x14">
        <oleObject progId="Equation.3" shapeId="1049" r:id="rId23">
          <objectPr defaultSize="0" autoPict="0" r:id="rId24">
            <anchor moveWithCells="1">
              <from>
                <xdr:col>0</xdr:col>
                <xdr:colOff>127000</xdr:colOff>
                <xdr:row>364</xdr:row>
                <xdr:rowOff>12700</xdr:rowOff>
              </from>
              <to>
                <xdr:col>9</xdr:col>
                <xdr:colOff>685800</xdr:colOff>
                <xdr:row>378</xdr:row>
                <xdr:rowOff>12700</xdr:rowOff>
              </to>
            </anchor>
          </objectPr>
        </oleObject>
      </mc:Choice>
      <mc:Fallback>
        <oleObject progId="Equation.3" shapeId="1049" r:id="rId23"/>
      </mc:Fallback>
    </mc:AlternateContent>
    <mc:AlternateContent xmlns:mc="http://schemas.openxmlformats.org/markup-compatibility/2006">
      <mc:Choice Requires="x14">
        <oleObject progId="Equation.3" shapeId="1051" r:id="rId25">
          <objectPr defaultSize="0" r:id="rId8">
            <anchor moveWithCells="1">
              <from>
                <xdr:col>0</xdr:col>
                <xdr:colOff>368300</xdr:colOff>
                <xdr:row>303</xdr:row>
                <xdr:rowOff>76200</xdr:rowOff>
              </from>
              <to>
                <xdr:col>0</xdr:col>
                <xdr:colOff>635000</xdr:colOff>
                <xdr:row>304</xdr:row>
                <xdr:rowOff>139700</xdr:rowOff>
              </to>
            </anchor>
          </objectPr>
        </oleObject>
      </mc:Choice>
      <mc:Fallback>
        <oleObject progId="Equation.3" shapeId="1051" r:id="rId25"/>
      </mc:Fallback>
    </mc:AlternateContent>
  </oleObject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jl11a03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Olga Uliyanova</cp:lastModifiedBy>
  <dcterms:created xsi:type="dcterms:W3CDTF">2014-07-11T15:38:34Z</dcterms:created>
  <dcterms:modified xsi:type="dcterms:W3CDTF">2015-01-21T09:15:17Z</dcterms:modified>
</cp:coreProperties>
</file>