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115" windowHeight="12330"/>
  </bookViews>
  <sheets>
    <sheet name="phenotype screening tests" sheetId="1" r:id="rId1"/>
  </sheets>
  <calcPr calcId="145621"/>
</workbook>
</file>

<file path=xl/calcChain.xml><?xml version="1.0" encoding="utf-8"?>
<calcChain xmlns="http://schemas.openxmlformats.org/spreadsheetml/2006/main">
  <c r="L32" i="1" l="1"/>
  <c r="L33" i="1"/>
  <c r="L34" i="1"/>
  <c r="L35" i="1"/>
  <c r="L36" i="1"/>
  <c r="L37" i="1"/>
  <c r="L38" i="1"/>
  <c r="L39" i="1"/>
  <c r="L40" i="1"/>
  <c r="L41" i="1"/>
  <c r="L42" i="1"/>
  <c r="K32" i="1"/>
  <c r="K33" i="1"/>
  <c r="K34" i="1"/>
  <c r="K35" i="1"/>
  <c r="K36" i="1"/>
  <c r="K37" i="1"/>
  <c r="K38" i="1"/>
  <c r="K39" i="1"/>
  <c r="K40" i="1"/>
  <c r="K41" i="1"/>
  <c r="K42" i="1"/>
  <c r="H32" i="1"/>
  <c r="H33" i="1"/>
  <c r="H34" i="1"/>
  <c r="H35" i="1"/>
  <c r="H36" i="1"/>
  <c r="H37" i="1"/>
  <c r="H38" i="1"/>
  <c r="H39" i="1"/>
  <c r="H40" i="1"/>
  <c r="H41" i="1"/>
  <c r="H42" i="1"/>
  <c r="G32" i="1"/>
  <c r="G33" i="1"/>
  <c r="G34" i="1"/>
  <c r="G35" i="1"/>
  <c r="G36" i="1"/>
  <c r="G37" i="1"/>
  <c r="G38" i="1"/>
  <c r="G39" i="1"/>
  <c r="G40" i="1"/>
  <c r="G41" i="1"/>
  <c r="G42" i="1"/>
  <c r="D32" i="1"/>
  <c r="D33" i="1"/>
  <c r="D34" i="1"/>
  <c r="D35" i="1"/>
  <c r="D36" i="1"/>
  <c r="D37" i="1"/>
  <c r="D38" i="1"/>
  <c r="D39" i="1"/>
  <c r="D40" i="1"/>
  <c r="D41" i="1"/>
  <c r="D42" i="1"/>
  <c r="H31" i="1"/>
  <c r="G31" i="1"/>
  <c r="D31" i="1"/>
  <c r="D30" i="1"/>
  <c r="D27" i="1"/>
  <c r="L21" i="1"/>
  <c r="L22" i="1"/>
  <c r="L23" i="1"/>
  <c r="L24" i="1"/>
  <c r="L25" i="1"/>
  <c r="L26" i="1"/>
  <c r="L27" i="1"/>
  <c r="L28" i="1"/>
  <c r="L29" i="1"/>
  <c r="L30" i="1"/>
  <c r="L31" i="1"/>
  <c r="K21" i="1"/>
  <c r="K22" i="1"/>
  <c r="K23" i="1"/>
  <c r="K24" i="1"/>
  <c r="K25" i="1"/>
  <c r="K26" i="1"/>
  <c r="K27" i="1"/>
  <c r="K28" i="1"/>
  <c r="K29" i="1"/>
  <c r="K30" i="1"/>
  <c r="K31" i="1"/>
  <c r="H21" i="1"/>
  <c r="H22" i="1"/>
  <c r="H23" i="1"/>
  <c r="H24" i="1"/>
  <c r="H25" i="1"/>
  <c r="H26" i="1"/>
  <c r="H27" i="1"/>
  <c r="H28" i="1"/>
  <c r="H29" i="1"/>
  <c r="H30" i="1"/>
  <c r="G21" i="1"/>
  <c r="G22" i="1"/>
  <c r="G23" i="1"/>
  <c r="G24" i="1"/>
  <c r="G25" i="1"/>
  <c r="G26" i="1"/>
  <c r="G27" i="1"/>
  <c r="G28" i="1"/>
  <c r="G29" i="1"/>
  <c r="G30" i="1"/>
  <c r="D21" i="1"/>
  <c r="D22" i="1"/>
  <c r="D23" i="1"/>
  <c r="D24" i="1"/>
  <c r="D25" i="1"/>
  <c r="D26" i="1"/>
  <c r="D28" i="1"/>
  <c r="D29" i="1"/>
  <c r="L19" i="1" l="1"/>
  <c r="L20" i="1"/>
  <c r="K19" i="1"/>
  <c r="K20" i="1"/>
  <c r="H19" i="1"/>
  <c r="H20" i="1"/>
  <c r="G20" i="1"/>
  <c r="G19" i="1"/>
  <c r="D19" i="1"/>
  <c r="D20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K4" i="1"/>
  <c r="H4" i="1"/>
  <c r="G4" i="1"/>
  <c r="D4" i="1"/>
  <c r="L4" i="1" l="1"/>
</calcChain>
</file>

<file path=xl/sharedStrings.xml><?xml version="1.0" encoding="utf-8"?>
<sst xmlns="http://schemas.openxmlformats.org/spreadsheetml/2006/main" count="55" uniqueCount="48">
  <si>
    <t>R1</t>
  </si>
  <si>
    <t>R2</t>
  </si>
  <si>
    <t>avg</t>
  </si>
  <si>
    <t>control</t>
  </si>
  <si>
    <t>delHO/delHO</t>
  </si>
  <si>
    <t>delPDR3/delPDR3</t>
  </si>
  <si>
    <t>delQDR3/delQDR3</t>
  </si>
  <si>
    <t>YPD + hydrochloric acid</t>
  </si>
  <si>
    <t>Deletant</t>
  </si>
  <si>
    <t>YPD + acetic acid</t>
  </si>
  <si>
    <t>YPD + sodium hydroxide</t>
  </si>
  <si>
    <t>YPD + potassium hydroxide</t>
  </si>
  <si>
    <t>p-value</t>
  </si>
  <si>
    <t>YPD + sodium chloride</t>
  </si>
  <si>
    <t>YPD + potassium chloride</t>
  </si>
  <si>
    <t>YPD + sodium acetate</t>
  </si>
  <si>
    <t>YPD + potassium acetate</t>
  </si>
  <si>
    <t>YPD + glycerol</t>
  </si>
  <si>
    <t>YPD + sorbitol</t>
  </si>
  <si>
    <t>YPD in vented flask</t>
  </si>
  <si>
    <t>YPD in non-vented flask</t>
  </si>
  <si>
    <t>YPG in vented flask</t>
  </si>
  <si>
    <t>YPG in non-vented flask</t>
  </si>
  <si>
    <t>YPD + 2M glycerol in vented flask</t>
  </si>
  <si>
    <t>YPD + 2M glycerol in non-vented flask</t>
  </si>
  <si>
    <t>OD600 after 48 hours following inoculation</t>
  </si>
  <si>
    <t>F1 w/ dextrose</t>
  </si>
  <si>
    <t>F1 w/ dextrose + Co++</t>
  </si>
  <si>
    <t>F1 w/ dextrose + Se++</t>
  </si>
  <si>
    <t>F1 w/ dextrose + Fe++</t>
  </si>
  <si>
    <t>F1 w/ dextrose - Fe--</t>
  </si>
  <si>
    <t>F1 w/ dextrose + Cu++</t>
  </si>
  <si>
    <t>F1 w/ dextrose - Cu--</t>
  </si>
  <si>
    <t>F1 w/ dextrose + Zn++</t>
  </si>
  <si>
    <t>F1 w/ dextrose - Zn--</t>
  </si>
  <si>
    <t>F1 w/ dextrose + Mg++</t>
  </si>
  <si>
    <t>F1 w/ dextrose - Mg--</t>
  </si>
  <si>
    <t>F1 w/ glycerol</t>
  </si>
  <si>
    <t>F1 w/ glycerol + Co++</t>
  </si>
  <si>
    <t>F1 w/ glycerol + Se++</t>
  </si>
  <si>
    <t>F1 w/ glycerol + Fe++</t>
  </si>
  <si>
    <t>F1 w/ glycerol - Fe--</t>
  </si>
  <si>
    <t>F1 w/ glycerol + Cu++</t>
  </si>
  <si>
    <t>F1 w/ glycerol - Cu--</t>
  </si>
  <si>
    <t>F1 w/ glycerol + Zn++</t>
  </si>
  <si>
    <t>F1 w/ glycerol - Zn--</t>
  </si>
  <si>
    <t>F1 w/ glycerol + Mg++</t>
  </si>
  <si>
    <t>F1 w/ glycerol - Mg--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</si>
</sst>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charset val="162"/>
      <scheme val="minor"/>
    </font>
    <font>
      <sz val="1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3" fillId="0" borderId="0" xfId="2"/>
    <xf numFmtId="0" fontId="1" fillId="0" borderId="0" xfId="1" applyBorder="1"/>
    <xf numFmtId="0" fontId="2" fillId="0" borderId="0" xfId="1" applyFont="1" applyBorder="1"/>
    <xf numFmtId="0" fontId="6" fillId="0" borderId="0" xfId="0" applyFont="1" applyBorder="1"/>
    <xf numFmtId="0" fontId="0" fillId="0" borderId="0" xfId="0" applyAlignment="1">
      <alignment horizontal="right"/>
    </xf>
    <xf numFmtId="164" fontId="1" fillId="0" borderId="0" xfId="1" applyNumberForma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sqref="A1:H3"/>
    </sheetView>
  </sheetViews>
  <sheetFormatPr defaultRowHeight="15" x14ac:dyDescent="0.25"/>
  <cols>
    <col min="1" max="1" width="34" customWidth="1"/>
    <col min="2" max="2" width="11.140625" customWidth="1"/>
    <col min="4" max="4" width="6.28515625" bestFit="1" customWidth="1"/>
    <col min="14" max="14" width="17.28515625" customWidth="1"/>
  </cols>
  <sheetData>
    <row r="1" spans="1:16" x14ac:dyDescent="0.25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x14ac:dyDescent="0.25">
      <c r="A2" s="3" t="s">
        <v>8</v>
      </c>
      <c r="B2" s="3" t="s">
        <v>4</v>
      </c>
      <c r="C2" s="3"/>
      <c r="D2" s="3"/>
      <c r="E2" s="3" t="s">
        <v>5</v>
      </c>
      <c r="F2" s="3"/>
      <c r="G2" s="3"/>
      <c r="H2" s="3"/>
      <c r="I2" s="3" t="s">
        <v>6</v>
      </c>
      <c r="J2" s="3"/>
      <c r="K2" s="3"/>
      <c r="L2" s="3"/>
    </row>
    <row r="3" spans="1:16" x14ac:dyDescent="0.25">
      <c r="A3" s="3"/>
      <c r="B3" s="3" t="s">
        <v>0</v>
      </c>
      <c r="C3" s="3" t="s">
        <v>1</v>
      </c>
      <c r="D3" s="3" t="s">
        <v>2</v>
      </c>
      <c r="E3" s="3" t="s">
        <v>0</v>
      </c>
      <c r="F3" s="3" t="s">
        <v>1</v>
      </c>
      <c r="G3" s="3" t="s">
        <v>2</v>
      </c>
      <c r="H3" s="3" t="s">
        <v>12</v>
      </c>
      <c r="I3" s="3" t="s">
        <v>0</v>
      </c>
      <c r="J3" s="3" t="s">
        <v>1</v>
      </c>
      <c r="K3" s="3" t="s">
        <v>2</v>
      </c>
      <c r="L3" s="3" t="s">
        <v>12</v>
      </c>
    </row>
    <row r="4" spans="1:16" x14ac:dyDescent="0.25">
      <c r="A4" s="4" t="s">
        <v>3</v>
      </c>
      <c r="B4" s="7">
        <v>1.8660000000000001</v>
      </c>
      <c r="C4" s="7">
        <v>1.9259999999999999</v>
      </c>
      <c r="D4" s="7">
        <f>AVERAGE(B4:C4)</f>
        <v>1.8959999999999999</v>
      </c>
      <c r="E4" s="7">
        <v>1.8680000000000001</v>
      </c>
      <c r="F4" s="7">
        <v>1.869</v>
      </c>
      <c r="G4" s="7">
        <f>AVERAGE(E4:F4)</f>
        <v>1.8685</v>
      </c>
      <c r="H4" s="7">
        <f>TTEST(B4:C4,E4:F4,2,2)</f>
        <v>0.4561381927405449</v>
      </c>
      <c r="I4" s="7">
        <v>1.897</v>
      </c>
      <c r="J4" s="7">
        <v>1.865</v>
      </c>
      <c r="K4" s="7">
        <f>AVERAGE(I4:J4)</f>
        <v>1.881</v>
      </c>
      <c r="L4" s="7">
        <f>TTEST(B4:C4,I4:J4,2,2)</f>
        <v>0.70219565803398565</v>
      </c>
      <c r="M4" s="6"/>
    </row>
    <row r="5" spans="1:16" x14ac:dyDescent="0.25">
      <c r="A5" s="3" t="s">
        <v>7</v>
      </c>
      <c r="B5" s="7">
        <v>1.5289999999999999</v>
      </c>
      <c r="C5" s="7">
        <v>1.5469999999999999</v>
      </c>
      <c r="D5" s="7">
        <f t="shared" ref="D5:D29" si="0">AVERAGE(B5:C5)</f>
        <v>1.5379999999999998</v>
      </c>
      <c r="E5" s="7">
        <v>1.6140000000000001</v>
      </c>
      <c r="F5" s="7">
        <v>1.65</v>
      </c>
      <c r="G5" s="7">
        <f t="shared" ref="G5:G19" si="1">AVERAGE(E5:F5)</f>
        <v>1.6320000000000001</v>
      </c>
      <c r="H5" s="7">
        <f t="shared" ref="H5:H42" si="2">TTEST(B5:C5,E5:F5,2,2)</f>
        <v>4.2906812866396665E-2</v>
      </c>
      <c r="I5" s="7">
        <v>1.6919999999999999</v>
      </c>
      <c r="J5" s="7">
        <v>1.728</v>
      </c>
      <c r="K5" s="7">
        <f t="shared" ref="K5:K42" si="3">AVERAGE(I5:J5)</f>
        <v>1.71</v>
      </c>
      <c r="L5" s="7">
        <f t="shared" ref="L5:L42" si="4">TTEST(B5:C5,I5:J5,2,2)</f>
        <v>1.3414979188249057E-2</v>
      </c>
      <c r="M5" s="6"/>
    </row>
    <row r="6" spans="1:16" x14ac:dyDescent="0.25">
      <c r="A6" s="3" t="s">
        <v>9</v>
      </c>
      <c r="B6" s="7">
        <v>1.4950000000000001</v>
      </c>
      <c r="C6" s="7">
        <v>1.49</v>
      </c>
      <c r="D6" s="7">
        <f t="shared" si="0"/>
        <v>1.4925000000000002</v>
      </c>
      <c r="E6" s="7">
        <v>1.764</v>
      </c>
      <c r="F6" s="7">
        <v>1.6359999999999999</v>
      </c>
      <c r="G6" s="7">
        <f t="shared" si="1"/>
        <v>1.7</v>
      </c>
      <c r="H6" s="7">
        <f t="shared" si="2"/>
        <v>8.3514447755359544E-2</v>
      </c>
      <c r="I6" s="7">
        <v>1.532</v>
      </c>
      <c r="J6" s="7">
        <v>1.4930000000000001</v>
      </c>
      <c r="K6" s="7">
        <f t="shared" si="3"/>
        <v>1.5125000000000002</v>
      </c>
      <c r="L6" s="7">
        <f t="shared" si="4"/>
        <v>0.41604283752621529</v>
      </c>
      <c r="M6" s="6"/>
    </row>
    <row r="7" spans="1:16" x14ac:dyDescent="0.25">
      <c r="A7" s="3" t="s">
        <v>10</v>
      </c>
      <c r="B7" s="7">
        <v>2.8000000000000001E-2</v>
      </c>
      <c r="C7" s="7">
        <v>2.5000000000000001E-2</v>
      </c>
      <c r="D7" s="7">
        <f t="shared" si="0"/>
        <v>2.6500000000000003E-2</v>
      </c>
      <c r="E7" s="7">
        <v>8.4000000000000005E-2</v>
      </c>
      <c r="F7" s="7">
        <v>5.3999999999999999E-2</v>
      </c>
      <c r="G7" s="7">
        <f t="shared" si="1"/>
        <v>6.9000000000000006E-2</v>
      </c>
      <c r="H7" s="7">
        <f t="shared" si="2"/>
        <v>0.10615408377579971</v>
      </c>
      <c r="I7" s="7">
        <v>2.8000000000000001E-2</v>
      </c>
      <c r="J7" s="7">
        <v>1.9E-2</v>
      </c>
      <c r="K7" s="7">
        <f t="shared" si="3"/>
        <v>2.35E-2</v>
      </c>
      <c r="L7" s="7">
        <f t="shared" si="4"/>
        <v>0.59175170953613687</v>
      </c>
      <c r="M7" s="6"/>
    </row>
    <row r="8" spans="1:16" x14ac:dyDescent="0.25">
      <c r="A8" s="3" t="s">
        <v>11</v>
      </c>
      <c r="B8" s="7">
        <v>2.8000000000000001E-2</v>
      </c>
      <c r="C8" s="7">
        <v>2.5000000000000001E-2</v>
      </c>
      <c r="D8" s="7">
        <f t="shared" si="0"/>
        <v>2.6500000000000003E-2</v>
      </c>
      <c r="E8" s="7">
        <v>4.1000000000000002E-2</v>
      </c>
      <c r="F8" s="7">
        <v>2.5999999999999999E-2</v>
      </c>
      <c r="G8" s="7">
        <f t="shared" si="1"/>
        <v>3.3500000000000002E-2</v>
      </c>
      <c r="H8" s="7">
        <f t="shared" si="2"/>
        <v>0.45669463200556726</v>
      </c>
      <c r="I8" s="7">
        <v>5.8000000000000003E-2</v>
      </c>
      <c r="J8" s="7">
        <v>9.1999999999999998E-2</v>
      </c>
      <c r="K8" s="7">
        <f t="shared" si="3"/>
        <v>7.4999999999999997E-2</v>
      </c>
      <c r="L8" s="7">
        <f t="shared" si="4"/>
        <v>0.10472556545815515</v>
      </c>
      <c r="M8" s="6"/>
      <c r="N8" s="1"/>
      <c r="O8" s="1"/>
      <c r="P8" s="1"/>
    </row>
    <row r="9" spans="1:16" x14ac:dyDescent="0.25">
      <c r="A9" s="3" t="s">
        <v>13</v>
      </c>
      <c r="B9" s="7">
        <v>1.575</v>
      </c>
      <c r="C9" s="7">
        <v>1.6040000000000001</v>
      </c>
      <c r="D9" s="7">
        <f t="shared" si="0"/>
        <v>1.5895000000000001</v>
      </c>
      <c r="E9" s="7">
        <v>1.635</v>
      </c>
      <c r="F9" s="7">
        <v>1.67</v>
      </c>
      <c r="G9" s="7">
        <f t="shared" si="1"/>
        <v>1.6524999999999999</v>
      </c>
      <c r="H9" s="7">
        <f t="shared" si="2"/>
        <v>0.10922359317435026</v>
      </c>
      <c r="I9" s="7">
        <v>1.579</v>
      </c>
      <c r="J9" s="7">
        <v>1.6040000000000001</v>
      </c>
      <c r="K9" s="7">
        <f t="shared" si="3"/>
        <v>1.5914999999999999</v>
      </c>
      <c r="L9" s="7">
        <f t="shared" si="4"/>
        <v>0.92632905313163194</v>
      </c>
      <c r="M9" s="6"/>
      <c r="N9" s="1"/>
      <c r="O9" s="1"/>
      <c r="P9" s="1"/>
    </row>
    <row r="10" spans="1:16" x14ac:dyDescent="0.25">
      <c r="A10" s="3" t="s">
        <v>14</v>
      </c>
      <c r="B10" s="7">
        <v>1.681</v>
      </c>
      <c r="C10" s="7">
        <v>1.665</v>
      </c>
      <c r="D10" s="7">
        <f t="shared" si="0"/>
        <v>1.673</v>
      </c>
      <c r="E10" s="7">
        <v>1.637</v>
      </c>
      <c r="F10" s="7">
        <v>1.681</v>
      </c>
      <c r="G10" s="7">
        <f t="shared" si="1"/>
        <v>1.659</v>
      </c>
      <c r="H10" s="7">
        <f t="shared" si="2"/>
        <v>0.61050958114774001</v>
      </c>
      <c r="I10" s="7">
        <v>1.5880000000000001</v>
      </c>
      <c r="J10" s="7">
        <v>1.831</v>
      </c>
      <c r="K10" s="7">
        <f t="shared" si="3"/>
        <v>1.7095</v>
      </c>
      <c r="L10" s="7">
        <f t="shared" si="4"/>
        <v>0.79264292107323497</v>
      </c>
      <c r="M10" s="6"/>
      <c r="N10" s="1"/>
      <c r="O10" s="1"/>
      <c r="P10" s="1"/>
    </row>
    <row r="11" spans="1:16" x14ac:dyDescent="0.25">
      <c r="A11" s="3" t="s">
        <v>16</v>
      </c>
      <c r="B11" s="7">
        <v>1.8</v>
      </c>
      <c r="C11" s="7">
        <v>1.7589999999999999</v>
      </c>
      <c r="D11" s="7">
        <f t="shared" si="0"/>
        <v>1.7795000000000001</v>
      </c>
      <c r="E11" s="7">
        <v>1.7569999999999999</v>
      </c>
      <c r="F11" s="7">
        <v>1.788</v>
      </c>
      <c r="G11" s="7">
        <f t="shared" si="1"/>
        <v>1.7725</v>
      </c>
      <c r="H11" s="7">
        <f t="shared" si="2"/>
        <v>0.81087987056459321</v>
      </c>
      <c r="I11" s="7">
        <v>1.921</v>
      </c>
      <c r="J11" s="7">
        <v>1.8819999999999999</v>
      </c>
      <c r="K11" s="7">
        <f t="shared" si="3"/>
        <v>1.9015</v>
      </c>
      <c r="L11" s="7">
        <f t="shared" si="4"/>
        <v>4.9799280499111982E-2</v>
      </c>
      <c r="M11" s="6"/>
      <c r="N11" s="1"/>
      <c r="O11" s="1"/>
      <c r="P11" s="1"/>
    </row>
    <row r="12" spans="1:16" x14ac:dyDescent="0.25">
      <c r="A12" s="3" t="s">
        <v>15</v>
      </c>
      <c r="B12" s="7">
        <v>1.8340000000000001</v>
      </c>
      <c r="C12" s="7">
        <v>1.825</v>
      </c>
      <c r="D12" s="7">
        <f t="shared" si="0"/>
        <v>1.8294999999999999</v>
      </c>
      <c r="E12" s="7">
        <v>1.845</v>
      </c>
      <c r="F12" s="7">
        <v>1.8080000000000001</v>
      </c>
      <c r="G12" s="7">
        <f t="shared" si="1"/>
        <v>1.8265</v>
      </c>
      <c r="H12" s="7">
        <f t="shared" si="2"/>
        <v>0.88926797942116953</v>
      </c>
      <c r="I12" s="7">
        <v>1.8520000000000001</v>
      </c>
      <c r="J12" s="7">
        <v>1.8740000000000001</v>
      </c>
      <c r="K12" s="7">
        <f t="shared" si="3"/>
        <v>1.863</v>
      </c>
      <c r="L12" s="7">
        <f t="shared" si="4"/>
        <v>0.10618984072754523</v>
      </c>
      <c r="M12" s="6"/>
      <c r="N12" s="1"/>
      <c r="O12" s="1"/>
      <c r="P12" s="1"/>
    </row>
    <row r="13" spans="1:16" x14ac:dyDescent="0.25">
      <c r="A13" s="3" t="s">
        <v>17</v>
      </c>
      <c r="B13" s="8">
        <v>0.14199999999999999</v>
      </c>
      <c r="C13" s="8">
        <v>0.11799999999999999</v>
      </c>
      <c r="D13" s="8">
        <f t="shared" si="0"/>
        <v>0.13</v>
      </c>
      <c r="E13" s="8">
        <v>0.42099999999999999</v>
      </c>
      <c r="F13" s="8">
        <v>0.41299999999999998</v>
      </c>
      <c r="G13" s="8">
        <f t="shared" si="1"/>
        <v>0.41699999999999998</v>
      </c>
      <c r="H13" s="8">
        <f t="shared" si="2"/>
        <v>1.9368367877461907E-3</v>
      </c>
      <c r="I13" s="8">
        <v>0.40300000000000002</v>
      </c>
      <c r="J13" s="8">
        <v>0.40500000000000003</v>
      </c>
      <c r="K13" s="8">
        <f t="shared" si="3"/>
        <v>0.40400000000000003</v>
      </c>
      <c r="L13" s="7">
        <f t="shared" si="4"/>
        <v>1.9257988348263008E-3</v>
      </c>
      <c r="M13" s="6"/>
      <c r="N13" s="1"/>
      <c r="O13" s="1"/>
      <c r="P13" s="1"/>
    </row>
    <row r="14" spans="1:16" x14ac:dyDescent="0.25">
      <c r="A14" s="3" t="s">
        <v>18</v>
      </c>
      <c r="B14" s="8">
        <v>1.369</v>
      </c>
      <c r="C14" s="8">
        <v>1.333</v>
      </c>
      <c r="D14" s="8">
        <f t="shared" si="0"/>
        <v>1.351</v>
      </c>
      <c r="E14" s="8">
        <v>1.39</v>
      </c>
      <c r="F14" s="8">
        <v>1.3939999999999999</v>
      </c>
      <c r="G14" s="8">
        <f t="shared" si="1"/>
        <v>1.3919999999999999</v>
      </c>
      <c r="H14" s="8">
        <f t="shared" si="2"/>
        <v>0.15188547612127645</v>
      </c>
      <c r="I14" s="8">
        <v>1.3009999999999999</v>
      </c>
      <c r="J14" s="8">
        <v>1.631</v>
      </c>
      <c r="K14" s="8">
        <f t="shared" si="3"/>
        <v>1.466</v>
      </c>
      <c r="L14" s="7">
        <f t="shared" si="4"/>
        <v>0.56003880136968787</v>
      </c>
      <c r="M14" s="6"/>
      <c r="N14" s="1"/>
      <c r="O14" s="1"/>
      <c r="P14" s="1"/>
    </row>
    <row r="15" spans="1:16" x14ac:dyDescent="0.25">
      <c r="A15" t="s">
        <v>19</v>
      </c>
      <c r="B15" s="9">
        <v>1.7789999999999999</v>
      </c>
      <c r="C15" s="9">
        <v>1.7649999999999999</v>
      </c>
      <c r="D15" s="8">
        <f t="shared" si="0"/>
        <v>1.7719999999999998</v>
      </c>
      <c r="E15" s="9">
        <v>1.66</v>
      </c>
      <c r="F15" s="9">
        <v>1.6819999999999999</v>
      </c>
      <c r="G15" s="8">
        <f t="shared" si="1"/>
        <v>1.6709999999999998</v>
      </c>
      <c r="H15" s="8">
        <f t="shared" si="2"/>
        <v>1.625969090874636E-2</v>
      </c>
      <c r="I15" s="9">
        <v>1.73</v>
      </c>
      <c r="J15" s="9">
        <v>1.651</v>
      </c>
      <c r="K15" s="8">
        <f t="shared" si="3"/>
        <v>1.6905000000000001</v>
      </c>
      <c r="L15" s="8">
        <f t="shared" si="4"/>
        <v>0.17926560391706459</v>
      </c>
      <c r="M15" s="6"/>
      <c r="N15" s="1"/>
      <c r="O15" s="1"/>
      <c r="P15" s="1"/>
    </row>
    <row r="16" spans="1:16" x14ac:dyDescent="0.25">
      <c r="A16" t="s">
        <v>20</v>
      </c>
      <c r="B16" s="9">
        <v>1.5</v>
      </c>
      <c r="C16" s="9">
        <v>1.544</v>
      </c>
      <c r="D16" s="8">
        <f t="shared" si="0"/>
        <v>1.522</v>
      </c>
      <c r="E16" s="9">
        <v>1.508</v>
      </c>
      <c r="F16" s="9">
        <v>1.482</v>
      </c>
      <c r="G16" s="8">
        <f t="shared" si="1"/>
        <v>1.4950000000000001</v>
      </c>
      <c r="H16" s="8">
        <f t="shared" si="2"/>
        <v>0.40147601699601354</v>
      </c>
      <c r="I16" s="9">
        <v>1.3380000000000001</v>
      </c>
      <c r="J16" s="9">
        <v>1.5189999999999999</v>
      </c>
      <c r="K16" s="8">
        <f t="shared" si="3"/>
        <v>1.4285000000000001</v>
      </c>
      <c r="L16" s="8">
        <f t="shared" si="4"/>
        <v>0.42114694572283651</v>
      </c>
      <c r="M16" s="6"/>
      <c r="N16" s="1"/>
      <c r="O16" s="1"/>
      <c r="P16" s="1"/>
    </row>
    <row r="17" spans="1:16" x14ac:dyDescent="0.25">
      <c r="A17" t="s">
        <v>21</v>
      </c>
      <c r="B17" s="9">
        <v>1.2150000000000001</v>
      </c>
      <c r="C17" s="9">
        <v>1.2989999999999999</v>
      </c>
      <c r="D17" s="8">
        <f t="shared" si="0"/>
        <v>1.2570000000000001</v>
      </c>
      <c r="E17" s="9">
        <v>0.20200000000000001</v>
      </c>
      <c r="F17" s="9">
        <v>0.23699999999999999</v>
      </c>
      <c r="G17" s="8">
        <f t="shared" si="1"/>
        <v>0.2195</v>
      </c>
      <c r="H17" s="8">
        <f t="shared" si="2"/>
        <v>1.9177671248646925E-3</v>
      </c>
      <c r="I17" s="9">
        <v>0.60199999999999998</v>
      </c>
      <c r="J17" s="9">
        <v>0.33600000000000002</v>
      </c>
      <c r="K17" s="8">
        <f t="shared" si="3"/>
        <v>0.46899999999999997</v>
      </c>
      <c r="L17" s="8">
        <f t="shared" si="4"/>
        <v>2.9928809456211528E-2</v>
      </c>
      <c r="M17" s="6"/>
      <c r="N17" s="1"/>
      <c r="O17" s="1"/>
      <c r="P17" s="1"/>
    </row>
    <row r="18" spans="1:16" x14ac:dyDescent="0.25">
      <c r="A18" t="s">
        <v>22</v>
      </c>
      <c r="B18" s="9">
        <v>1.163</v>
      </c>
      <c r="C18" s="9">
        <v>1.1619999999999999</v>
      </c>
      <c r="D18" s="8">
        <f t="shared" si="0"/>
        <v>1.1625000000000001</v>
      </c>
      <c r="E18" s="9">
        <v>0.28999999999999998</v>
      </c>
      <c r="F18" s="9">
        <v>0.32100000000000001</v>
      </c>
      <c r="G18" s="8">
        <f t="shared" si="1"/>
        <v>0.30549999999999999</v>
      </c>
      <c r="H18" s="8">
        <f t="shared" si="2"/>
        <v>3.2729561147193533E-4</v>
      </c>
      <c r="I18" s="9">
        <v>0.40699999999999997</v>
      </c>
      <c r="J18" s="9">
        <v>0.41199999999999998</v>
      </c>
      <c r="K18" s="8">
        <f t="shared" si="3"/>
        <v>0.40949999999999998</v>
      </c>
      <c r="L18" s="8">
        <f t="shared" si="4"/>
        <v>1.1463465714693928E-5</v>
      </c>
      <c r="M18" s="6"/>
      <c r="N18" s="1"/>
      <c r="O18" s="1"/>
      <c r="P18" s="1"/>
    </row>
    <row r="19" spans="1:16" x14ac:dyDescent="0.25">
      <c r="A19" t="s">
        <v>23</v>
      </c>
      <c r="B19" s="9">
        <v>0.16500000000000001</v>
      </c>
      <c r="C19" s="9">
        <v>0.154</v>
      </c>
      <c r="D19" s="8">
        <f t="shared" si="0"/>
        <v>0.1595</v>
      </c>
      <c r="E19" s="9">
        <v>6.0000000000000001E-3</v>
      </c>
      <c r="F19" s="9">
        <v>4.0000000000000001E-3</v>
      </c>
      <c r="G19" s="8">
        <f t="shared" si="1"/>
        <v>5.0000000000000001E-3</v>
      </c>
      <c r="H19" s="8">
        <f t="shared" si="2"/>
        <v>1.3065957277958648E-3</v>
      </c>
      <c r="I19" s="9">
        <v>4.0000000000000001E-3</v>
      </c>
      <c r="J19" s="9">
        <v>6.0000000000000001E-3</v>
      </c>
      <c r="K19" s="8">
        <f t="shared" si="3"/>
        <v>5.0000000000000001E-3</v>
      </c>
      <c r="L19" s="8">
        <f t="shared" si="4"/>
        <v>1.3065957277958648E-3</v>
      </c>
      <c r="M19" s="6"/>
      <c r="N19" s="1"/>
      <c r="O19" s="1"/>
      <c r="P19" s="1"/>
    </row>
    <row r="20" spans="1:16" x14ac:dyDescent="0.25">
      <c r="A20" t="s">
        <v>24</v>
      </c>
      <c r="B20" s="9">
        <v>0.94699999999999995</v>
      </c>
      <c r="C20" s="9">
        <v>0.96599999999999997</v>
      </c>
      <c r="D20" s="8">
        <f t="shared" si="0"/>
        <v>0.95649999999999991</v>
      </c>
      <c r="E20" s="9">
        <v>0.20100000000000001</v>
      </c>
      <c r="F20" s="9">
        <v>0.33500000000000002</v>
      </c>
      <c r="G20" s="8">
        <f>AVERAGE(E20:F20)</f>
        <v>0.26800000000000002</v>
      </c>
      <c r="H20" s="8">
        <f t="shared" si="2"/>
        <v>9.5224445663844026E-3</v>
      </c>
      <c r="I20" s="9">
        <v>0.65400000000000003</v>
      </c>
      <c r="J20" s="9">
        <v>0.70299999999999996</v>
      </c>
      <c r="K20" s="8">
        <f t="shared" si="3"/>
        <v>0.67849999999999999</v>
      </c>
      <c r="L20" s="8">
        <f t="shared" si="4"/>
        <v>8.8165945110886199E-3</v>
      </c>
      <c r="M20" s="6"/>
      <c r="N20" s="1"/>
      <c r="O20" s="1"/>
      <c r="P20" s="1"/>
    </row>
    <row r="21" spans="1:16" x14ac:dyDescent="0.25">
      <c r="A21" s="2" t="s">
        <v>26</v>
      </c>
      <c r="B21" s="10">
        <v>0.55000000000000004</v>
      </c>
      <c r="C21" s="10">
        <v>0.6</v>
      </c>
      <c r="D21" s="8">
        <f t="shared" si="0"/>
        <v>0.57499999999999996</v>
      </c>
      <c r="E21" s="10">
        <v>0.58799999999999997</v>
      </c>
      <c r="F21" s="10">
        <v>0.57099999999999995</v>
      </c>
      <c r="G21" s="8">
        <f t="shared" ref="G21:G42" si="5">AVERAGE(E21:F21)</f>
        <v>0.5794999999999999</v>
      </c>
      <c r="H21" s="8">
        <f t="shared" si="2"/>
        <v>0.88036103081555372</v>
      </c>
      <c r="I21" s="10">
        <v>0.56399999999999995</v>
      </c>
      <c r="J21" s="10">
        <v>0.58099999999999996</v>
      </c>
      <c r="K21" s="8">
        <f t="shared" si="3"/>
        <v>0.57250000000000001</v>
      </c>
      <c r="L21" s="8">
        <f t="shared" si="4"/>
        <v>0.93320257929252559</v>
      </c>
      <c r="M21" s="6"/>
    </row>
    <row r="22" spans="1:16" x14ac:dyDescent="0.25">
      <c r="A22" s="2" t="s">
        <v>27</v>
      </c>
      <c r="B22" s="10">
        <v>0.47400000000000003</v>
      </c>
      <c r="C22" s="10">
        <v>0.51600000000000001</v>
      </c>
      <c r="D22" s="8">
        <f t="shared" si="0"/>
        <v>0.495</v>
      </c>
      <c r="E22" s="10">
        <v>0.58799999999999997</v>
      </c>
      <c r="F22" s="10">
        <v>0.51500000000000001</v>
      </c>
      <c r="G22" s="8">
        <f t="shared" si="5"/>
        <v>0.55149999999999999</v>
      </c>
      <c r="H22" s="8">
        <f t="shared" si="2"/>
        <v>0.3117301025914877</v>
      </c>
      <c r="I22" s="10">
        <v>0.60099999999999998</v>
      </c>
      <c r="J22" s="10">
        <v>0.52300000000000002</v>
      </c>
      <c r="K22" s="8">
        <f t="shared" si="3"/>
        <v>0.56200000000000006</v>
      </c>
      <c r="L22" s="8">
        <f t="shared" si="4"/>
        <v>0.26953508988842212</v>
      </c>
      <c r="M22" s="6"/>
    </row>
    <row r="23" spans="1:16" x14ac:dyDescent="0.25">
      <c r="A23" s="2" t="s">
        <v>28</v>
      </c>
      <c r="B23" s="10">
        <v>0.58799999999999997</v>
      </c>
      <c r="C23" s="10">
        <v>0.62</v>
      </c>
      <c r="D23" s="8">
        <f t="shared" si="0"/>
        <v>0.60399999999999998</v>
      </c>
      <c r="E23" s="10">
        <v>0.57200000000000006</v>
      </c>
      <c r="F23" s="10">
        <v>0.64200000000000002</v>
      </c>
      <c r="G23" s="8">
        <f t="shared" si="5"/>
        <v>0.60699999999999998</v>
      </c>
      <c r="H23" s="8">
        <f t="shared" si="2"/>
        <v>0.94496107677585406</v>
      </c>
      <c r="I23" s="10">
        <v>0.57200000000000006</v>
      </c>
      <c r="J23" s="10">
        <v>0.51900000000000002</v>
      </c>
      <c r="K23" s="8">
        <f t="shared" si="3"/>
        <v>0.5455000000000001</v>
      </c>
      <c r="L23" s="8">
        <f t="shared" si="4"/>
        <v>0.19936223033684553</v>
      </c>
      <c r="M23" s="6"/>
    </row>
    <row r="24" spans="1:16" x14ac:dyDescent="0.25">
      <c r="A24" s="2" t="s">
        <v>29</v>
      </c>
      <c r="B24" s="10">
        <v>0.57299999999999995</v>
      </c>
      <c r="C24" s="10"/>
      <c r="D24" s="8">
        <f t="shared" si="0"/>
        <v>0.57299999999999995</v>
      </c>
      <c r="E24" s="10">
        <v>0.61499999999999999</v>
      </c>
      <c r="F24" s="10">
        <v>0.64500000000000002</v>
      </c>
      <c r="G24" s="8">
        <f t="shared" si="5"/>
        <v>0.63</v>
      </c>
      <c r="H24" s="8" t="e">
        <f t="shared" si="2"/>
        <v>#DIV/0!</v>
      </c>
      <c r="I24" s="10">
        <v>0.49199999999999999</v>
      </c>
      <c r="J24" s="10">
        <v>0.57199999999999995</v>
      </c>
      <c r="K24" s="8">
        <f t="shared" si="3"/>
        <v>0.53200000000000003</v>
      </c>
      <c r="L24" s="8" t="e">
        <f t="shared" si="4"/>
        <v>#DIV/0!</v>
      </c>
      <c r="M24" s="6"/>
    </row>
    <row r="25" spans="1:16" x14ac:dyDescent="0.25">
      <c r="A25" s="2" t="s">
        <v>30</v>
      </c>
      <c r="B25" s="10">
        <v>0.55200000000000005</v>
      </c>
      <c r="C25" s="10">
        <v>0.56300000000000006</v>
      </c>
      <c r="D25" s="8">
        <f t="shared" si="0"/>
        <v>0.55750000000000011</v>
      </c>
      <c r="E25" s="10">
        <v>0.6</v>
      </c>
      <c r="F25" s="10">
        <v>0.57099999999999995</v>
      </c>
      <c r="G25" s="8">
        <f t="shared" si="5"/>
        <v>0.58549999999999991</v>
      </c>
      <c r="H25" s="8">
        <f t="shared" si="2"/>
        <v>0.21274982003825582</v>
      </c>
      <c r="I25" s="10">
        <v>0.58699999999999997</v>
      </c>
      <c r="J25" s="10">
        <v>0.55800000000000005</v>
      </c>
      <c r="K25" s="8">
        <f t="shared" si="3"/>
        <v>0.57250000000000001</v>
      </c>
      <c r="L25" s="8">
        <f t="shared" si="4"/>
        <v>0.43546755287876548</v>
      </c>
      <c r="M25" s="6"/>
    </row>
    <row r="26" spans="1:16" x14ac:dyDescent="0.25">
      <c r="A26" s="2" t="s">
        <v>31</v>
      </c>
      <c r="B26" s="10">
        <v>0.49299999999999999</v>
      </c>
      <c r="C26" s="10">
        <v>0.54300000000000004</v>
      </c>
      <c r="D26" s="8">
        <f t="shared" si="0"/>
        <v>0.51800000000000002</v>
      </c>
      <c r="E26" s="10">
        <v>0.56400000000000006</v>
      </c>
      <c r="F26" s="10">
        <v>0.59599999999999997</v>
      </c>
      <c r="G26" s="8">
        <f t="shared" si="5"/>
        <v>0.58000000000000007</v>
      </c>
      <c r="H26" s="8">
        <f t="shared" si="2"/>
        <v>0.17193363829128572</v>
      </c>
      <c r="I26" s="10"/>
      <c r="J26" s="10">
        <v>0.55400000000000005</v>
      </c>
      <c r="K26" s="8">
        <f t="shared" si="3"/>
        <v>0.55400000000000005</v>
      </c>
      <c r="L26" s="8" t="e">
        <f t="shared" si="4"/>
        <v>#DIV/0!</v>
      </c>
      <c r="M26" s="6"/>
    </row>
    <row r="27" spans="1:16" x14ac:dyDescent="0.25">
      <c r="A27" s="2" t="s">
        <v>32</v>
      </c>
      <c r="B27" s="10">
        <v>0.59799999999999998</v>
      </c>
      <c r="C27" s="10">
        <v>0.61499999999999999</v>
      </c>
      <c r="D27" s="8">
        <f>AVERAGE(B27:C27)</f>
        <v>0.60650000000000004</v>
      </c>
      <c r="E27" s="10">
        <v>0.59799999999999998</v>
      </c>
      <c r="F27" s="10">
        <v>0.61299999999999999</v>
      </c>
      <c r="G27" s="8">
        <f t="shared" si="5"/>
        <v>0.60549999999999993</v>
      </c>
      <c r="H27" s="8">
        <f t="shared" si="2"/>
        <v>0.93774271936352371</v>
      </c>
      <c r="I27" s="10">
        <v>0.54600000000000004</v>
      </c>
      <c r="J27" s="10">
        <v>0.60799999999999998</v>
      </c>
      <c r="K27" s="8">
        <f t="shared" si="3"/>
        <v>0.57699999999999996</v>
      </c>
      <c r="L27" s="8">
        <f t="shared" si="4"/>
        <v>0.45563708968917138</v>
      </c>
      <c r="M27" s="6"/>
    </row>
    <row r="28" spans="1:16" x14ac:dyDescent="0.25">
      <c r="A28" s="2" t="s">
        <v>33</v>
      </c>
      <c r="B28" s="10">
        <v>0.50900000000000001</v>
      </c>
      <c r="C28" s="10">
        <v>0.58099999999999996</v>
      </c>
      <c r="D28" s="8">
        <f t="shared" si="0"/>
        <v>0.54499999999999993</v>
      </c>
      <c r="E28" s="10">
        <v>0.46800000000000003</v>
      </c>
      <c r="F28" s="10">
        <v>0.47500000000000003</v>
      </c>
      <c r="G28" s="8">
        <f t="shared" si="5"/>
        <v>0.47150000000000003</v>
      </c>
      <c r="H28" s="8">
        <f t="shared" si="2"/>
        <v>0.17920632292435545</v>
      </c>
      <c r="I28" s="10">
        <v>0.57200000000000006</v>
      </c>
      <c r="J28" s="10">
        <v>0.53</v>
      </c>
      <c r="K28" s="8">
        <f t="shared" si="3"/>
        <v>0.55100000000000005</v>
      </c>
      <c r="L28" s="8">
        <f t="shared" si="4"/>
        <v>0.89872606329163074</v>
      </c>
      <c r="M28" s="6"/>
    </row>
    <row r="29" spans="1:16" x14ac:dyDescent="0.25">
      <c r="A29" s="2" t="s">
        <v>34</v>
      </c>
      <c r="B29" s="10">
        <v>0.61599999999999999</v>
      </c>
      <c r="C29" s="10">
        <v>0.65700000000000003</v>
      </c>
      <c r="D29" s="8">
        <f t="shared" si="0"/>
        <v>0.63650000000000007</v>
      </c>
      <c r="E29" s="10">
        <v>0.57199999999999995</v>
      </c>
      <c r="F29" s="10">
        <v>0.6</v>
      </c>
      <c r="G29" s="8">
        <f t="shared" si="5"/>
        <v>0.58599999999999997</v>
      </c>
      <c r="H29" s="8">
        <f t="shared" si="2"/>
        <v>0.17891605901293428</v>
      </c>
      <c r="I29" s="10">
        <v>0.61499999999999999</v>
      </c>
      <c r="J29" s="10">
        <v>0.623</v>
      </c>
      <c r="K29" s="8">
        <f t="shared" si="3"/>
        <v>0.61899999999999999</v>
      </c>
      <c r="L29" s="8">
        <f t="shared" si="4"/>
        <v>0.4902852564126382</v>
      </c>
      <c r="M29" s="6"/>
    </row>
    <row r="30" spans="1:16" x14ac:dyDescent="0.25">
      <c r="A30" s="2" t="s">
        <v>35</v>
      </c>
      <c r="B30" s="10">
        <v>0.55000000000000004</v>
      </c>
      <c r="C30" s="10">
        <v>0.58899999999999997</v>
      </c>
      <c r="D30" s="8">
        <f>AVERAGE(B30:C30)</f>
        <v>0.56950000000000001</v>
      </c>
      <c r="E30" s="10">
        <v>0.59699999999999998</v>
      </c>
      <c r="F30" s="10">
        <v>0.76400000000000001</v>
      </c>
      <c r="G30" s="8">
        <f t="shared" si="5"/>
        <v>0.68049999999999999</v>
      </c>
      <c r="H30" s="8">
        <f t="shared" si="2"/>
        <v>0.32480053022509614</v>
      </c>
      <c r="I30" s="10">
        <v>0.59699999999999998</v>
      </c>
      <c r="J30" s="10">
        <v>0.55700000000000005</v>
      </c>
      <c r="K30" s="8">
        <f t="shared" si="3"/>
        <v>0.57699999999999996</v>
      </c>
      <c r="L30" s="8">
        <f t="shared" si="4"/>
        <v>0.81347380604900699</v>
      </c>
      <c r="M30" s="6"/>
    </row>
    <row r="31" spans="1:16" x14ac:dyDescent="0.25">
      <c r="A31" s="2" t="s">
        <v>36</v>
      </c>
      <c r="B31" s="10">
        <v>0.56800000000000006</v>
      </c>
      <c r="C31" s="10">
        <v>0.61799999999999999</v>
      </c>
      <c r="D31" s="8">
        <f>AVERAGE(B31:C31)</f>
        <v>0.59299999999999997</v>
      </c>
      <c r="E31" s="10">
        <v>0.56100000000000005</v>
      </c>
      <c r="F31" s="10">
        <v>0.52700000000000002</v>
      </c>
      <c r="G31" s="8">
        <f t="shared" si="5"/>
        <v>0.54400000000000004</v>
      </c>
      <c r="H31" s="8">
        <f t="shared" si="2"/>
        <v>0.24651044321913829</v>
      </c>
      <c r="I31" s="10">
        <v>0.51</v>
      </c>
      <c r="J31" s="10">
        <v>0.54700000000000004</v>
      </c>
      <c r="K31" s="8">
        <f t="shared" si="3"/>
        <v>0.52849999999999997</v>
      </c>
      <c r="L31" s="8">
        <f t="shared" si="4"/>
        <v>0.1738065138196041</v>
      </c>
      <c r="M31" s="6"/>
    </row>
    <row r="32" spans="1:16" x14ac:dyDescent="0.25">
      <c r="A32" s="2" t="s">
        <v>37</v>
      </c>
      <c r="B32" s="8">
        <v>7.6999999999999999E-2</v>
      </c>
      <c r="C32" s="10">
        <v>0.16700000000000001</v>
      </c>
      <c r="D32" s="8">
        <f t="shared" ref="D32:D42" si="6">AVERAGE(B32:C32)</f>
        <v>0.122</v>
      </c>
      <c r="E32" s="10">
        <v>3.3000000000000002E-2</v>
      </c>
      <c r="F32" s="8">
        <v>4.2000000000000003E-2</v>
      </c>
      <c r="G32" s="8">
        <f t="shared" si="5"/>
        <v>3.7500000000000006E-2</v>
      </c>
      <c r="H32" s="8">
        <f t="shared" si="2"/>
        <v>0.20264388533706867</v>
      </c>
      <c r="I32" s="8">
        <v>4.9000000000000002E-2</v>
      </c>
      <c r="J32" s="10">
        <v>3.5999999999999997E-2</v>
      </c>
      <c r="K32" s="8">
        <f t="shared" si="3"/>
        <v>4.2499999999999996E-2</v>
      </c>
      <c r="L32" s="8">
        <f t="shared" si="4"/>
        <v>0.22248226750882427</v>
      </c>
      <c r="M32" s="12"/>
    </row>
    <row r="33" spans="1:13" x14ac:dyDescent="0.25">
      <c r="A33" s="2" t="s">
        <v>38</v>
      </c>
      <c r="B33" s="8">
        <v>0.11399999999999999</v>
      </c>
      <c r="C33" s="10">
        <v>4.2999999999999997E-2</v>
      </c>
      <c r="D33" s="8">
        <f t="shared" si="6"/>
        <v>7.8499999999999986E-2</v>
      </c>
      <c r="E33" s="10">
        <v>3.7999999999999999E-2</v>
      </c>
      <c r="F33" s="8">
        <v>2.8999999999999998E-2</v>
      </c>
      <c r="G33" s="8">
        <f t="shared" si="5"/>
        <v>3.3500000000000002E-2</v>
      </c>
      <c r="H33" s="8">
        <f t="shared" si="2"/>
        <v>0.33549922991699488</v>
      </c>
      <c r="I33" s="8">
        <v>3.5999999999999997E-2</v>
      </c>
      <c r="J33" s="10">
        <v>3.1E-2</v>
      </c>
      <c r="K33" s="8">
        <f t="shared" si="3"/>
        <v>3.3500000000000002E-2</v>
      </c>
      <c r="L33" s="8">
        <f t="shared" si="4"/>
        <v>0.33346132572810783</v>
      </c>
      <c r="M33" s="12"/>
    </row>
    <row r="34" spans="1:13" x14ac:dyDescent="0.25">
      <c r="A34" s="2" t="s">
        <v>39</v>
      </c>
      <c r="B34" s="8">
        <v>1.4E-2</v>
      </c>
      <c r="C34" s="10">
        <v>1.6E-2</v>
      </c>
      <c r="D34" s="8">
        <f t="shared" si="6"/>
        <v>1.4999999999999999E-2</v>
      </c>
      <c r="E34" s="10">
        <v>2.7000000000000003E-2</v>
      </c>
      <c r="F34" s="8">
        <v>6.0000000000000001E-3</v>
      </c>
      <c r="G34" s="8">
        <f t="shared" si="5"/>
        <v>1.6500000000000001E-2</v>
      </c>
      <c r="H34" s="8">
        <f t="shared" si="2"/>
        <v>0.89994439810523896</v>
      </c>
      <c r="I34" s="8">
        <v>8.0000000000000002E-3</v>
      </c>
      <c r="J34" s="10">
        <v>7.0000000000000001E-3</v>
      </c>
      <c r="K34" s="8">
        <f t="shared" si="3"/>
        <v>7.4999999999999997E-3</v>
      </c>
      <c r="L34" s="8">
        <f t="shared" si="4"/>
        <v>2.1507890419836705E-2</v>
      </c>
      <c r="M34" s="12"/>
    </row>
    <row r="35" spans="1:13" x14ac:dyDescent="0.25">
      <c r="A35" s="2" t="s">
        <v>40</v>
      </c>
      <c r="B35" s="8">
        <v>0.10700000000000001</v>
      </c>
      <c r="C35" s="10">
        <v>0.13899999999999998</v>
      </c>
      <c r="D35" s="8">
        <f t="shared" si="6"/>
        <v>0.123</v>
      </c>
      <c r="E35" s="10">
        <v>4.7E-2</v>
      </c>
      <c r="F35" s="8">
        <v>4.8000000000000001E-2</v>
      </c>
      <c r="G35" s="8">
        <f t="shared" si="5"/>
        <v>4.7500000000000001E-2</v>
      </c>
      <c r="H35" s="8">
        <f t="shared" si="2"/>
        <v>4.2133438434874104E-2</v>
      </c>
      <c r="I35" s="8">
        <v>3.4999999999999996E-2</v>
      </c>
      <c r="J35" s="10">
        <v>3.3999999999999996E-2</v>
      </c>
      <c r="K35" s="8">
        <f t="shared" si="3"/>
        <v>3.4499999999999996E-2</v>
      </c>
      <c r="L35" s="8">
        <f t="shared" si="4"/>
        <v>3.1194477860199271E-2</v>
      </c>
      <c r="M35" s="12"/>
    </row>
    <row r="36" spans="1:13" x14ac:dyDescent="0.25">
      <c r="A36" s="2" t="s">
        <v>41</v>
      </c>
      <c r="B36" s="8">
        <v>2.3E-2</v>
      </c>
      <c r="C36" s="10">
        <v>0.154</v>
      </c>
      <c r="D36" s="8">
        <f t="shared" si="6"/>
        <v>8.8499999999999995E-2</v>
      </c>
      <c r="E36" s="10">
        <v>0.04</v>
      </c>
      <c r="F36" s="8">
        <v>4.2000000000000003E-2</v>
      </c>
      <c r="G36" s="8">
        <f t="shared" si="5"/>
        <v>4.1000000000000002E-2</v>
      </c>
      <c r="H36" s="8">
        <f t="shared" si="2"/>
        <v>0.54374881019866561</v>
      </c>
      <c r="I36" s="8">
        <v>2.3E-2</v>
      </c>
      <c r="J36" s="10">
        <v>0.04</v>
      </c>
      <c r="K36" s="8">
        <f t="shared" si="3"/>
        <v>3.15E-2</v>
      </c>
      <c r="L36" s="8">
        <f t="shared" si="4"/>
        <v>0.47909895490535692</v>
      </c>
      <c r="M36" s="12"/>
    </row>
    <row r="37" spans="1:13" x14ac:dyDescent="0.25">
      <c r="A37" s="2" t="s">
        <v>42</v>
      </c>
      <c r="B37" s="8">
        <v>4.5999999999999999E-2</v>
      </c>
      <c r="C37" s="10">
        <v>4.7E-2</v>
      </c>
      <c r="D37" s="8">
        <f t="shared" si="6"/>
        <v>4.65E-2</v>
      </c>
      <c r="E37" s="10">
        <v>0.03</v>
      </c>
      <c r="F37" s="8">
        <v>0.04</v>
      </c>
      <c r="G37" s="8">
        <f t="shared" si="5"/>
        <v>3.5000000000000003E-2</v>
      </c>
      <c r="H37" s="8">
        <f t="shared" si="2"/>
        <v>0.14931427032639455</v>
      </c>
      <c r="I37" s="8">
        <v>0</v>
      </c>
      <c r="J37" s="10">
        <v>3.7999999999999999E-2</v>
      </c>
      <c r="K37" s="8">
        <f t="shared" si="3"/>
        <v>1.9E-2</v>
      </c>
      <c r="L37" s="8">
        <f t="shared" si="4"/>
        <v>0.28486947676817831</v>
      </c>
      <c r="M37" s="12"/>
    </row>
    <row r="38" spans="1:13" x14ac:dyDescent="0.25">
      <c r="A38" s="2" t="s">
        <v>43</v>
      </c>
      <c r="B38" s="8">
        <v>0.04</v>
      </c>
      <c r="C38" s="10">
        <v>8.4000000000000005E-2</v>
      </c>
      <c r="D38" s="8">
        <f t="shared" si="6"/>
        <v>6.2E-2</v>
      </c>
      <c r="E38" s="10">
        <v>3.2000000000000001E-2</v>
      </c>
      <c r="F38" s="8">
        <v>7.8E-2</v>
      </c>
      <c r="G38" s="8">
        <f t="shared" si="5"/>
        <v>5.5E-2</v>
      </c>
      <c r="H38" s="8">
        <f t="shared" si="2"/>
        <v>0.8463300360144338</v>
      </c>
      <c r="I38" s="8">
        <v>4.5999999999999999E-2</v>
      </c>
      <c r="J38" s="10">
        <v>0.03</v>
      </c>
      <c r="K38" s="8">
        <f t="shared" si="3"/>
        <v>3.7999999999999999E-2</v>
      </c>
      <c r="L38" s="8">
        <f t="shared" si="4"/>
        <v>0.41306081434657793</v>
      </c>
      <c r="M38" s="12"/>
    </row>
    <row r="39" spans="1:13" x14ac:dyDescent="0.25">
      <c r="A39" s="2" t="s">
        <v>44</v>
      </c>
      <c r="B39" s="8">
        <v>6.7999999999999991E-2</v>
      </c>
      <c r="C39" s="10">
        <v>5.5999999999999994E-2</v>
      </c>
      <c r="D39" s="8">
        <f t="shared" si="6"/>
        <v>6.1999999999999993E-2</v>
      </c>
      <c r="E39" s="10">
        <v>3.3999999999999996E-2</v>
      </c>
      <c r="F39" s="8">
        <v>2.8000000000000001E-2</v>
      </c>
      <c r="G39" s="8">
        <f t="shared" si="5"/>
        <v>3.1E-2</v>
      </c>
      <c r="H39" s="8">
        <f t="shared" si="2"/>
        <v>4.3774467362764663E-2</v>
      </c>
      <c r="I39" s="8">
        <v>3.4999999999999996E-2</v>
      </c>
      <c r="J39" s="10">
        <v>2.8000000000000001E-2</v>
      </c>
      <c r="K39" s="8">
        <f t="shared" si="3"/>
        <v>3.15E-2</v>
      </c>
      <c r="L39" s="8">
        <f t="shared" si="4"/>
        <v>4.8152258903589949E-2</v>
      </c>
      <c r="M39" s="12"/>
    </row>
    <row r="40" spans="1:13" x14ac:dyDescent="0.25">
      <c r="A40" s="2" t="s">
        <v>45</v>
      </c>
      <c r="B40" s="8">
        <v>2.5000000000000001E-2</v>
      </c>
      <c r="C40" s="10">
        <v>0.155</v>
      </c>
      <c r="D40" s="8">
        <f t="shared" si="6"/>
        <v>0.09</v>
      </c>
      <c r="E40" s="10">
        <v>0.04</v>
      </c>
      <c r="F40" s="8">
        <v>4.8000000000000001E-2</v>
      </c>
      <c r="G40" s="8">
        <f t="shared" si="5"/>
        <v>4.3999999999999997E-2</v>
      </c>
      <c r="H40" s="8">
        <f t="shared" si="2"/>
        <v>0.55316634720888125</v>
      </c>
      <c r="I40" s="8">
        <v>3.4000000000000002E-2</v>
      </c>
      <c r="J40" s="10">
        <v>3.2000000000000001E-2</v>
      </c>
      <c r="K40" s="8">
        <f t="shared" si="3"/>
        <v>3.3000000000000002E-2</v>
      </c>
      <c r="L40" s="8">
        <f t="shared" si="4"/>
        <v>0.47305733202231448</v>
      </c>
      <c r="M40" s="12"/>
    </row>
    <row r="41" spans="1:13" x14ac:dyDescent="0.25">
      <c r="A41" s="2" t="s">
        <v>46</v>
      </c>
      <c r="B41" s="11">
        <v>5.9000000000000004E-2</v>
      </c>
      <c r="C41" s="11">
        <v>0.18</v>
      </c>
      <c r="D41" s="8">
        <f t="shared" si="6"/>
        <v>0.1195</v>
      </c>
      <c r="E41" s="11">
        <v>4.8000000000000001E-2</v>
      </c>
      <c r="F41" s="11">
        <v>2.4999999999999998E-2</v>
      </c>
      <c r="G41" s="8">
        <f t="shared" si="5"/>
        <v>3.6499999999999998E-2</v>
      </c>
      <c r="H41" s="8">
        <f t="shared" si="2"/>
        <v>0.31010371198755671</v>
      </c>
      <c r="I41" s="11">
        <v>5.2000000000000005E-2</v>
      </c>
      <c r="J41" s="11">
        <v>5.3999999999999999E-2</v>
      </c>
      <c r="K41" s="8">
        <f t="shared" si="3"/>
        <v>5.3000000000000005E-2</v>
      </c>
      <c r="L41" s="8">
        <f t="shared" si="4"/>
        <v>0.38637964594639296</v>
      </c>
      <c r="M41" s="12"/>
    </row>
    <row r="42" spans="1:13" x14ac:dyDescent="0.25">
      <c r="A42" s="2" t="s">
        <v>47</v>
      </c>
      <c r="B42" s="11">
        <v>5.7000000000000002E-2</v>
      </c>
      <c r="C42" s="11">
        <v>0.19400000000000001</v>
      </c>
      <c r="D42" s="8">
        <f t="shared" si="6"/>
        <v>0.1255</v>
      </c>
      <c r="E42" s="11">
        <v>0.06</v>
      </c>
      <c r="F42" s="11">
        <v>6.5000000000000002E-2</v>
      </c>
      <c r="G42" s="8">
        <f t="shared" si="5"/>
        <v>6.25E-2</v>
      </c>
      <c r="H42" s="8">
        <f t="shared" si="2"/>
        <v>0.45507112512068082</v>
      </c>
      <c r="I42" s="11">
        <v>6.8000000000000005E-2</v>
      </c>
      <c r="J42" s="11">
        <v>6.9000000000000006E-2</v>
      </c>
      <c r="K42" s="8">
        <f t="shared" si="3"/>
        <v>6.8500000000000005E-2</v>
      </c>
      <c r="L42" s="8">
        <f t="shared" si="4"/>
        <v>0.49288737899291424</v>
      </c>
      <c r="M42" s="12"/>
    </row>
    <row r="43" spans="1:13" x14ac:dyDescent="0.25">
      <c r="B43" s="11"/>
      <c r="C43" s="11"/>
      <c r="D43" s="5"/>
      <c r="E43" s="5"/>
      <c r="F43" s="5"/>
      <c r="G43" s="5"/>
      <c r="H43" s="5"/>
      <c r="I43" s="5"/>
      <c r="J43" s="11"/>
      <c r="K43" s="11"/>
      <c r="L43" s="5"/>
      <c r="M43" s="5"/>
    </row>
    <row r="44" spans="1:13" x14ac:dyDescent="0.25">
      <c r="B44" s="11"/>
      <c r="C44" s="11"/>
      <c r="D44" s="5"/>
      <c r="E44" s="5"/>
      <c r="F44" s="5"/>
      <c r="G44" s="5"/>
      <c r="H44" s="5"/>
      <c r="I44" s="5"/>
      <c r="J44" s="11"/>
      <c r="K44" s="11"/>
      <c r="L44" s="5"/>
      <c r="M4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phenotype screening tests</vt:lpstr>
    </vt:vector>
  </TitlesOfParts>
  <Company>University of Cambridge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 Dikicioglu</dc:creator>
  <cp:lastModifiedBy>Duygu Dikicioglu</cp:lastModifiedBy>
  <dcterms:created xsi:type="dcterms:W3CDTF">2013-02-08T16:17:12Z</dcterms:created>
  <dcterms:modified xsi:type="dcterms:W3CDTF">2013-10-01T10:44:31Z</dcterms:modified>
</cp:coreProperties>
</file>